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G:\1. Auditoría\Externa\20170817_Auditoría AGN\3_Visita de Control\3 SeguiminetoVC 16102023\1. Final\"/>
    </mc:Choice>
  </mc:AlternateContent>
  <xr:revisionPtr revIDLastSave="0" documentId="13_ncr:1_{B5D9A6B2-C1A7-47A8-AA99-1615A17C4A1D}" xr6:coauthVersionLast="47" xr6:coauthVersionMax="47" xr10:uidLastSave="{00000000-0000-0000-0000-000000000000}"/>
  <bookViews>
    <workbookView minimized="1" xWindow="12030" yWindow="630" windowWidth="16710" windowHeight="13455" firstSheet="3" activeTab="3" xr2:uid="{00000000-000D-0000-FFFF-FFFF00000000}"/>
  </bookViews>
  <sheets>
    <sheet name="Eficacia" sheetId="4" state="hidden" r:id="rId1"/>
    <sheet name="Acciones CGR" sheetId="1" state="hidden" r:id="rId2"/>
    <sheet name="Acciones Evaluación OCI" sheetId="15" state="hidden" r:id="rId3"/>
    <sheet name="Acciones AGN" sheetId="18" r:id="rId4"/>
    <sheet name="Semaforo" sheetId="25" state="hidden" r:id="rId5"/>
    <sheet name="Efectividad" sheetId="19" state="hidden" r:id="rId6"/>
    <sheet name="Avance x Actividad EI" sheetId="20" state="hidden" r:id="rId7"/>
    <sheet name="Avance x Auditoría CGR" sheetId="21" state="hidden" r:id="rId8"/>
    <sheet name="Connotación Hallazgos" sheetId="22" state="hidden" r:id="rId9"/>
    <sheet name="Fenecimiento CGR" sheetId="23" state="hidden" r:id="rId10"/>
    <sheet name="Hoja1" sheetId="24" state="hidden" r:id="rId11"/>
  </sheets>
  <definedNames>
    <definedName name="_xlnm._FilterDatabase" localSheetId="3" hidden="1">'Acciones AGN'!$A$4:$GC$32</definedName>
    <definedName name="_xlnm._FilterDatabase" localSheetId="1" hidden="1">'Acciones CGR'!$A$2:$WFQ$849</definedName>
    <definedName name="_xlnm._FilterDatabase" localSheetId="2" hidden="1">'Acciones Evaluación OCI'!$A$2:$BV$246</definedName>
    <definedName name="_xlnm._FilterDatabase" localSheetId="6" hidden="1">'Avance x Actividad EI'!$B$3:$L$31</definedName>
    <definedName name="_xlnm._FilterDatabase" localSheetId="7" hidden="1">'Avance x Auditoría CGR'!$B$3:$M$23</definedName>
    <definedName name="accionesdeMejoramiento">#REF!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0" i="1" l="1"/>
  <c r="S795" i="1"/>
  <c r="S794"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776" i="1"/>
  <c r="S775" i="1"/>
  <c r="S773" i="1"/>
  <c r="S772" i="1"/>
  <c r="S771" i="1"/>
  <c r="S723" i="1"/>
  <c r="S722" i="1"/>
  <c r="S721" i="1"/>
  <c r="S719" i="1"/>
  <c r="S717" i="1"/>
  <c r="S710" i="1"/>
  <c r="S709" i="1"/>
  <c r="S708" i="1"/>
  <c r="S707" i="1"/>
  <c r="S706" i="1"/>
  <c r="S705" i="1"/>
  <c r="S704" i="1"/>
  <c r="S504" i="1"/>
  <c r="S503" i="1"/>
  <c r="S502" i="1"/>
  <c r="S501" i="1"/>
  <c r="S500" i="1"/>
  <c r="S499" i="1"/>
  <c r="S442" i="1"/>
  <c r="S441" i="1"/>
  <c r="S427" i="1"/>
  <c r="S426" i="1"/>
  <c r="S425" i="1"/>
  <c r="S424" i="1"/>
  <c r="P212" i="15"/>
  <c r="P207" i="15"/>
  <c r="P221" i="15"/>
  <c r="N723" i="1"/>
  <c r="N504" i="1"/>
  <c r="N501" i="1"/>
  <c r="N752" i="1"/>
  <c r="N442" i="1"/>
  <c r="N427" i="1"/>
  <c r="N424" i="1"/>
  <c r="N776" i="1"/>
  <c r="N773" i="1"/>
  <c r="P246" i="15"/>
  <c r="P245" i="15"/>
  <c r="P155" i="15"/>
  <c r="N849" i="1"/>
  <c r="N848" i="1"/>
  <c r="N847" i="1"/>
  <c r="N846" i="1"/>
  <c r="N845" i="1"/>
  <c r="N844" i="1"/>
  <c r="N843" i="1"/>
  <c r="N842" i="1"/>
  <c r="N841" i="1"/>
  <c r="N840" i="1"/>
  <c r="N837" i="1"/>
  <c r="N836" i="1"/>
  <c r="N835" i="1"/>
  <c r="N834" i="1"/>
  <c r="N832" i="1"/>
  <c r="N831" i="1"/>
  <c r="N826" i="1"/>
  <c r="N825" i="1"/>
  <c r="N824" i="1"/>
  <c r="N823" i="1"/>
  <c r="N822" i="1"/>
  <c r="N821" i="1"/>
  <c r="N820" i="1"/>
  <c r="N819" i="1"/>
  <c r="M4" i="21"/>
  <c r="FZ28" i="18"/>
  <c r="FZ29" i="18"/>
  <c r="FZ31" i="18"/>
  <c r="P23" i="22"/>
  <c r="N23" i="22"/>
  <c r="L23" i="22"/>
  <c r="K23" i="22"/>
  <c r="I23" i="22"/>
  <c r="G23" i="22"/>
  <c r="E23" i="22"/>
  <c r="D23" i="22"/>
  <c r="M5" i="21"/>
  <c r="M6" i="21"/>
  <c r="M7" i="2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792" i="1"/>
  <c r="N793" i="1"/>
  <c r="S801" i="1"/>
  <c r="S802" i="1"/>
  <c r="S803" i="1"/>
  <c r="S804" i="1"/>
  <c r="S805" i="1"/>
  <c r="S806" i="1"/>
  <c r="S807" i="1"/>
  <c r="S808" i="1"/>
  <c r="S809" i="1"/>
  <c r="S810" i="1"/>
  <c r="S811" i="1"/>
  <c r="S812" i="1"/>
  <c r="S813" i="1"/>
  <c r="S814" i="1"/>
  <c r="S815" i="1"/>
  <c r="S816" i="1"/>
  <c r="S817" i="1"/>
  <c r="S818" i="1"/>
  <c r="FU31" i="18"/>
  <c r="FU30" i="18"/>
  <c r="FU29" i="18"/>
  <c r="FU28" i="18"/>
  <c r="Q217" i="15"/>
  <c r="FM31" i="18"/>
  <c r="FM30" i="18"/>
  <c r="FM29" i="18"/>
  <c r="FM28" i="18"/>
  <c r="FM32" i="18"/>
  <c r="S751" i="1"/>
  <c r="N751" i="1"/>
  <c r="N722" i="1"/>
  <c r="N426" i="1"/>
  <c r="S423" i="1"/>
  <c r="N423" i="1"/>
  <c r="S748" i="1"/>
  <c r="N748" i="1"/>
  <c r="V27" i="4"/>
  <c r="H31" i="20"/>
  <c r="W27" i="4"/>
  <c r="G31" i="20"/>
  <c r="L4" i="20"/>
  <c r="L5" i="20"/>
  <c r="I31" i="20"/>
  <c r="J31" i="20"/>
  <c r="K31" i="20"/>
  <c r="F31" i="20"/>
  <c r="L6" i="20"/>
  <c r="L7" i="20"/>
  <c r="L8" i="20"/>
  <c r="O6" i="4"/>
  <c r="O7" i="4"/>
  <c r="O8" i="4"/>
  <c r="O9" i="4"/>
  <c r="O10" i="4"/>
  <c r="O11" i="4"/>
  <c r="O12" i="4"/>
  <c r="O13" i="4"/>
  <c r="O14" i="4"/>
  <c r="O15" i="4"/>
  <c r="O16" i="4"/>
  <c r="O17" i="4"/>
  <c r="O18" i="4"/>
  <c r="O19" i="4"/>
  <c r="O20" i="4"/>
  <c r="O21" i="4"/>
  <c r="O22" i="4"/>
  <c r="O23" i="4"/>
  <c r="O24" i="4"/>
  <c r="O25" i="4"/>
  <c r="O26"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O27" i="4"/>
  <c r="I23" i="21"/>
  <c r="M8" i="21"/>
  <c r="N273" i="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5" i="1"/>
  <c r="N428" i="1"/>
  <c r="N429" i="1"/>
  <c r="N430" i="1"/>
  <c r="N431" i="1"/>
  <c r="N432" i="1"/>
  <c r="N433" i="1"/>
  <c r="N434" i="1"/>
  <c r="N435" i="1"/>
  <c r="N436" i="1"/>
  <c r="N437" i="1"/>
  <c r="N438" i="1"/>
  <c r="N439" i="1"/>
  <c r="N440" i="1"/>
  <c r="N441"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2" i="1"/>
  <c r="N503"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4" i="1"/>
  <c r="N725" i="1"/>
  <c r="N726" i="1"/>
  <c r="N727" i="1"/>
  <c r="N728" i="1"/>
  <c r="N729" i="1"/>
  <c r="N730" i="1"/>
  <c r="N731" i="1"/>
  <c r="N732" i="1"/>
  <c r="N733" i="1"/>
  <c r="N734" i="1"/>
  <c r="N735" i="1"/>
  <c r="N736" i="1"/>
  <c r="N737" i="1"/>
  <c r="N738" i="1"/>
  <c r="N739" i="1"/>
  <c r="N740" i="1"/>
  <c r="N741" i="1"/>
  <c r="N742" i="1"/>
  <c r="N743" i="1"/>
  <c r="N744" i="1"/>
  <c r="N747" i="1"/>
  <c r="N749" i="1"/>
  <c r="N750" i="1"/>
  <c r="N753" i="1"/>
  <c r="N754" i="1"/>
  <c r="N755" i="1"/>
  <c r="N756" i="1"/>
  <c r="N757" i="1"/>
  <c r="N758" i="1"/>
  <c r="N759" i="1"/>
  <c r="N760" i="1"/>
  <c r="N761" i="1"/>
  <c r="N762" i="1"/>
  <c r="N763" i="1"/>
  <c r="N764" i="1"/>
  <c r="N765" i="1"/>
  <c r="N766" i="1"/>
  <c r="N767" i="1"/>
  <c r="N768" i="1"/>
  <c r="N769" i="1"/>
  <c r="N770" i="1"/>
  <c r="N771" i="1"/>
  <c r="N772" i="1"/>
  <c r="N774" i="1"/>
  <c r="N775" i="1"/>
  <c r="N777" i="1"/>
  <c r="N778" i="1"/>
  <c r="N779" i="1"/>
  <c r="N780" i="1"/>
  <c r="N781" i="1"/>
  <c r="N782" i="1"/>
  <c r="N783" i="1"/>
  <c r="N784" i="1"/>
  <c r="N785" i="1"/>
  <c r="N786" i="1"/>
  <c r="N787" i="1"/>
  <c r="N788" i="1"/>
  <c r="N789" i="1"/>
  <c r="N790" i="1"/>
  <c r="N791"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U7" i="4"/>
  <c r="U8" i="4"/>
  <c r="U9" i="4"/>
  <c r="U10" i="4"/>
  <c r="U11" i="4"/>
  <c r="U12" i="4"/>
  <c r="U13" i="4"/>
  <c r="U14" i="4"/>
  <c r="U15" i="4"/>
  <c r="U16" i="4"/>
  <c r="U17" i="4"/>
  <c r="U18" i="4"/>
  <c r="U19" i="4"/>
  <c r="U20" i="4"/>
  <c r="U21" i="4"/>
  <c r="U22" i="4"/>
  <c r="U23" i="4"/>
  <c r="U24" i="4"/>
  <c r="U25" i="4"/>
  <c r="U26" i="4"/>
  <c r="U6" i="4"/>
  <c r="P236" i="15"/>
  <c r="P235" i="15"/>
  <c r="P234" i="15"/>
  <c r="P233" i="15"/>
  <c r="P232" i="15"/>
  <c r="P231" i="15"/>
  <c r="P230" i="15"/>
  <c r="P229" i="15"/>
  <c r="P228" i="15"/>
  <c r="P227" i="15"/>
  <c r="P226" i="15"/>
  <c r="P225" i="15"/>
  <c r="P224" i="15"/>
  <c r="P223" i="15"/>
  <c r="P222" i="15"/>
  <c r="P220" i="15"/>
  <c r="P239" i="15"/>
  <c r="P238" i="15"/>
  <c r="P237" i="15"/>
  <c r="P244" i="15"/>
  <c r="P243" i="15"/>
  <c r="P242" i="15"/>
  <c r="P241" i="15"/>
  <c r="P240" i="15"/>
  <c r="P219" i="15"/>
  <c r="P218" i="15"/>
  <c r="L23" i="21"/>
  <c r="K23" i="21"/>
  <c r="J23" i="21"/>
  <c r="G23" i="21"/>
  <c r="M22" i="21"/>
  <c r="M21" i="21"/>
  <c r="H20" i="21"/>
  <c r="M20" i="21"/>
  <c r="H19" i="21"/>
  <c r="M19" i="21"/>
  <c r="H18" i="21"/>
  <c r="M18" i="21"/>
  <c r="H17" i="21"/>
  <c r="M17" i="21"/>
  <c r="H16" i="21"/>
  <c r="M16" i="21"/>
  <c r="H15" i="21"/>
  <c r="M15" i="21"/>
  <c r="H14" i="21"/>
  <c r="M14" i="21"/>
  <c r="M13" i="21"/>
  <c r="M12" i="21"/>
  <c r="M11" i="21"/>
  <c r="M10" i="21"/>
  <c r="M9" i="21"/>
  <c r="L31" i="20"/>
  <c r="L30" i="20"/>
  <c r="L29" i="20"/>
  <c r="L28" i="20"/>
  <c r="L27" i="20"/>
  <c r="L26" i="20"/>
  <c r="L25" i="20"/>
  <c r="L24" i="20"/>
  <c r="L23" i="20"/>
  <c r="L22" i="20"/>
  <c r="L21" i="20"/>
  <c r="L20" i="20"/>
  <c r="L19" i="20"/>
  <c r="L18" i="20"/>
  <c r="L17" i="20"/>
  <c r="L16" i="20"/>
  <c r="L15" i="20"/>
  <c r="L14" i="20"/>
  <c r="L13" i="20"/>
  <c r="L12" i="20"/>
  <c r="L11" i="20"/>
  <c r="L10" i="20"/>
  <c r="L9" i="20"/>
  <c r="D7" i="19"/>
  <c r="E7" i="19"/>
  <c r="F7" i="19"/>
  <c r="G7" i="19"/>
  <c r="I7" i="19"/>
  <c r="Q7" i="19"/>
  <c r="D8" i="19"/>
  <c r="E8" i="19"/>
  <c r="F8" i="19"/>
  <c r="G8" i="19"/>
  <c r="I8" i="19"/>
  <c r="Q8" i="19"/>
  <c r="C8" i="19"/>
  <c r="D9" i="19"/>
  <c r="E9" i="19"/>
  <c r="F9" i="19"/>
  <c r="G9" i="19"/>
  <c r="I9" i="19"/>
  <c r="C9" i="19"/>
  <c r="Q9" i="19"/>
  <c r="D10" i="19"/>
  <c r="E10" i="19"/>
  <c r="F10" i="19"/>
  <c r="G10" i="19"/>
  <c r="G28" i="19"/>
  <c r="I10" i="19"/>
  <c r="Q10" i="19"/>
  <c r="C10" i="19"/>
  <c r="D11" i="19"/>
  <c r="E11" i="19"/>
  <c r="F11" i="19"/>
  <c r="G11" i="19"/>
  <c r="I11" i="19"/>
  <c r="Q11" i="19"/>
  <c r="D12" i="19"/>
  <c r="E12" i="19"/>
  <c r="F12" i="19"/>
  <c r="G12" i="19"/>
  <c r="I12" i="19"/>
  <c r="C12" i="19"/>
  <c r="Q12" i="19"/>
  <c r="D13" i="19"/>
  <c r="E13" i="19"/>
  <c r="F13" i="19"/>
  <c r="G13" i="19"/>
  <c r="I13" i="19"/>
  <c r="C13" i="19"/>
  <c r="Q13" i="19"/>
  <c r="D14" i="19"/>
  <c r="E14" i="19"/>
  <c r="F14" i="19"/>
  <c r="G14" i="19"/>
  <c r="I14" i="19"/>
  <c r="Q14" i="19"/>
  <c r="D15" i="19"/>
  <c r="E15" i="19"/>
  <c r="F15" i="19"/>
  <c r="G15" i="19"/>
  <c r="I15" i="19"/>
  <c r="Q15" i="19"/>
  <c r="D16" i="19"/>
  <c r="E16" i="19"/>
  <c r="F16" i="19"/>
  <c r="G16" i="19"/>
  <c r="I16" i="19"/>
  <c r="C16" i="19"/>
  <c r="Q16" i="19"/>
  <c r="D17" i="19"/>
  <c r="E17" i="19"/>
  <c r="F17" i="19"/>
  <c r="G17" i="19"/>
  <c r="I17" i="19"/>
  <c r="Q17" i="19"/>
  <c r="D18" i="19"/>
  <c r="E18" i="19"/>
  <c r="F18" i="19"/>
  <c r="G18" i="19"/>
  <c r="I18" i="19"/>
  <c r="C18" i="19"/>
  <c r="Q18" i="19"/>
  <c r="D19" i="19"/>
  <c r="E19" i="19"/>
  <c r="F19" i="19"/>
  <c r="G19" i="19"/>
  <c r="I19" i="19"/>
  <c r="Q19" i="19"/>
  <c r="D20" i="19"/>
  <c r="E20" i="19"/>
  <c r="F20" i="19"/>
  <c r="G20" i="19"/>
  <c r="I20" i="19"/>
  <c r="Q20" i="19"/>
  <c r="D21" i="19"/>
  <c r="E21" i="19"/>
  <c r="F21" i="19"/>
  <c r="G21" i="19"/>
  <c r="I21" i="19"/>
  <c r="C21" i="19"/>
  <c r="Q21" i="19"/>
  <c r="D22" i="19"/>
  <c r="E22" i="19"/>
  <c r="F22" i="19"/>
  <c r="G22" i="19"/>
  <c r="I22" i="19"/>
  <c r="C22" i="19"/>
  <c r="Q22" i="19"/>
  <c r="D23" i="19"/>
  <c r="E23" i="19"/>
  <c r="F23" i="19"/>
  <c r="G23" i="19"/>
  <c r="I23" i="19"/>
  <c r="Q23" i="19"/>
  <c r="D24" i="19"/>
  <c r="E24" i="19"/>
  <c r="F24" i="19"/>
  <c r="G24" i="19"/>
  <c r="I24" i="19"/>
  <c r="C24" i="19"/>
  <c r="Q24" i="19"/>
  <c r="D25" i="19"/>
  <c r="E25" i="19"/>
  <c r="F25" i="19"/>
  <c r="G25" i="19"/>
  <c r="I25" i="19"/>
  <c r="Q25" i="19"/>
  <c r="C26" i="19"/>
  <c r="D26" i="19"/>
  <c r="E26" i="19"/>
  <c r="F26" i="19"/>
  <c r="G26" i="19"/>
  <c r="I26" i="19"/>
  <c r="Q26" i="19"/>
  <c r="D27" i="19"/>
  <c r="E27" i="19"/>
  <c r="F27" i="19"/>
  <c r="G27" i="19"/>
  <c r="I27" i="19"/>
  <c r="Q27" i="19"/>
  <c r="C27" i="19"/>
  <c r="J28" i="19"/>
  <c r="K28" i="19"/>
  <c r="L28" i="19"/>
  <c r="M28" i="19"/>
  <c r="N28" i="19"/>
  <c r="O28" i="19"/>
  <c r="R28" i="19"/>
  <c r="S28" i="19"/>
  <c r="T28" i="19"/>
  <c r="U28" i="19"/>
  <c r="P217" i="15"/>
  <c r="P216" i="15"/>
  <c r="P215" i="15"/>
  <c r="P214" i="15"/>
  <c r="P213" i="15"/>
  <c r="P211" i="15"/>
  <c r="P210" i="15"/>
  <c r="P209" i="15"/>
  <c r="P208" i="15"/>
  <c r="P206" i="15"/>
  <c r="P205" i="15"/>
  <c r="P204" i="15"/>
  <c r="EU26" i="18"/>
  <c r="EU27" i="18"/>
  <c r="EU28" i="18"/>
  <c r="EU29" i="18"/>
  <c r="EU30" i="18"/>
  <c r="EU31" i="18"/>
  <c r="I8" i="4"/>
  <c r="I7" i="4"/>
  <c r="I9" i="4"/>
  <c r="C9" i="4"/>
  <c r="I10" i="4"/>
  <c r="C10" i="4"/>
  <c r="I11" i="4"/>
  <c r="C11" i="4"/>
  <c r="I12" i="4"/>
  <c r="I13" i="4"/>
  <c r="C13" i="4"/>
  <c r="I14" i="4"/>
  <c r="I15" i="4"/>
  <c r="I16" i="4"/>
  <c r="C16" i="4"/>
  <c r="I17" i="4"/>
  <c r="I18" i="4"/>
  <c r="I19" i="4"/>
  <c r="I20" i="4"/>
  <c r="I21" i="4"/>
  <c r="C21" i="4"/>
  <c r="I22" i="4"/>
  <c r="C22" i="4"/>
  <c r="I23" i="4"/>
  <c r="C23" i="4"/>
  <c r="I24" i="4"/>
  <c r="C24" i="4"/>
  <c r="I25" i="4"/>
  <c r="I26" i="4"/>
  <c r="C26" i="4"/>
  <c r="I6" i="4"/>
  <c r="C6" i="4"/>
  <c r="S700" i="1"/>
  <c r="C18" i="4"/>
  <c r="C19" i="4"/>
  <c r="Q28" i="19"/>
  <c r="F28" i="19"/>
  <c r="C17" i="19"/>
  <c r="C23" i="19"/>
  <c r="C19" i="19"/>
  <c r="C14" i="19"/>
  <c r="E28" i="19"/>
  <c r="C20" i="19"/>
  <c r="C15" i="19"/>
  <c r="C11" i="19"/>
  <c r="C25" i="19"/>
  <c r="D28" i="19"/>
  <c r="C7" i="19"/>
  <c r="C28" i="19"/>
  <c r="C17" i="4"/>
  <c r="C20" i="4"/>
  <c r="C14" i="4"/>
  <c r="C25" i="4"/>
  <c r="C15" i="4"/>
  <c r="U27" i="4"/>
  <c r="C7" i="4"/>
  <c r="C8" i="4"/>
  <c r="H23" i="21"/>
  <c r="M23" i="21"/>
  <c r="I28" i="19"/>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8" i="1"/>
  <c r="S429" i="1"/>
  <c r="S430" i="1"/>
  <c r="S431" i="1"/>
  <c r="S432" i="1"/>
  <c r="S433" i="1"/>
  <c r="S434" i="1"/>
  <c r="S435" i="1"/>
  <c r="S436" i="1"/>
  <c r="S437" i="1"/>
  <c r="S438" i="1"/>
  <c r="S439" i="1"/>
  <c r="S440"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1" i="1"/>
  <c r="S702" i="1"/>
  <c r="S703" i="1"/>
  <c r="S711" i="1"/>
  <c r="S712" i="1"/>
  <c r="S713" i="1"/>
  <c r="S714" i="1"/>
  <c r="S715" i="1"/>
  <c r="S716" i="1"/>
  <c r="S718" i="1"/>
  <c r="S720" i="1"/>
  <c r="S724" i="1"/>
  <c r="S725" i="1"/>
  <c r="S726" i="1"/>
  <c r="S727" i="1"/>
  <c r="S728" i="1"/>
  <c r="S729" i="1"/>
  <c r="S730" i="1"/>
  <c r="S731" i="1"/>
  <c r="S732" i="1"/>
  <c r="S733" i="1"/>
  <c r="S734" i="1"/>
  <c r="S735" i="1"/>
  <c r="S736" i="1"/>
  <c r="S737" i="1"/>
  <c r="S738" i="1"/>
  <c r="S739" i="1"/>
  <c r="S740" i="1"/>
  <c r="S741" i="1"/>
  <c r="S742" i="1"/>
  <c r="S743" i="1"/>
  <c r="S744" i="1"/>
  <c r="S747" i="1"/>
  <c r="S749" i="1"/>
  <c r="S750" i="1"/>
  <c r="S753" i="1"/>
  <c r="S754" i="1"/>
  <c r="S755" i="1"/>
  <c r="S756" i="1"/>
  <c r="S757" i="1"/>
  <c r="S758" i="1"/>
  <c r="S759" i="1"/>
  <c r="S760" i="1"/>
  <c r="S761" i="1"/>
  <c r="S762" i="1"/>
  <c r="S763" i="1"/>
  <c r="S764" i="1"/>
  <c r="S765" i="1"/>
  <c r="S766" i="1"/>
  <c r="S767" i="1"/>
  <c r="S768" i="1"/>
  <c r="S769" i="1"/>
  <c r="S770" i="1"/>
  <c r="S774" i="1"/>
  <c r="S777" i="1"/>
  <c r="S778" i="1"/>
  <c r="S779" i="1"/>
  <c r="S780" i="1"/>
  <c r="S781" i="1"/>
  <c r="S782" i="1"/>
  <c r="S783" i="1"/>
  <c r="S784" i="1"/>
  <c r="S785" i="1"/>
  <c r="S786" i="1"/>
  <c r="S787" i="1"/>
  <c r="S788" i="1"/>
  <c r="S789" i="1"/>
  <c r="S790" i="1"/>
  <c r="S791" i="1"/>
  <c r="S792" i="1"/>
  <c r="S793" i="1"/>
  <c r="K27" i="4"/>
  <c r="P160" i="15"/>
  <c r="P173" i="15"/>
  <c r="P169" i="15"/>
  <c r="EU20" i="18"/>
  <c r="EU16" i="18"/>
  <c r="EU11" i="18"/>
  <c r="Y27" i="4"/>
  <c r="X27" i="4"/>
  <c r="L27" i="4"/>
  <c r="J27" i="4"/>
  <c r="D27" i="4"/>
  <c r="M24" i="4"/>
  <c r="G24" i="4"/>
  <c r="DT46" i="18"/>
  <c r="DS31" i="18"/>
  <c r="EK30" i="18"/>
  <c r="DS30" i="18"/>
  <c r="EK29" i="18"/>
  <c r="DS29" i="18"/>
  <c r="EK28" i="18"/>
  <c r="DS28" i="18"/>
  <c r="EK27" i="18"/>
  <c r="DS27" i="18"/>
  <c r="EK26" i="18"/>
  <c r="DS26" i="18"/>
  <c r="EK25" i="18"/>
  <c r="DS25" i="18"/>
  <c r="EK24" i="18"/>
  <c r="DS24" i="18"/>
  <c r="I23" i="18"/>
  <c r="I22" i="18"/>
  <c r="DE21" i="18"/>
  <c r="DE31" i="18"/>
  <c r="CY21" i="18"/>
  <c r="CS21" i="18"/>
  <c r="CS31" i="18"/>
  <c r="CM21" i="18"/>
  <c r="CM31" i="18"/>
  <c r="CG21" i="18"/>
  <c r="CG31" i="18"/>
  <c r="BX21" i="18"/>
  <c r="BX31" i="18"/>
  <c r="BO21" i="18"/>
  <c r="BO31" i="18"/>
  <c r="BF21" i="18"/>
  <c r="BF31" i="18"/>
  <c r="AW21" i="18"/>
  <c r="AW31" i="18"/>
  <c r="AN21" i="18"/>
  <c r="AN31" i="18"/>
  <c r="AE21" i="18"/>
  <c r="AE31" i="18"/>
  <c r="R21" i="18"/>
  <c r="R31" i="18"/>
  <c r="L21" i="18"/>
  <c r="L31" i="18"/>
  <c r="I21" i="18"/>
  <c r="EL20" i="18"/>
  <c r="EC20" i="18"/>
  <c r="DT20" i="18"/>
  <c r="DE20" i="18"/>
  <c r="DE30" i="18"/>
  <c r="CY20" i="18"/>
  <c r="CS20" i="18"/>
  <c r="CS30" i="18"/>
  <c r="CM20" i="18"/>
  <c r="CM30" i="18"/>
  <c r="CG20" i="18"/>
  <c r="CG30" i="18"/>
  <c r="BX20" i="18"/>
  <c r="BX30" i="18"/>
  <c r="BO20" i="18"/>
  <c r="BO30" i="18"/>
  <c r="BF20" i="18"/>
  <c r="BF30" i="18"/>
  <c r="AW20" i="18"/>
  <c r="AW30" i="18"/>
  <c r="AN20" i="18"/>
  <c r="AN30" i="18"/>
  <c r="AD20" i="18"/>
  <c r="AE20" i="18"/>
  <c r="AE30" i="18"/>
  <c r="R20" i="18"/>
  <c r="R30" i="18"/>
  <c r="L20" i="18"/>
  <c r="L30" i="18"/>
  <c r="I20" i="18"/>
  <c r="DQ18" i="18"/>
  <c r="DT17" i="18"/>
  <c r="DQ17" i="18"/>
  <c r="I17" i="18"/>
  <c r="EL16" i="18"/>
  <c r="EC16" i="18"/>
  <c r="DT16" i="18"/>
  <c r="DQ16" i="18"/>
  <c r="DE16" i="18"/>
  <c r="DE29" i="18"/>
  <c r="CY16" i="18"/>
  <c r="CS16" i="18"/>
  <c r="CS29" i="18"/>
  <c r="CM16" i="18"/>
  <c r="CM29" i="18"/>
  <c r="CG16" i="18"/>
  <c r="CG29" i="18"/>
  <c r="BX16" i="18"/>
  <c r="BX29" i="18"/>
  <c r="BO16" i="18"/>
  <c r="BO29" i="18"/>
  <c r="BF16" i="18"/>
  <c r="BF29" i="18"/>
  <c r="AW16" i="18"/>
  <c r="AW29" i="18"/>
  <c r="AN16" i="18"/>
  <c r="AN29" i="18"/>
  <c r="AE16" i="18"/>
  <c r="AE29" i="18"/>
  <c r="R16" i="18"/>
  <c r="R29" i="18"/>
  <c r="L16" i="18"/>
  <c r="L29" i="18"/>
  <c r="I16" i="18"/>
  <c r="EL15" i="18"/>
  <c r="EC15" i="18"/>
  <c r="DT15" i="18"/>
  <c r="DQ15" i="18"/>
  <c r="DE15" i="18"/>
  <c r="DE28" i="18"/>
  <c r="CY15" i="18"/>
  <c r="CS15" i="18"/>
  <c r="CS28" i="18"/>
  <c r="CM15" i="18"/>
  <c r="CM28" i="18"/>
  <c r="CG15" i="18"/>
  <c r="CG28" i="18"/>
  <c r="BX15" i="18"/>
  <c r="BX28" i="18"/>
  <c r="BO15" i="18"/>
  <c r="BO28" i="18"/>
  <c r="BF15" i="18"/>
  <c r="BF28" i="18"/>
  <c r="AW15" i="18"/>
  <c r="AW28" i="18"/>
  <c r="AN15" i="18"/>
  <c r="AN28" i="18"/>
  <c r="AE15" i="18"/>
  <c r="AE28" i="18"/>
  <c r="R15" i="18"/>
  <c r="R28" i="18"/>
  <c r="L15" i="18"/>
  <c r="F28" i="18"/>
  <c r="I15" i="18"/>
  <c r="I14" i="18"/>
  <c r="DE13" i="18"/>
  <c r="DE27" i="18"/>
  <c r="CY13" i="18"/>
  <c r="CS13" i="18"/>
  <c r="CS27" i="18"/>
  <c r="CM13" i="18"/>
  <c r="CM27" i="18"/>
  <c r="CG13" i="18"/>
  <c r="CG27" i="18"/>
  <c r="BX13" i="18"/>
  <c r="BX27" i="18"/>
  <c r="BO13" i="18"/>
  <c r="BO27" i="18"/>
  <c r="BF13" i="18"/>
  <c r="BF27" i="18"/>
  <c r="AW13" i="18"/>
  <c r="AW27" i="18"/>
  <c r="AN13" i="18"/>
  <c r="AN27" i="18"/>
  <c r="AE13" i="18"/>
  <c r="AE27" i="18"/>
  <c r="R13" i="18"/>
  <c r="R27" i="18"/>
  <c r="L13" i="18"/>
  <c r="F27" i="18"/>
  <c r="L27" i="18"/>
  <c r="I13" i="18"/>
  <c r="AM12" i="18"/>
  <c r="AN11" i="18"/>
  <c r="AN26" i="18"/>
  <c r="I12" i="18"/>
  <c r="EL11" i="18"/>
  <c r="EC11" i="18"/>
  <c r="DT11" i="18"/>
  <c r="DQ11" i="18"/>
  <c r="DE11" i="18"/>
  <c r="DE26" i="18"/>
  <c r="CY11" i="18"/>
  <c r="CS11" i="18"/>
  <c r="CS26" i="18"/>
  <c r="CM11" i="18"/>
  <c r="CM26" i="18"/>
  <c r="CG11" i="18"/>
  <c r="CG26" i="18"/>
  <c r="BX11" i="18"/>
  <c r="BX26" i="18"/>
  <c r="BO11" i="18"/>
  <c r="BO26" i="18"/>
  <c r="BF11" i="18"/>
  <c r="BF26" i="18"/>
  <c r="AW11" i="18"/>
  <c r="AW26" i="18"/>
  <c r="AE11" i="18"/>
  <c r="AE26" i="18"/>
  <c r="R11" i="18"/>
  <c r="R26" i="18"/>
  <c r="L11" i="18"/>
  <c r="L26" i="18"/>
  <c r="I11" i="18"/>
  <c r="I10" i="18"/>
  <c r="I9" i="18"/>
  <c r="DE8" i="18"/>
  <c r="DE25" i="18"/>
  <c r="CY8" i="18"/>
  <c r="CS8" i="18"/>
  <c r="CS25" i="18"/>
  <c r="CM8" i="18"/>
  <c r="CM25" i="18"/>
  <c r="CG8" i="18"/>
  <c r="CG25" i="18"/>
  <c r="BX8" i="18"/>
  <c r="BX25" i="18"/>
  <c r="BO8" i="18"/>
  <c r="BO25" i="18"/>
  <c r="BF8" i="18"/>
  <c r="BF25" i="18"/>
  <c r="AW8" i="18"/>
  <c r="AW25" i="18"/>
  <c r="AN8" i="18"/>
  <c r="AN25" i="18"/>
  <c r="AE8" i="18"/>
  <c r="AE25" i="18"/>
  <c r="R8" i="18"/>
  <c r="R25" i="18"/>
  <c r="L8" i="18"/>
  <c r="F25" i="18"/>
  <c r="L25" i="18"/>
  <c r="I8" i="18"/>
  <c r="I7" i="18"/>
  <c r="I6" i="18"/>
  <c r="DE5" i="18"/>
  <c r="DE24" i="18"/>
  <c r="CY5" i="18"/>
  <c r="CS5" i="18"/>
  <c r="CS24" i="18"/>
  <c r="CM5" i="18"/>
  <c r="CM24" i="18"/>
  <c r="CG5" i="18"/>
  <c r="CG24" i="18"/>
  <c r="BX5" i="18"/>
  <c r="BX24" i="18"/>
  <c r="BO5" i="18"/>
  <c r="BO24" i="18"/>
  <c r="BF5" i="18"/>
  <c r="BF24" i="18"/>
  <c r="AW5" i="18"/>
  <c r="AW24" i="18"/>
  <c r="AN5" i="18"/>
  <c r="AN24" i="18"/>
  <c r="AE5" i="18"/>
  <c r="R5" i="18"/>
  <c r="AE24" i="18"/>
  <c r="L5" i="18"/>
  <c r="L24" i="18"/>
  <c r="I5" i="18"/>
  <c r="G11" i="4"/>
  <c r="M27" i="4"/>
  <c r="EK32" i="18"/>
  <c r="F26" i="18"/>
  <c r="G27" i="4"/>
  <c r="U29" i="4"/>
  <c r="F27" i="4"/>
  <c r="F30" i="18"/>
  <c r="P159" i="15"/>
  <c r="P151" i="15"/>
  <c r="P103" i="15"/>
  <c r="S3" i="1"/>
  <c r="P184" i="15"/>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4" i="15"/>
  <c r="P126" i="15"/>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DE32" i="18"/>
  <c r="BX32" i="18"/>
  <c r="EU32" i="18"/>
  <c r="FZ32" i="18"/>
  <c r="AN32" i="18"/>
  <c r="DS32" i="18"/>
  <c r="BF32" i="18"/>
  <c r="FU32" i="18"/>
  <c r="CM32" i="18"/>
  <c r="CS32" i="18"/>
  <c r="BO32" i="18"/>
  <c r="AE32" i="18"/>
  <c r="AW32" i="18"/>
  <c r="CG32" i="18"/>
  <c r="F29" i="18"/>
  <c r="R24" i="18"/>
  <c r="R32" i="18"/>
  <c r="F24" i="18"/>
  <c r="L28" i="18"/>
  <c r="L32" i="18"/>
  <c r="F31" i="18"/>
  <c r="I27" i="4"/>
  <c r="I29" i="4"/>
  <c r="E27" i="4"/>
  <c r="C12" i="4"/>
  <c r="C27" i="4"/>
  <c r="C29" i="4"/>
  <c r="E3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53" authorId="0" shapeId="0" xr:uid="{00000000-0006-0000-02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53" authorId="0" shapeId="0" xr:uid="{00000000-0006-0000-02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54" authorId="0" shapeId="0" xr:uid="{00000000-0006-0000-02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3" authorId="0" shapeId="0" xr:uid="{00000000-0006-0000-0400-000001000000}">
      <text>
        <r>
          <rPr>
            <sz val="9"/>
            <color indexed="81"/>
            <rFont val="Tahoma"/>
            <family val="2"/>
          </rPr>
          <t xml:space="preserve">Dejar las observaciones frente al cumplimiento y efectividad de las tareas implementadas. 
</t>
        </r>
      </text>
    </comment>
    <comment ref="U3" authorId="0" shapeId="0" xr:uid="{00000000-0006-0000-0400-000002000000}">
      <text>
        <r>
          <rPr>
            <sz val="9"/>
            <color indexed="81"/>
            <rFont val="Tahoma"/>
            <family val="2"/>
          </rPr>
          <t xml:space="preserve">Dejar las observaciones frente al cumplimiento y efectividad de las tareas implementadas. 
</t>
        </r>
      </text>
    </comment>
    <comment ref="W3" authorId="1" shapeId="0" xr:uid="{00000000-0006-0000-0400-000003000000}">
      <text>
        <r>
          <rPr>
            <b/>
            <sz val="9"/>
            <color indexed="81"/>
            <rFont val="Tahoma"/>
            <family val="2"/>
          </rPr>
          <t xml:space="preserve">Fecha en que se cierra completamente el hallazgo
</t>
        </r>
      </text>
    </comment>
    <comment ref="X3" authorId="1" shapeId="0" xr:uid="{00000000-0006-0000-0400-000004000000}">
      <text>
        <r>
          <rPr>
            <b/>
            <sz val="9"/>
            <color indexed="81"/>
            <rFont val="Tahoma"/>
            <family val="2"/>
          </rPr>
          <t>Número de radicado con el cual la entidad realiza el cierre del hallazgo</t>
        </r>
      </text>
    </comment>
    <comment ref="Z3" authorId="1" shapeId="0" xr:uid="{00000000-0006-0000-0400-000005000000}">
      <text>
        <r>
          <rPr>
            <b/>
            <sz val="9"/>
            <color indexed="81"/>
            <rFont val="Tahoma"/>
            <family val="2"/>
          </rPr>
          <t xml:space="preserve">Fecha en que se cierra completamente el hallazgo
</t>
        </r>
      </text>
    </comment>
    <comment ref="AA3" authorId="1" shapeId="0" xr:uid="{00000000-0006-0000-0400-000006000000}">
      <text>
        <r>
          <rPr>
            <b/>
            <sz val="9"/>
            <color indexed="81"/>
            <rFont val="Tahoma"/>
            <family val="2"/>
          </rPr>
          <t>Número de radicado con el cual la entidad realiza el cierre del hallazgo</t>
        </r>
      </text>
    </comment>
    <comment ref="AH3" authorId="0" shapeId="0" xr:uid="{00000000-0006-0000-0400-000007000000}">
      <text>
        <r>
          <rPr>
            <sz val="9"/>
            <color indexed="81"/>
            <rFont val="Tahoma"/>
            <family val="2"/>
          </rPr>
          <t xml:space="preserve">Dejar las observaciones frente al cumplimiento y efectividad de las tareas implementadas. 
</t>
        </r>
      </text>
    </comment>
    <comment ref="AJ3" authorId="1" shapeId="0" xr:uid="{00000000-0006-0000-0400-000008000000}">
      <text>
        <r>
          <rPr>
            <b/>
            <sz val="9"/>
            <color indexed="81"/>
            <rFont val="Tahoma"/>
            <family val="2"/>
          </rPr>
          <t xml:space="preserve">Fecha en que se cierra completamente el hallazgo
</t>
        </r>
      </text>
    </comment>
    <comment ref="AK3" authorId="1" shapeId="0" xr:uid="{00000000-0006-0000-0400-000009000000}">
      <text>
        <r>
          <rPr>
            <b/>
            <sz val="9"/>
            <color indexed="81"/>
            <rFont val="Tahoma"/>
            <family val="2"/>
          </rPr>
          <t>Número de radicado con el cual la entidad realiza el cierre del hallazgo</t>
        </r>
      </text>
    </comment>
    <comment ref="AQ3" authorId="0" shapeId="0" xr:uid="{00000000-0006-0000-0400-00000A000000}">
      <text>
        <r>
          <rPr>
            <sz val="9"/>
            <color indexed="81"/>
            <rFont val="Tahoma"/>
            <family val="2"/>
          </rPr>
          <t xml:space="preserve">Dejar las observaciones frente al cumplimiento y efectividad de las tareas implementadas. 
</t>
        </r>
      </text>
    </comment>
    <comment ref="AS3" authorId="1" shapeId="0" xr:uid="{00000000-0006-0000-0400-00000B000000}">
      <text>
        <r>
          <rPr>
            <b/>
            <sz val="9"/>
            <color indexed="81"/>
            <rFont val="Tahoma"/>
            <family val="2"/>
          </rPr>
          <t xml:space="preserve">Fecha en que se cierra completamente el hallazgo
</t>
        </r>
      </text>
    </comment>
    <comment ref="AT3" authorId="1" shapeId="0" xr:uid="{00000000-0006-0000-0400-00000C000000}">
      <text>
        <r>
          <rPr>
            <b/>
            <sz val="9"/>
            <color indexed="81"/>
            <rFont val="Tahoma"/>
            <family val="2"/>
          </rPr>
          <t>Número de radicado con el cual la entidad realiza el cierre del hallazgo</t>
        </r>
      </text>
    </comment>
    <comment ref="AZ3" authorId="0" shapeId="0" xr:uid="{00000000-0006-0000-0400-00000D000000}">
      <text>
        <r>
          <rPr>
            <sz val="9"/>
            <color indexed="81"/>
            <rFont val="Tahoma"/>
            <family val="2"/>
          </rPr>
          <t xml:space="preserve">Dejar las observaciones frente al cumplimiento y efectividad de las tareas implementadas. 
</t>
        </r>
      </text>
    </comment>
    <comment ref="BB3" authorId="1" shapeId="0" xr:uid="{00000000-0006-0000-0400-00000E000000}">
      <text>
        <r>
          <rPr>
            <b/>
            <sz val="9"/>
            <color indexed="81"/>
            <rFont val="Tahoma"/>
            <family val="2"/>
          </rPr>
          <t xml:space="preserve">Fecha en que se cierra completamente el hallazgo
</t>
        </r>
      </text>
    </comment>
    <comment ref="BC3" authorId="1" shapeId="0" xr:uid="{00000000-0006-0000-0400-00000F000000}">
      <text>
        <r>
          <rPr>
            <b/>
            <sz val="9"/>
            <color indexed="81"/>
            <rFont val="Tahoma"/>
            <family val="2"/>
          </rPr>
          <t>Número de radicado con el cual la entidad realiza el cierre del hallazgo</t>
        </r>
      </text>
    </comment>
    <comment ref="BI3" authorId="0" shapeId="0" xr:uid="{00000000-0006-0000-0400-000010000000}">
      <text>
        <r>
          <rPr>
            <sz val="9"/>
            <color indexed="81"/>
            <rFont val="Tahoma"/>
            <family val="2"/>
          </rPr>
          <t xml:space="preserve">Dejar las observaciones frente al cumplimiento y efectividad de las tareas implementadas. 
</t>
        </r>
      </text>
    </comment>
    <comment ref="BK3" authorId="1" shapeId="0" xr:uid="{00000000-0006-0000-0400-000011000000}">
      <text>
        <r>
          <rPr>
            <b/>
            <sz val="9"/>
            <color indexed="81"/>
            <rFont val="Tahoma"/>
            <family val="2"/>
          </rPr>
          <t xml:space="preserve">Fecha en que se cierra completamente el hallazgo
</t>
        </r>
      </text>
    </comment>
    <comment ref="BL3" authorId="1" shapeId="0" xr:uid="{00000000-0006-0000-0400-000012000000}">
      <text>
        <r>
          <rPr>
            <b/>
            <sz val="9"/>
            <color indexed="81"/>
            <rFont val="Tahoma"/>
            <family val="2"/>
          </rPr>
          <t>Número de radicado con el cual la entidad realiza el cierre del hallazgo</t>
        </r>
      </text>
    </comment>
    <comment ref="BR3" authorId="0" shapeId="0" xr:uid="{00000000-0006-0000-0400-000013000000}">
      <text>
        <r>
          <rPr>
            <sz val="9"/>
            <color indexed="81"/>
            <rFont val="Tahoma"/>
            <family val="2"/>
          </rPr>
          <t xml:space="preserve">Dejar las observaciones frente al cumplimiento y efectividad de las tareas implementadas. 
</t>
        </r>
      </text>
    </comment>
    <comment ref="BT3" authorId="1" shapeId="0" xr:uid="{00000000-0006-0000-0400-000014000000}">
      <text>
        <r>
          <rPr>
            <b/>
            <sz val="9"/>
            <color indexed="81"/>
            <rFont val="Tahoma"/>
            <family val="2"/>
          </rPr>
          <t xml:space="preserve">Fecha en que se cierra completamente el hallazgo
</t>
        </r>
      </text>
    </comment>
    <comment ref="BU3" authorId="1" shapeId="0" xr:uid="{00000000-0006-0000-0400-000015000000}">
      <text>
        <r>
          <rPr>
            <b/>
            <sz val="9"/>
            <color indexed="81"/>
            <rFont val="Tahoma"/>
            <family val="2"/>
          </rPr>
          <t>Número de radicado con el cual la entidad realiza el cierre del hallazgo</t>
        </r>
      </text>
    </comment>
    <comment ref="CA3" authorId="0" shapeId="0" xr:uid="{00000000-0006-0000-0400-000016000000}">
      <text>
        <r>
          <rPr>
            <sz val="9"/>
            <color indexed="81"/>
            <rFont val="Tahoma"/>
            <family val="2"/>
          </rPr>
          <t xml:space="preserve">Dejar las observaciones frente al cumplimiento y efectividad de las tareas implementadas. 
</t>
        </r>
      </text>
    </comment>
    <comment ref="CC3" authorId="1" shapeId="0" xr:uid="{00000000-0006-0000-0400-000017000000}">
      <text>
        <r>
          <rPr>
            <b/>
            <sz val="9"/>
            <color indexed="81"/>
            <rFont val="Tahoma"/>
            <family val="2"/>
          </rPr>
          <t xml:space="preserve">Fecha en que se cierra completamente el hallazgo
</t>
        </r>
      </text>
    </comment>
    <comment ref="CD3" authorId="1" shapeId="0" xr:uid="{00000000-0006-0000-0400-000018000000}">
      <text>
        <r>
          <rPr>
            <b/>
            <sz val="9"/>
            <color indexed="81"/>
            <rFont val="Tahoma"/>
            <family val="2"/>
          </rPr>
          <t>Número de radicado con el cual la entidad realiza el cierre del hallazgo</t>
        </r>
      </text>
    </comment>
    <comment ref="DJ3" authorId="1" shapeId="0" xr:uid="{00000000-0006-0000-0400-000019000000}">
      <text>
        <r>
          <rPr>
            <b/>
            <sz val="9"/>
            <color indexed="81"/>
            <rFont val="Tahoma"/>
            <family val="2"/>
          </rPr>
          <t xml:space="preserve">Fecha en que se cierra completamente el hallazgo
</t>
        </r>
      </text>
    </comment>
    <comment ref="DK3" authorId="1" shapeId="0" xr:uid="{00000000-0006-0000-0400-00001A000000}">
      <text>
        <r>
          <rPr>
            <b/>
            <sz val="9"/>
            <color indexed="81"/>
            <rFont val="Tahoma"/>
            <family val="2"/>
          </rPr>
          <t>Número de radicado con el cual la entidad realiza el cierre del hallazgo</t>
        </r>
      </text>
    </comment>
    <comment ref="DY3" authorId="1" shapeId="0" xr:uid="{00000000-0006-0000-0400-00001B000000}">
      <text>
        <r>
          <rPr>
            <b/>
            <sz val="9"/>
            <color indexed="81"/>
            <rFont val="Tahoma"/>
            <family val="2"/>
          </rPr>
          <t xml:space="preserve">Fecha en que se cierra completamente el hallazgo
</t>
        </r>
      </text>
    </comment>
    <comment ref="DZ3" authorId="1" shapeId="0" xr:uid="{00000000-0006-0000-0400-00001C000000}">
      <text>
        <r>
          <rPr>
            <b/>
            <sz val="9"/>
            <color indexed="81"/>
            <rFont val="Tahoma"/>
            <family val="2"/>
          </rPr>
          <t>Número de radicado con el cual la entidad realiza el cierre del hallazgo</t>
        </r>
      </text>
    </comment>
    <comment ref="EH3" authorId="1" shapeId="0" xr:uid="{00000000-0006-0000-0400-00001D000000}">
      <text>
        <r>
          <rPr>
            <b/>
            <sz val="9"/>
            <color indexed="81"/>
            <rFont val="Tahoma"/>
            <family val="2"/>
          </rPr>
          <t xml:space="preserve">Fecha en que se cierra completamente el hallazgo
</t>
        </r>
      </text>
    </comment>
    <comment ref="EI3" authorId="1" shapeId="0" xr:uid="{00000000-0006-0000-0400-00001E000000}">
      <text>
        <r>
          <rPr>
            <b/>
            <sz val="9"/>
            <color indexed="81"/>
            <rFont val="Tahoma"/>
            <family val="2"/>
          </rPr>
          <t>Número de radicado con el cual la entidad realiza el cierre del hallazgo</t>
        </r>
      </text>
    </comment>
    <comment ref="EQ3" authorId="1" shapeId="0" xr:uid="{00000000-0006-0000-0400-00001F000000}">
      <text>
        <r>
          <rPr>
            <b/>
            <sz val="9"/>
            <color indexed="81"/>
            <rFont val="Tahoma"/>
            <family val="2"/>
          </rPr>
          <t xml:space="preserve">Fecha en que se cierra completamente el hallazgo
</t>
        </r>
      </text>
    </comment>
    <comment ref="ER3" authorId="1" shapeId="0" xr:uid="{00000000-0006-0000-0400-000020000000}">
      <text>
        <r>
          <rPr>
            <b/>
            <sz val="9"/>
            <color indexed="81"/>
            <rFont val="Tahoma"/>
            <family val="2"/>
          </rPr>
          <t>Número de radicado con el cual la entidad realiza el cierre del hallazgo</t>
        </r>
      </text>
    </comment>
    <comment ref="EZ3" authorId="1" shapeId="0" xr:uid="{00000000-0006-0000-0400-000021000000}">
      <text>
        <r>
          <rPr>
            <b/>
            <sz val="9"/>
            <color indexed="81"/>
            <rFont val="Tahoma"/>
            <family val="2"/>
          </rPr>
          <t xml:space="preserve">Fecha en que se cierra completamente el hallazgo
</t>
        </r>
      </text>
    </comment>
    <comment ref="FA3" authorId="1" shapeId="0" xr:uid="{00000000-0006-0000-0400-000022000000}">
      <text>
        <r>
          <rPr>
            <b/>
            <sz val="9"/>
            <color indexed="81"/>
            <rFont val="Tahoma"/>
            <family val="2"/>
          </rPr>
          <t>Número de radicado con el cual la entidad realiza el cierre del hallazgo</t>
        </r>
      </text>
    </comment>
    <comment ref="FC3" authorId="1" shapeId="0" xr:uid="{00000000-0006-0000-0400-000023000000}">
      <text>
        <r>
          <rPr>
            <b/>
            <sz val="9"/>
            <color indexed="81"/>
            <rFont val="Tahoma"/>
            <family val="2"/>
          </rPr>
          <t xml:space="preserve">Fecha en que se cierra completamente el hallazgo
</t>
        </r>
      </text>
    </comment>
    <comment ref="FD3" authorId="1" shapeId="0" xr:uid="{00000000-0006-0000-0400-000024000000}">
      <text>
        <r>
          <rPr>
            <b/>
            <sz val="9"/>
            <color indexed="81"/>
            <rFont val="Tahoma"/>
            <family val="2"/>
          </rPr>
          <t>Número de radicado con el cual la entidad realiza el cierre del hallazgo</t>
        </r>
      </text>
    </comment>
    <comment ref="FQ3" authorId="1" shapeId="0" xr:uid="{00000000-0006-0000-0400-000025000000}">
      <text>
        <r>
          <rPr>
            <b/>
            <sz val="9"/>
            <color indexed="81"/>
            <rFont val="Tahoma"/>
            <family val="2"/>
          </rPr>
          <t xml:space="preserve">Fecha en que se cierra completamente el hallazgo
</t>
        </r>
      </text>
    </comment>
    <comment ref="FR3" authorId="1" shapeId="0" xr:uid="{00000000-0006-0000-0400-000026000000}">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<sst xmlns="http://schemas.openxmlformats.org/spreadsheetml/2006/main" count="61754" uniqueCount="10385">
  <si>
    <t xml:space="preserve">PLAN DE MEJORAMIENTO INSTITUCIONAL </t>
  </si>
  <si>
    <t>Estado Plan de Mejoramiento Institucional - Eficacia</t>
  </si>
  <si>
    <t>Eficacia Plan de Mejoramiento - CGR</t>
  </si>
  <si>
    <t>Eficiacia Plan de Mejoramiento Archivístico - AGN</t>
  </si>
  <si>
    <t>Eficiacia Plan de Mejoramiento - Evaluación Independiente OCI</t>
  </si>
  <si>
    <t xml:space="preserve"> Dependencia Responsable de Ejecución</t>
  </si>
  <si>
    <t>Total PMI</t>
  </si>
  <si>
    <t>Ejecutadas</t>
  </si>
  <si>
    <t>En términos</t>
  </si>
  <si>
    <t>Incumplidas</t>
  </si>
  <si>
    <t>Eventualidad</t>
  </si>
  <si>
    <t>Total CGR</t>
  </si>
  <si>
    <t>Total Interno</t>
  </si>
  <si>
    <t>Tota EI</t>
  </si>
  <si>
    <t>Dirección General</t>
  </si>
  <si>
    <t>Oficina de Planeación</t>
  </si>
  <si>
    <t>Oficina de Control Interno</t>
  </si>
  <si>
    <t>Oficina Jurídica</t>
  </si>
  <si>
    <t>Oficina del Inspector de la Gestión de Tierras</t>
  </si>
  <si>
    <t>Dirección de Ordenamiento Social de la Propiedad</t>
  </si>
  <si>
    <t>Subdirección de Sistemas de Información de Tierras</t>
  </si>
  <si>
    <t>Subdirección de Planeación Operativa</t>
  </si>
  <si>
    <t>Dirección de Gestión Jurídica de Tierras</t>
  </si>
  <si>
    <t>Subdirección de Seguridad Jurídica de Tierras</t>
  </si>
  <si>
    <t>Subdirección de Procesos Agrarios y Gestión Jurídica</t>
  </si>
  <si>
    <t>Dirección de Acceso a Tierras</t>
  </si>
  <si>
    <t>Subdirección de Acceso a Tierras en Zonas Focalizadas</t>
  </si>
  <si>
    <t>Subdirección de Acceso a Tierras por Demanda y Descongestión</t>
  </si>
  <si>
    <t>Subdirección de Administración de Tierras de la Nación</t>
  </si>
  <si>
    <t>Dirección de Asuntos Étnicos</t>
  </si>
  <si>
    <t>Subdirección de Asuntos Étnicos</t>
  </si>
  <si>
    <t>Secretaría General</t>
  </si>
  <si>
    <t>Coordinación para la Gestión Contractual</t>
  </si>
  <si>
    <t>Subdirección Administrativa y Financiera</t>
  </si>
  <si>
    <t>Subdirección de Talento Humano</t>
  </si>
  <si>
    <t>TOTAL ACUMULADO</t>
  </si>
  <si>
    <t>% Avance Plan de Mejoramiento</t>
  </si>
  <si>
    <t>Información con corte al 12/10/2023</t>
  </si>
  <si>
    <t>INFORMACIÓN GENERAL DEL HALLAZGO</t>
  </si>
  <si>
    <t xml:space="preserve">INFORMACIÓN GENERAL DE LA ACCIÓN DE MEJORA </t>
  </si>
  <si>
    <t>ESTADO DE LAS ACCIONES DE MEJORA EN EL MARCO DE LA EFICACIA</t>
  </si>
  <si>
    <t xml:space="preserve">ESTADO DE LA ACCIONES DE  MEJORA EN EL MARCO DE LA EFECTIVIDAD </t>
  </si>
  <si>
    <t>CARACTERIZACIÓN HALLAZGOS</t>
  </si>
  <si>
    <t>CÓDIGO ACCIÓN DE MEJORA</t>
  </si>
  <si>
    <t>NOMBRE ACTIVIDAD ORIGEN</t>
  </si>
  <si>
    <t>FECHA RECEPCIÓN INFORME FINAL</t>
  </si>
  <si>
    <t>CONNOTACIÓN
DEL
 HALLAZGO</t>
  </si>
  <si>
    <t>No. HALLAZGO</t>
  </si>
  <si>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</si>
  <si>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</si>
  <si>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</si>
  <si>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</si>
  <si>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</si>
  <si>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</si>
  <si>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</si>
  <si>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</si>
  <si>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</si>
  <si>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</si>
  <si>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RESPONSABLE DE  EJECUCIÓN DE LA ACTIVIDAD</t>
  </si>
  <si>
    <t xml:space="preserve"> APOYO PARA LA EJECUCIÓN DE LA ACTIVIDAD</t>
  </si>
  <si>
    <t>ÚLTIMO AVANCE DE GESTIÓN Y/O CUMPLIMIENTO REPORTADO A LA CONTRALORÍA GENERAL DE LA REPÚBLICA</t>
  </si>
  <si>
    <t>Contador</t>
  </si>
  <si>
    <t>Observaciones de cumplimiento y/o gestión
Oficina de Control Interno 
Corte 31/12/2016</t>
  </si>
  <si>
    <t>Observaciones de cumplimiento y/o gestión
Oficina de Control Interno 
Corte II Semestre 2017</t>
  </si>
  <si>
    <t>Observaciones de cumplimiento y/o gestión
Oficina de Control Interno 
IV Trimestre 2017</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</si>
  <si>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</si>
  <si>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</si>
  <si>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</si>
  <si>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</si>
  <si>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Observaciones de cumplimiento y/o gestión
Oficina de Control Interno 
I Trimestre 2019</t>
  </si>
  <si>
    <t>Observaciones de cumplimiento y/o gestión 
Oficina de Control Interno 
II Trimestre 2019</t>
  </si>
  <si>
    <t>Observaciones de cumplimiento y/o gestión
Oficina de Control Interno 
III Trimestre 2019</t>
  </si>
  <si>
    <t>Observaciones de cumplimiento y/o gestión 
Oficina de Control Interno
IV Trimestre 2019</t>
  </si>
  <si>
    <t>Observaciones de cumplimiento y/o gestión 
Oficina de Control Interno
I Trimestre 2020</t>
  </si>
  <si>
    <t>Reporte de gestión y/o cumplimiento de las acciones de mejora 
Dependencia Responsable de Ejecución
II Trimestre del 2020</t>
  </si>
  <si>
    <t>Observaciones al reporte de gestión y/o cumplimiento 
Oficina de Control Interno
II Trimestre 2020</t>
  </si>
  <si>
    <t>Reporte de gestión y/o cumplimiento de las acciones de mejora 
Dependencia Responsable de Ejecución
III Trimestre del 2020</t>
  </si>
  <si>
    <t>Observaciones al reporte de gestión y/o cumplimiento 
Oficina de Control Interno
III Trimestre 2020</t>
  </si>
  <si>
    <t>Reporte de gestión y/o cumplimiento de las acciones de mejora 
Dependencia Responsable de Ejecución
IV Trimestre del 2020</t>
  </si>
  <si>
    <t>Observaciones al reporte de gestión y/o cumplimiento 
Oficina de Control Interno
IV Trimestre 2020</t>
  </si>
  <si>
    <t>Reporte de gestión y/o cumplimiento de las acciones de mejora 
Dependencia Responsable de Ejecución
I Semestre del 2021</t>
  </si>
  <si>
    <t>Observaciones al reporte de gestión y/o cumplimiento 
Oficina de Control Interno
I Semestre 2021</t>
  </si>
  <si>
    <t>Reporte de gestión y/o cumplimiento de las acciones de mejora 
Dependencia Responsable de Ejecución
III Trimestre 2021</t>
  </si>
  <si>
    <t>Observaciones al reporte de gestión y/o cumplimiento 
Oficina de Control Interno
III Trimestre 2021</t>
  </si>
  <si>
    <t>Reporte de gestión y/o cumplimiento de las acciones de mejora 
Dependencia Responsable de Ejecución
IV Trimestre 2021</t>
  </si>
  <si>
    <t>Observaciones al reporte de gestión y/o cumplimiento 
Oficina de Control Interno
IV Trimestre 2021</t>
  </si>
  <si>
    <t>Reporte de gestión y/o cumplimiento de las acciones de mejora 
Dependencia Responsable de Ejecución
I Trimestre 2022</t>
  </si>
  <si>
    <t>Observaciones al reporte de gestión y/o cumplimiento 
Oficina de Control Interno
I Trimestre 2022</t>
  </si>
  <si>
    <t>Reporte de gestión y/o cumplimiento de las acciones de mejora 
Dependencia Responsable de Ejecución
II Trimestre 2022</t>
  </si>
  <si>
    <t>Observaciones al reporte de gestión y/o cumplimiento 
Oficina de Control Interno
II Trimestre 2022</t>
  </si>
  <si>
    <t>Reporte de gestión y/o cumplimiento de las acciones de mejora 
Dependencia Responsable de Ejecución
III Trimestre 2022</t>
  </si>
  <si>
    <t>Observaciones al reporte de gestión y/o cumplimiento 
Oficina de Control Interno
III Trimestre 2022</t>
  </si>
  <si>
    <t>Reporte de gestión y/o cumplimiento de las acciones de mejora 
Dependencia Responsable de Ejecución
IV Trimestre 2022</t>
  </si>
  <si>
    <t>Observaciones al reporte de gestión y/o cumplimiento 
Oficina de Control Interno
IV Trimestre 2022</t>
  </si>
  <si>
    <t>Reporte de gestión y/o cumplimiento de las acciones de mejora 
Dependencia Responsable de Ejecución
I Trimestre 2023</t>
  </si>
  <si>
    <t>Observaciones al reporte de gestión y/o cumplimiento 
Oficina de Control Interno
I Trimestre 2023</t>
  </si>
  <si>
    <t>Reporte de gestión y/o cumplimiento de las acciones de mejora 
Dependencia Responsable de Ejecución
II Trimestre 2023</t>
  </si>
  <si>
    <t>Observaciones al reporte de gestión y/o cumplimiento 
Oficina de Control Interno
II Trimestre 2023</t>
  </si>
  <si>
    <t>Reporte de gestión y/o cumplimiento de las acciones de mejora 
Dependencia Responsable de Ejecución
III Trimestre 2023</t>
  </si>
  <si>
    <t>Observaciones al reporte de gestión y/o cumplimiento 
Oficina de Control Interno
III Trimestre 2023</t>
  </si>
  <si>
    <t>Eficacia</t>
  </si>
  <si>
    <t>Fecha verificación Eficacia</t>
  </si>
  <si>
    <t>Efectividad</t>
  </si>
  <si>
    <t>Fecha verificación Efectividad</t>
  </si>
  <si>
    <t>Observaciones de la efectividad de la acción de mejora continua implementada</t>
  </si>
  <si>
    <t>Evidencias evaluadas</t>
  </si>
  <si>
    <t>Actividad de verificación</t>
  </si>
  <si>
    <t>Encargado de verificación</t>
  </si>
  <si>
    <t>Estado de la acción de mejora continua</t>
  </si>
  <si>
    <t>¿Reformulada?</t>
  </si>
  <si>
    <t>Código Nuevas Acciones</t>
  </si>
  <si>
    <t>CLASIFICACIÓN GENERAL</t>
  </si>
  <si>
    <t>TIPIFICACIÓN PRINCIPAL</t>
  </si>
  <si>
    <t>TIPIFICACIÓN 1</t>
  </si>
  <si>
    <t>TIPIFICACIÓN 2</t>
  </si>
  <si>
    <t>AME-001</t>
  </si>
  <si>
    <t xml:space="preserve">INCODER. DT Valle del Cauca - 2011 </t>
  </si>
  <si>
    <t>H43</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</si>
  <si>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</si>
  <si>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t>Posibles controles insuficientes para la verificación de información relacionada con predios del Fondo Nacional Agrario tanto por el proveedor como el cliente de la información</t>
  </si>
  <si>
    <t>Diseñar y socializar un procedimiento, en el que se incluyan actividades asociadas</t>
  </si>
  <si>
    <t>Diseñar y socializar un  procedimiento  Adm de predios fiscales patrimoniales y  Adm de predios baldíos,</t>
  </si>
  <si>
    <t>Procedimiento diseñado y divulgado</t>
  </si>
  <si>
    <t>Dirección Acceso a Tierras 
Subdirección Administrativa y Financiera: Contabilidad</t>
  </si>
  <si>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</si>
  <si>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t>No aplica.</t>
  </si>
  <si>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</si>
  <si>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Actividad ejecutada con corte al II Semestre del 2017.</t>
  </si>
  <si>
    <t>No aplica. Actividad ejecutada con corte al II Semestre del 2017.</t>
  </si>
  <si>
    <t xml:space="preserve">No aplica </t>
  </si>
  <si>
    <t>No aplica</t>
  </si>
  <si>
    <t>Ejecutada</t>
  </si>
  <si>
    <t>INCODER</t>
  </si>
  <si>
    <t>Abierta</t>
  </si>
  <si>
    <t>AME-002</t>
  </si>
  <si>
    <t>H78</t>
  </si>
  <si>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</si>
  <si>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t>Posibles insuficiencia y/o inexistencia de lineamientos para la caracterización de inmuebles.</t>
  </si>
  <si>
    <t>Diseñar un procedimiento, en el que se incluyan actividades asociadas con la caracterización de predios fiscales</t>
  </si>
  <si>
    <t>Diseñar y socializar un procedimiento para la Administración de predios fiscales</t>
  </si>
  <si>
    <t xml:space="preserve">Dirección Acceso a Tierras </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</si>
  <si>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</si>
  <si>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</si>
  <si>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AME-003</t>
  </si>
  <si>
    <t>H79</t>
  </si>
  <si>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</si>
  <si>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t>Posible inexistencia de mecanismos para contrastar la información registrada en diferentes fuentes</t>
  </si>
  <si>
    <t>Realizar conciliaciones mensuales entre contabilidad y la Subdirección de Administración de tierras de la nación, verificando el pago y causación del impuesto predial</t>
  </si>
  <si>
    <t>Realizar conciliaciones mensuales</t>
  </si>
  <si>
    <t>Conciliaciones realizadas</t>
  </si>
  <si>
    <t>Dirección Acceso a Tierras
Subdirección Administrativa y Financiera: Contabilidad</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</si>
  <si>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</si>
  <si>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</si>
  <si>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t>Actividad ejecutada en vigencias anteriores.</t>
  </si>
  <si>
    <t>AME-004</t>
  </si>
  <si>
    <t>INCODER. DT Antioquia</t>
  </si>
  <si>
    <t>H1</t>
  </si>
  <si>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</si>
  <si>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</si>
  <si>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</si>
  <si>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</si>
  <si>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</si>
  <si>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</si>
  <si>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AME-005</t>
  </si>
  <si>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</si>
  <si>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t>Diseñar instrumentos de verificación de la información relacionada con predios del FNA con la información contable</t>
  </si>
  <si>
    <t>Realizar conciliaciones mensuales frente a los predios ingresados al Fondo Nacional Agrario</t>
  </si>
  <si>
    <t>Actas de conciliación</t>
  </si>
  <si>
    <t>Se elaboraron las conciliaciones correspondientes a los meses de Septiembre, Octubre, Noviembre y Diciembre de 2017, Enero, Febrero y Marzo de 2018 entre la Subdirección Administrativa y Financiera y la Subdirección de Administración de Tierras de la Nación.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</si>
  <si>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</si>
  <si>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observaron los soportes de conciliaciones de 7 meses a partir del mes de septiembre 2017 hasta marzo 2018.</t>
  </si>
  <si>
    <t>Actividad ejecutada con corte al I Semestre del 2018.</t>
  </si>
  <si>
    <t>No aplica. Actividad ejecutada con corte al I Semestre del 2018.</t>
  </si>
  <si>
    <t>AME-006</t>
  </si>
  <si>
    <t>H3</t>
  </si>
  <si>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</si>
  <si>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t xml:space="preserve">Posible insuficiencia y/o inexistencia de políticas de operación o lineamientos asociados a la actualización de valores del inventario </t>
  </si>
  <si>
    <t>Subdirección Administrativa y Financiera: Contabilidad</t>
  </si>
  <si>
    <t>Se diseñó el procedimiento ADMTI-P-001 "Administración de predios fiscales patrimoniales", V 1, del 27/03/2017, el cual se encuentra socializado en la Intranet Institucional</t>
  </si>
  <si>
    <t>AME-007</t>
  </si>
  <si>
    <t>H22</t>
  </si>
  <si>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</si>
  <si>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t>Se diseñaron los procedimientos ADMTI-P-001 "Administración de predios fiscales patrimoniales", V 1, del 27/03/2017 y el ADMTI-P-007 "Administración de predios baldíos, V1 del 02/05/2017, los cuales fueron socializados a través del banner del SIG en la intranet.</t>
  </si>
  <si>
    <t>AME-008</t>
  </si>
  <si>
    <t>H23</t>
  </si>
  <si>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</si>
  <si>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t xml:space="preserve">Deficiencias y/o insuficiencias de controles en los procedimientos creados relacionados con el manejo de bienes del Fondo Nacional Agrario </t>
  </si>
  <si>
    <t>Diseñar y socializar un procedimiento</t>
  </si>
  <si>
    <t>AME-009</t>
  </si>
  <si>
    <t>INCODER. DT Bolivar</t>
  </si>
  <si>
    <t>H6</t>
  </si>
  <si>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</si>
  <si>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t>Posible desconocimiento de lineamientos aplicables a la gestión documental</t>
  </si>
  <si>
    <t>Subdirección Administrativa y Financiera: Gestión Documental</t>
  </si>
  <si>
    <t>AME-010</t>
  </si>
  <si>
    <t>H8</t>
  </si>
  <si>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</si>
  <si>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</si>
  <si>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</si>
  <si>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</si>
  <si>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AME-011</t>
  </si>
  <si>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</si>
  <si>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Administrativo</t>
  </si>
  <si>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</si>
  <si>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t xml:space="preserve">Posible ineficacia de los controles establecidos para dar tratamiento a la información </t>
  </si>
  <si>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</si>
  <si>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</si>
  <si>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Informe elaborado</t>
  </si>
  <si>
    <t>Desde el 2016 la Subdirección de Acceso a Tierras por Demanda y Descongestión, ha venido depurando y  actualizando la base de datos de Adjudicación de Baldíos Persona Natural  verificando los registros de 31.026 adjudicaciones debidamente  formalizadas.</t>
  </si>
  <si>
    <t>Esta actividad se encuentra en términos de ejecución, en la que la Dirección de Acceso a Tierras está adelantando el levantamiento de la información correspondiente</t>
  </si>
  <si>
    <t>AME-012</t>
  </si>
  <si>
    <t>Disciplinario
Penal</t>
  </si>
  <si>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</si>
  <si>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t>Posible inexistencia de controles en procedimiento para la adjudicación de baldíos y/o desconocimiento de las disposiciones existentes por parte de quienes intervienen en la ejecución d e 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</si>
  <si>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</si>
  <si>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</si>
  <si>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</si>
  <si>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AME-013</t>
  </si>
  <si>
    <t>Disciplinario</t>
  </si>
  <si>
    <t>H4</t>
  </si>
  <si>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</si>
  <si>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t>Dirección  Acceso a Tierras</t>
  </si>
  <si>
    <t>AME-014</t>
  </si>
  <si>
    <t>Fiscal</t>
  </si>
  <si>
    <t>H5</t>
  </si>
  <si>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</si>
  <si>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t>AME-015</t>
  </si>
  <si>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</si>
  <si>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</si>
  <si>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</si>
  <si>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</si>
  <si>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</si>
  <si>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</si>
  <si>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</si>
  <si>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AME-016</t>
  </si>
  <si>
    <t xml:space="preserve">H4 </t>
  </si>
  <si>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</si>
  <si>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</si>
  <si>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</si>
  <si>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</si>
  <si>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t>Guía de revisión de antecedentes aprobada y divulgada</t>
  </si>
  <si>
    <t>Se elaboró la guía de revisión de antecedentes registrales de dominio o propiedad para la definición de la naturaleza jurídica de los bienes inmuebles rurales</t>
  </si>
  <si>
    <t>AME-017</t>
  </si>
  <si>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</si>
  <si>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t>Posibles deficiencias o inexistencias de instrumentos o informes que consoliden el estado de procesos agrarios de clarificación de propiedad.</t>
  </si>
  <si>
    <t>AME-018</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</si>
  <si>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</si>
  <si>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</si>
  <si>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</si>
  <si>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</si>
  <si>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Informe</t>
  </si>
  <si>
    <t>Traslado a la Unidad de Restitución de Tierras</t>
  </si>
  <si>
    <t>Dada la naturaleza del hallazgo, y de acuerdo con las observaciones realizadas por el extinto INCODER, este hallazgo no es de competencia de la ANT sino de la Unidad de Restitución de Tierras.</t>
  </si>
  <si>
    <t>Trasladada</t>
  </si>
  <si>
    <t>AME-019</t>
  </si>
  <si>
    <t>H10</t>
  </si>
  <si>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</si>
  <si>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t>Determinar el estado actual y la existencia de los procesos agrarios.</t>
  </si>
  <si>
    <t>Implementar una herramienta que de cuenta del estado de los procesos agrarios.</t>
  </si>
  <si>
    <t xml:space="preserve">Implementación del SharePoint </t>
  </si>
  <si>
    <t>La herramienta SharePoint fue implementada y actualmente se está alimentando con los expedientes entregados por el extinto INCODER.</t>
  </si>
  <si>
    <t>AME-020</t>
  </si>
  <si>
    <t>H11</t>
  </si>
  <si>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</si>
  <si>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</si>
  <si>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</si>
  <si>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</si>
  <si>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Informe de Gestión de estudios jurídicos realizados.</t>
  </si>
  <si>
    <t>En diciembre 2017, se elaboró informe de Acumulación de bienes inicialmente adjudicados como Baldíos, en el que se identifican las labores realizadas por la ANT a través de la Dirección de Gestión Jurídica de Tierras, en los casos presentados.</t>
  </si>
  <si>
    <t>AME-021</t>
  </si>
  <si>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</si>
  <si>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t>No se realizó solicitud de información al equipo RUPTA relacionada con este caso.</t>
  </si>
  <si>
    <t xml:space="preserve">Analizar las situaciones encontradas en cada caso. </t>
  </si>
  <si>
    <t>Elaborar informe con los correspondientes soportes.</t>
  </si>
  <si>
    <t>AME-022</t>
  </si>
  <si>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</si>
  <si>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t>Posibles deficiencias o inexistencia de instrumentos o un sistema de información que de cuenta del estado actual de los procesos agrarios.</t>
  </si>
  <si>
    <t>La herramienta SharePoint fue implementada y actualmente se está alimentando con los expedientes entregados por el extinto INCODER</t>
  </si>
  <si>
    <t>AME-023</t>
  </si>
  <si>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</si>
  <si>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t>AME-024</t>
  </si>
  <si>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</si>
  <si>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</si>
  <si>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</si>
  <si>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</si>
  <si>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</si>
  <si>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</si>
  <si>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</si>
  <si>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</si>
  <si>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Auditoría a la Adjudicación de Baldíos vigencia 2020</t>
  </si>
  <si>
    <t>Lila María Guzmán - Gestor Oficina de Control Interno</t>
  </si>
  <si>
    <t>Cerrada - Inefectiva</t>
  </si>
  <si>
    <t>No</t>
  </si>
  <si>
    <t>AME-025</t>
  </si>
  <si>
    <t>H12</t>
  </si>
  <si>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</si>
  <si>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</si>
  <si>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</si>
  <si>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</si>
  <si>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</si>
  <si>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Se adquirieron los siguientes predios: La Revele Lote A MI 236-54515, La Conquista con MI 236-12809, Pacora MI 236-14507 y La Virginia con MI 368-51424.</t>
  </si>
  <si>
    <t>Se adquirieron los siguientes predios: La Rebelde Lote A MI 236-54515, La Conquista con MI 236-12809, Pacora MI 236-14507 y La Virginia con MI 368-51424.</t>
  </si>
  <si>
    <t>AME-026</t>
  </si>
  <si>
    <t>H13</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</si>
  <si>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</si>
  <si>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</si>
  <si>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t>Solicitar a la Comisión Nacional de Territorios Indígenas la inclusión de esta pretensión territorial dentro de su priorización.</t>
  </si>
  <si>
    <t>Solicitar a la comisión Nacional de Territorios Indígenas la inclusión de esta pretensión territorial dentro de su priorización.</t>
  </si>
  <si>
    <t>Solicitud realizada</t>
  </si>
  <si>
    <t xml:space="preserve">Se puso en conocimiento de la secretaría de la CNTI la matriz de solicitudes de Constitución Ampliación y Saneamiento de los resguardos del Meta donde se evidencia la necesidad de ampliar el Resguardo Indígena de Caño Jabón  </t>
  </si>
  <si>
    <t>Constitución, ampliación, saneamiento o restructuración de resguardos indígenas</t>
  </si>
  <si>
    <t>AME-027</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</si>
  <si>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</si>
  <si>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</si>
  <si>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 la Agencia</t>
  </si>
  <si>
    <t>Socializar con la comunidad del resguardo Caño Jabón, los requisitos establecidos para la ampliación de resguardos al interior de la Agencia</t>
  </si>
  <si>
    <t>Socialización realizada</t>
  </si>
  <si>
    <t>AME-028</t>
  </si>
  <si>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</si>
  <si>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</si>
  <si>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t>Posibles deficiencias de la planeación estratégica institucional con el Plan Nacional de Desarrollo para el diseño de las metas</t>
  </si>
  <si>
    <t>Establecer un Plan de acción en la Dirección de Acceso a Tierras, en el que se incluyan metas, productos y actividades asociadas a Zonas de Reservas Campesinas.</t>
  </si>
  <si>
    <t>Plan de acción diseñado y en implementación</t>
  </si>
  <si>
    <t>La Dirección de Acceso a tierras, diseñó su Plan de acción 2017, en el que estableció entre las metas acciones encaminadas a la constitución y/o el fortalecimiento de las Zonas de Reserva Campesina constituidas.</t>
  </si>
  <si>
    <t>AME-029</t>
  </si>
  <si>
    <t>H2</t>
  </si>
  <si>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</si>
  <si>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</si>
  <si>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</si>
  <si>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procedimiento  de  Constitución de Zonas de Reserva Campesina-ZRC</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</si>
  <si>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</si>
  <si>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AME-030</t>
  </si>
  <si>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</si>
  <si>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t>AME-031</t>
  </si>
  <si>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</si>
  <si>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</si>
  <si>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</si>
  <si>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</si>
  <si>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AME-032</t>
  </si>
  <si>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</si>
  <si>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</si>
  <si>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AME-033</t>
  </si>
  <si>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</si>
  <si>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t>AME-034</t>
  </si>
  <si>
    <t>H9</t>
  </si>
  <si>
    <r>
      <rPr>
        <b/>
        <sz val="11"/>
        <color indexed="8"/>
        <rFont val="Arial"/>
        <family val="2"/>
      </rPr>
      <t xml:space="preserve">Hallazgo 9.  </t>
    </r>
    <r>
      <rPr>
        <sz val="11"/>
        <color indexed="8"/>
        <rFont val="Arial"/>
        <family val="2"/>
      </rPr>
      <t>El INCODER ha incumplido los plazos legales para tramitar las solicitudes de constitución de ZRC.</t>
    </r>
  </si>
  <si>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</si>
  <si>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</si>
  <si>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AME-035</t>
  </si>
  <si>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</si>
  <si>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</si>
  <si>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AME-036</t>
  </si>
  <si>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</si>
  <si>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t>AME-037</t>
  </si>
  <si>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</si>
  <si>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</si>
  <si>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AME-038</t>
  </si>
  <si>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</si>
  <si>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t>H15</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</si>
  <si>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</si>
  <si>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t>Realizar capacitaciones sobre lineamientos de gestión documental</t>
  </si>
  <si>
    <t>Realizar una capacitación en temas de gestión documental</t>
  </si>
  <si>
    <t>Capacitación realizada</t>
  </si>
  <si>
    <t>Secretaría General
Dirección de Acceso a Tierras</t>
  </si>
  <si>
    <t>Se realizaron capacitaciones sobre Retención documental Orfeo, Tablas de retención documental, transferencias documentales, las cuales fueron en Junio y Diciembre de 2017</t>
  </si>
  <si>
    <t>AME-039</t>
  </si>
  <si>
    <t>H16</t>
  </si>
  <si>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</si>
  <si>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</si>
  <si>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</si>
  <si>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</si>
  <si>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</si>
  <si>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</si>
  <si>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actividad se encuentra en términos de ejecución.</t>
  </si>
  <si>
    <t>AME-040</t>
  </si>
  <si>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</si>
  <si>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</si>
  <si>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t>Posibles deficiencias al seguimiento de las acciones asociadas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</si>
  <si>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</si>
  <si>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</si>
  <si>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</si>
  <si>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AME-041</t>
  </si>
  <si>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</si>
  <si>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t>AME-042</t>
  </si>
  <si>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</si>
  <si>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</si>
  <si>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Jiguamiandó y Curvaradó </t>
  </si>
  <si>
    <t>Socialización del proyecto de ley con las comunidades negras raizales y palenqueras representadas en la Consultiva de Alto Nivel</t>
  </si>
  <si>
    <t>Decreto</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</si>
  <si>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</si>
  <si>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</si>
  <si>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t>AME-043</t>
  </si>
  <si>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</si>
  <si>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</si>
  <si>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</si>
  <si>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Adelantar el proceso de contratación de avalúos comerciales antes de empezar el segundo semestre de cada año</t>
  </si>
  <si>
    <t>Seguimiento semestral a las adquisiciones  de predios para las comunidades indígenas y afrocolombianas con recursos de la vigencia 2011</t>
  </si>
  <si>
    <t>Contrato firmado</t>
  </si>
  <si>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</si>
  <si>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</si>
  <si>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AME-044</t>
  </si>
  <si>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</si>
  <si>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</si>
  <si>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</si>
  <si>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</si>
  <si>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</si>
  <si>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</si>
  <si>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Se legalizaron cinco predios mediante la elaboración de los Acuerdos 013 de Nov 3 de 2016 y 021 de junio 27 de 2017.</t>
  </si>
  <si>
    <t>AME-045</t>
  </si>
  <si>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</si>
  <si>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</si>
  <si>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</si>
  <si>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</si>
  <si>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</si>
  <si>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AME-046</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</si>
  <si>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</si>
  <si>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</si>
  <si>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</si>
  <si>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</si>
  <si>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</si>
  <si>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</si>
  <si>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</si>
  <si>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AME-047</t>
  </si>
  <si>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</si>
  <si>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</si>
  <si>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</si>
  <si>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</si>
  <si>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formación a funcionarios </t>
  </si>
  <si>
    <t>De acuerdo con la información suministrada por el INCODER, en CD, las acciones asociadas a este hallazgo, se encuentran ejecutadas al 100%. "Lista de Asistencia a Capacitación TRD fecha Mayo 7 de 2014 Lista de Asistencia a Capacitación TRD fecha Agosto 25 de 2014"</t>
  </si>
  <si>
    <t>AME-048</t>
  </si>
  <si>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</si>
  <si>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</si>
  <si>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</si>
  <si>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</si>
  <si>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contratistas </t>
  </si>
  <si>
    <t>De acuerdo con la información suministrada por el INCODER, en CD, las acciones asociadas a este hallazgo, se encuentra en ejecutadas al 100%. "Se anexaron diez (10) reevaluaciones de once contratistas de la Dirección Territorial Cauca".</t>
  </si>
  <si>
    <t>AME-049</t>
  </si>
  <si>
    <t>H7</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</si>
  <si>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</si>
  <si>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t>Posible deficiencia o insuficiencia de instrumentos para seguimiento a la ejecución de metas</t>
  </si>
  <si>
    <t>Realizar seguimientos a la ejecución del plan de acción institucional.</t>
  </si>
  <si>
    <t>Realizar seguimientos trimestrales a la ejecución del plan de acción institucional.</t>
  </si>
  <si>
    <t>Seguimientos a Plan realizados</t>
  </si>
  <si>
    <t>Se realizaron los seguimientos al plan de acción por cada trimestre de la vigencia con tres informes así: Informe de Gestión Primer Trimestre 2017 Informe de Gestión Segundo Trimestre 2017 Informe de Gestión Tercer Trimestre 2017</t>
  </si>
  <si>
    <t>AME-050</t>
  </si>
  <si>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</si>
  <si>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</si>
  <si>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t xml:space="preserve">Adelantar el proceso de liquidación del convenio </t>
  </si>
  <si>
    <t>Liquidación del Convenio</t>
  </si>
  <si>
    <t>Contrato liquidado</t>
  </si>
  <si>
    <t>De acuerdo con la información suministrada por el INCODER, en CD, las acciones asociadas a este hallazgo, se encuentran ejecutadas al 100%. "Mediante correo electrónico del día 30 de Septiembre de 2015, el cual fue enviado el soporte de liquidación del convenio".</t>
  </si>
  <si>
    <t>AME-051</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</si>
  <si>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</si>
  <si>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</si>
  <si>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t>Posibles deficiencias o inexistencia de instrumentos o informes que consoliden el estado de procesos de recuperación de baldíos y de acumulación irregular por parte de particulares.</t>
  </si>
  <si>
    <t>Adelantar las actividades del procedimiento admirativo especial agrario, en lo referente a la recuperación de baldíos.</t>
  </si>
  <si>
    <t xml:space="preserve">Elaborar un informe en que se relacionen los resultados de los estudios de acumulación de acuerdo con las solicitudes realizadas por los entes de control  y remitirlos  a la Oficina Jurídica para el inicio de las respectivas demandas.
</t>
  </si>
  <si>
    <t>AME-052</t>
  </si>
  <si>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</si>
  <si>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t>Elaborar un informe en que se relacionen los resultados de los estudios de acumulación de acuerdo con las solicitudes realizadas por los entes de control  y remitirlos  a la Oficina Jurídica para el inicio de las respectivas demandas.</t>
  </si>
  <si>
    <t>AME-053</t>
  </si>
  <si>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</si>
  <si>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t>H17</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</si>
  <si>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</si>
  <si>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t>Posibles deficiencias en la unificación de información geográfica</t>
  </si>
  <si>
    <t>Generar un metadato que permita la identificación básica de la información geográfica</t>
  </si>
  <si>
    <t>Metadato generado/Inventario de información geográfica</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</si>
  <si>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</si>
  <si>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</si>
  <si>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observaron los metadatos de Baldíos, Resguardos Indígenas, Consejos comunitarios de comunidades negras, afrocolombianas, raizales y palenqueras.</t>
  </si>
  <si>
    <t>AME-054</t>
  </si>
  <si>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</si>
  <si>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</si>
  <si>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</si>
  <si>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</si>
  <si>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</si>
  <si>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Se realizaron mesas de trabajo en los meses de Julio, Septiembre y Octubre en las cuales, se dieron los lineamientos para la supervisión e interventoría de contratos, PAABS Ordenamiento de la propiedad y Plan anual de adquisiciones</t>
  </si>
  <si>
    <t>AME-055</t>
  </si>
  <si>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</si>
  <si>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t>AME-056</t>
  </si>
  <si>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</si>
  <si>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t>AME-057</t>
  </si>
  <si>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</si>
  <si>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t>AME-058</t>
  </si>
  <si>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</si>
  <si>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t>AME-059</t>
  </si>
  <si>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</si>
  <si>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t>AME-060</t>
  </si>
  <si>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</si>
  <si>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t>AME-061</t>
  </si>
  <si>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</si>
  <si>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t>AME-062</t>
  </si>
  <si>
    <t>H14</t>
  </si>
  <si>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</si>
  <si>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t>Posibles deficiencias en controles  de entrega y recibo material de predios adquiridos.</t>
  </si>
  <si>
    <t>Diseñar y publicar un  procedimiento, que contenga controles relacionados con la adquisición de predios para comunidades étnicas.</t>
  </si>
  <si>
    <t>Diseña y publicar el procedimiento de adquisición de predios para comunidades étnicas, implementando controles en la firma de escritura, entrega y recibo material del predio.</t>
  </si>
  <si>
    <t>Se elaboró el procedimiento ACC-TI-p-010 "Compra directa de predios", el cual fue divulgado en la intranet institucional.</t>
  </si>
  <si>
    <t>AME-063</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</si>
  <si>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</si>
  <si>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 xml:space="preserve">
Subdirección de Sistemas de Información de Tierras</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</si>
  <si>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</si>
  <si>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AME-064</t>
  </si>
  <si>
    <t>H21</t>
  </si>
  <si>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</si>
  <si>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</si>
  <si>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</si>
  <si>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</si>
  <si>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</si>
  <si>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</si>
  <si>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AME-065</t>
  </si>
  <si>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</si>
  <si>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t>Realizar una capacitación sobre estructuración de estudios previos y ejecución contractual</t>
  </si>
  <si>
    <t>Secretaría General
Dirección de Asuntos Étnicos</t>
  </si>
  <si>
    <t>AME-066</t>
  </si>
  <si>
    <t>H24</t>
  </si>
  <si>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</si>
  <si>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</si>
  <si>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</si>
  <si>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</si>
  <si>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</si>
  <si>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</si>
  <si>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</si>
  <si>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AME-067</t>
  </si>
  <si>
    <t>H25</t>
  </si>
  <si>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</si>
  <si>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t>Posibles deficiencias en la ejecución presupuestal</t>
  </si>
  <si>
    <t>Establecer política de cierre de vigencia.</t>
  </si>
  <si>
    <t>Establecer en la política de cierre de vigencia los requisitos para la constitución de cuentas por pagar.</t>
  </si>
  <si>
    <t>Circular</t>
  </si>
  <si>
    <t>Subdirección Administrativa y Financiera: Presupuesto</t>
  </si>
  <si>
    <t>Se elaboró la Circular 019 del 17 de Noviembre de 2017, en la que se presentan los procedimientos a tener en cuenta para un adecuado cierre de la vigencia fiscal 2017 e inicio de la vigencia 2018</t>
  </si>
  <si>
    <t>AME-068</t>
  </si>
  <si>
    <t>H27</t>
  </si>
  <si>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</si>
  <si>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t>AME-069</t>
  </si>
  <si>
    <t>H28</t>
  </si>
  <si>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</si>
  <si>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t>Se realizaron mesas de trabajo en los meses de Julio, Septiembre y Octubre de 2017 en las cuales, se dieron los lineamientos para la supervisión e interventoría de contratos, PAABS Ordenamiento de la propiedad y Plan anual de adquisiciones</t>
  </si>
  <si>
    <t>AME-070</t>
  </si>
  <si>
    <t>H30</t>
  </si>
  <si>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</si>
  <si>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t>AME-071</t>
  </si>
  <si>
    <t>H33</t>
  </si>
  <si>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</si>
  <si>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t>Posible insuficiencia o inexistencia de instrumentos para la atención de denuncias</t>
  </si>
  <si>
    <t>Diseñar y socializar un procedimiento para la atención de peticiones, dentro del cual se encuentren incluidas las denuncias</t>
  </si>
  <si>
    <r>
      <rPr>
        <b/>
        <sz val="11"/>
        <rFont val="Arial"/>
        <family val="2"/>
      </rPr>
      <t xml:space="preserve">Secretaría General: </t>
    </r>
    <r>
      <rPr>
        <sz val="11"/>
        <rFont val="Arial"/>
        <family val="2"/>
      </rPr>
      <t>Atención al ciudadano</t>
    </r>
  </si>
  <si>
    <t>Se elaboró procedimiento GEMA-P-002- Gestión de peticiones, quejas, sugerencias, reclamos, denuncias y felicitaciones y se publicó en la intranet institucional.</t>
  </si>
  <si>
    <t>AME-072</t>
  </si>
  <si>
    <t>Posible insuficiencia o inexistencia de seguimiento al estado de los procesos disciplinarios de la entidad</t>
  </si>
  <si>
    <t>Realizar un seguimiento al estado de los procesos disciplinarios de la Agencia</t>
  </si>
  <si>
    <t>Seguimiento realizado</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</si>
  <si>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</si>
  <si>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La actividad se encuentra dentro de los términos para su ejecución.</t>
  </si>
  <si>
    <t xml:space="preserve">Se observó Informe de resultado de auditoria de Sistema de Gestión en el que se registra seguimiento realizado a los procesos disciplinarios </t>
  </si>
  <si>
    <t>AME-073</t>
  </si>
  <si>
    <t>H37</t>
  </si>
  <si>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</si>
  <si>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</si>
  <si>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</si>
  <si>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</si>
  <si>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</si>
  <si>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</si>
  <si>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primer trimestre del 2019.</t>
  </si>
  <si>
    <t>No aplica. Actividad ejecutada con corte al primer trimestre del 2019.</t>
  </si>
  <si>
    <t>Actividad ejecutada con corte al I Trimestre de 2019.</t>
  </si>
  <si>
    <t>AME-074</t>
  </si>
  <si>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</si>
  <si>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</si>
  <si>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</si>
  <si>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</si>
  <si>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Se realizó el informe de Gestión de estudios jurídicos realizados.</t>
  </si>
  <si>
    <t>AME-075</t>
  </si>
  <si>
    <t>Posibles deficiencias en los criterios establecidos para la determinación de la UAF</t>
  </si>
  <si>
    <t>AME-076</t>
  </si>
  <si>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</si>
  <si>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t>AME-077</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</si>
  <si>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</si>
  <si>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t>Valorar las solicitudes de posible acumulación allegadas por  los entes de control u oficinas de registro, con realizar un estudio jurídico tendiente a identificar la existencia de la acumulación</t>
  </si>
  <si>
    <t>AME-078</t>
  </si>
  <si>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</si>
  <si>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t>AME-079</t>
  </si>
  <si>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</si>
  <si>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t>AME-080</t>
  </si>
  <si>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</si>
  <si>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t>AME-081</t>
  </si>
  <si>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</si>
  <si>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t>AME-082</t>
  </si>
  <si>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</si>
  <si>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t>AME-083</t>
  </si>
  <si>
    <t>INCODER. Auditoría Financiera vigencia fiscal 2013</t>
  </si>
  <si>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</si>
  <si>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</si>
  <si>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</si>
  <si>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</si>
  <si>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Se elaboró inventario consolidado de los predios del Fondo Nacional Agrario</t>
  </si>
  <si>
    <t>AME-084</t>
  </si>
  <si>
    <t>H31</t>
  </si>
  <si>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</si>
  <si>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t>Posibles inexistencias de actividades en el procedimiento establecido para controlar la realización de las Audiencias públicas.</t>
  </si>
  <si>
    <t>AME-085</t>
  </si>
  <si>
    <t>H35</t>
  </si>
  <si>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</si>
  <si>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t>Dispersión en la información relacionada con predios del Fondo Nacional Agrario</t>
  </si>
  <si>
    <t>AME-086</t>
  </si>
  <si>
    <t>H69</t>
  </si>
  <si>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</si>
  <si>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t>Dirección Acceso a Tierras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</si>
  <si>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</si>
  <si>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AME-087</t>
  </si>
  <si>
    <t>H73</t>
  </si>
  <si>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</si>
  <si>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Posible desconocimiento de personal que participa en la ejecución presupuestal sobre la constitución de reservas presupuestales</t>
  </si>
  <si>
    <t>Realizar una capacitación/taller sobre normatividad presupuestal</t>
  </si>
  <si>
    <t>Se realizó capacitación sobre Normatividad aplicable para la elaboración de notas financieras y la ejecución presupuestal, la cual fue el 15 de noviembre de 2017, con la participación del Ministerio De Hacienda y Crédito Público.</t>
  </si>
  <si>
    <t>AME-088</t>
  </si>
  <si>
    <t>INCODER. Auditoria Financiera vigencia fiscal 2014</t>
  </si>
  <si>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</si>
  <si>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</si>
  <si>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</si>
  <si>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</si>
  <si>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</si>
  <si>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</si>
  <si>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</si>
  <si>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observó cuadro de mando de control, el cual incluye los indicadores definidos para cada uno de los objetivos y perspectivas definidas.</t>
  </si>
  <si>
    <t>AME-089</t>
  </si>
  <si>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</si>
  <si>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t>Realizar seguimientos a la ejecución del plan de acción institucional</t>
  </si>
  <si>
    <t xml:space="preserve">Realizar seguimientos trimestrales a la ejecución del plan de acción institucional </t>
  </si>
  <si>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</si>
  <si>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</si>
  <si>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AME-090</t>
  </si>
  <si>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</si>
  <si>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t>Se observó informe de proyecto productivo C1-ANT-MED-081</t>
  </si>
  <si>
    <t>AME-091</t>
  </si>
  <si>
    <r>
      <rPr>
        <b/>
        <sz val="11"/>
        <color indexed="8"/>
        <rFont val="Arial"/>
        <family val="2"/>
      </rPr>
      <t>Hallazgo 7. Gestión de Solicitudes de Titulación.</t>
    </r>
    <r>
      <rPr>
        <sz val="11"/>
        <color indexed="8"/>
        <rFont val="Arial"/>
        <family val="2"/>
      </rPr>
      <t>-Bajo porcentaje de gestión para el trámite de las solicitudes de titulación</t>
    </r>
  </si>
  <si>
    <t>AME-092</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</si>
  <si>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</si>
  <si>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</si>
  <si>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t>AME-093</t>
  </si>
  <si>
    <t>H20</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</si>
  <si>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</si>
  <si>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atomización de controles para el desembolso de los subsidios</t>
  </si>
  <si>
    <t>Diseñar y socializar un  procedimiento  de Materialización del subsidio-Adquisición del predio</t>
  </si>
  <si>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</si>
  <si>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</si>
  <si>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AME-094</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</si>
  <si>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</si>
  <si>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</si>
  <si>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</si>
  <si>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</si>
  <si>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Se encuentra en etapa de identificación del expediente. Esta actividad se encuentra dentro de los tiempos de ejecución</t>
  </si>
  <si>
    <t>AME-095</t>
  </si>
  <si>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</si>
  <si>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t>Diseñar y socializar un procedimiento para la Materialización del subsidio-Apoyo para cubrir los requerimientos financieros, incluyendo tareas asociadas con la solicitud de desembolso</t>
  </si>
  <si>
    <t>Diseñar y socializar un  procedimiento  de Materialización del subsidio-Apoyo para cubrir los requerimientos financieros</t>
  </si>
  <si>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</si>
  <si>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</si>
  <si>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AME-096</t>
  </si>
  <si>
    <t>Posible ausencia o inexistencia de instrumentos de planeación a través de los cuales se le haga seguimiento a desembolso de subsidios</t>
  </si>
  <si>
    <t>Establecer un Plan de acción en la Dirección de Acceso a Tierras, en el que se incluyan metas, productos y actividades asociadas a desembolso de subsidios.</t>
  </si>
  <si>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</si>
  <si>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</si>
  <si>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AME-097</t>
  </si>
  <si>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</si>
  <si>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t>Posible inexistencia o insuficiencia de controles en procedimiento para el desembolso o trámite de los subsidios requeridos por los beneficiarios</t>
  </si>
  <si>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</si>
  <si>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</si>
  <si>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AME-098</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</si>
  <si>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</si>
  <si>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</si>
  <si>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</si>
  <si>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</si>
  <si>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</si>
  <si>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</si>
  <si>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</si>
  <si>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AME-099</t>
  </si>
  <si>
    <t>Disciplinario
Fiscal</t>
  </si>
  <si>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</si>
  <si>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t>Posible inexistencia de controles en procedimiento para el desembolso o trámite de los subsidios requeridos por los beneficiarios.</t>
  </si>
  <si>
    <t>Diseñar y socializar un procedimiento para la Adjudicación del Subsidio Integral de Reforma Agraria incluyendo controles asociados a la verificación de requisitos</t>
  </si>
  <si>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</si>
  <si>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</si>
  <si>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AME-100</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</si>
  <si>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</si>
  <si>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</si>
  <si>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AME-101</t>
  </si>
  <si>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</si>
  <si>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</si>
  <si>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</si>
  <si>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AME-102</t>
  </si>
  <si>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</si>
  <si>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t xml:space="preserve">Diseñar y socializar procedimientos para la Adjudicación del Subsidio Integral de Reforma Agraria y materialización de subsidios.
</t>
  </si>
  <si>
    <t>Diseñar y socializar tres  procedimientos:  1) Materialización del subsidio-Apoyo para cubrir los requerimientos financieros. 2) Adjudicación del Subsidio Integral de Reforma Agraria y 3) Materialización del subsidio-Adquisición del predio.</t>
  </si>
  <si>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</si>
  <si>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</si>
  <si>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AME-103</t>
  </si>
  <si>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</si>
  <si>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</si>
  <si>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</si>
  <si>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AME-104</t>
  </si>
  <si>
    <t>H32</t>
  </si>
  <si>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</si>
  <si>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</si>
  <si>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</si>
  <si>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</si>
  <si>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</si>
  <si>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</si>
  <si>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AME-105</t>
  </si>
  <si>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</si>
  <si>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t>Posibles deficiencias en controles documentales respecto al lleno de requisitos en la adquisición de predios para comunidades étnicas.</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</si>
  <si>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</si>
  <si>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</si>
  <si>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</si>
  <si>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</si>
  <si>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AME-106</t>
  </si>
  <si>
    <t>H34</t>
  </si>
  <si>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</si>
  <si>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</si>
  <si>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</si>
  <si>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AME-107</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</si>
  <si>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</si>
  <si>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</si>
  <si>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</si>
  <si>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</si>
  <si>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</si>
  <si>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</si>
  <si>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AME-108</t>
  </si>
  <si>
    <t>H36</t>
  </si>
  <si>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</si>
  <si>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t>AME-109</t>
  </si>
  <si>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</si>
  <si>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</si>
  <si>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</si>
  <si>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AME-110</t>
  </si>
  <si>
    <t>H38</t>
  </si>
  <si>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</si>
  <si>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t>Posible desconocimiento del alcance, objetivos y población beneficiada de los proyectos de inversión asociados con etnias</t>
  </si>
  <si>
    <t>Realizar una socialización de los proyectos de inversión que se gestionen para etnias con el personal d e la Dirección de Asuntos Étnicos</t>
  </si>
  <si>
    <t>Realizar una socialización de los proyectos de inversión que se gestionen para etnias con el personal de la Dirección de Asuntos Étnicos</t>
  </si>
  <si>
    <t>Se realizaron diferentes socializaciones con el personal de Asuntos Étnicos sobre los proyectos de inversión con las diferentes comunidades.</t>
  </si>
  <si>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</si>
  <si>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t>Se observaron registros de asistencia de socialización al personal de Asuntos Étnicos del 27 de febrero, 6,9,14 de marzo, de los proyectos de inversión.</t>
  </si>
  <si>
    <t>AME-111</t>
  </si>
  <si>
    <t>H40</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</si>
  <si>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</si>
  <si>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</si>
  <si>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</si>
  <si>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AME-112</t>
  </si>
  <si>
    <t>H41</t>
  </si>
  <si>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</si>
  <si>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</si>
  <si>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</si>
  <si>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AME-113</t>
  </si>
  <si>
    <t>H42</t>
  </si>
  <si>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</si>
  <si>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</si>
  <si>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t>AME-114</t>
  </si>
  <si>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</si>
  <si>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</si>
  <si>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</si>
  <si>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</si>
  <si>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</si>
  <si>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</si>
  <si>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AME-115</t>
  </si>
  <si>
    <t>H44</t>
  </si>
  <si>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</si>
  <si>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Realizar una socialización con supervisores u otro personal, en donde se relacionen temas a tener cuenta, desde el punto de vista contable, en la ejecución de Convenios y/o contratos</t>
  </si>
  <si>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</si>
  <si>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t>AME-116</t>
  </si>
  <si>
    <t>H45</t>
  </si>
  <si>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</si>
  <si>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t>Posible desconocimiento por parte del personal del proceso contable de los requerimientos vigentes para la elaboración de las notas a los estados financieros</t>
  </si>
  <si>
    <t>Realizar una socialización al personal del proceso contable sobre la normatividad vigente para la elaboración de las notas a los estados financieros</t>
  </si>
  <si>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</si>
  <si>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</si>
  <si>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AME-117</t>
  </si>
  <si>
    <t>H46</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</si>
  <si>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</si>
  <si>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</si>
  <si>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t>AME-118</t>
  </si>
  <si>
    <t>H47</t>
  </si>
  <si>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</si>
  <si>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</si>
  <si>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AME-119</t>
  </si>
  <si>
    <t>H48</t>
  </si>
  <si>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</si>
  <si>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</si>
  <si>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AME-120</t>
  </si>
  <si>
    <t>H49</t>
  </si>
  <si>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</si>
  <si>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t>Diseñar y socializar un procedimiento, en el que se incluyan actividades asociadas con la convocatoria y realización de las Audiencias Públicas.</t>
  </si>
  <si>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</si>
  <si>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</si>
  <si>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AME-121</t>
  </si>
  <si>
    <t>H50</t>
  </si>
  <si>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</si>
  <si>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</si>
  <si>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</si>
  <si>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</si>
  <si>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</si>
  <si>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Se encuentra en etapa de identificación del expediente. La actividad se encuentra dentro de los tiempos de ejecución.</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</si>
  <si>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</si>
  <si>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Se observó memorando  N° 20184000155193 el pasado 19/09/2018, mediante el cual, la DAT indicó las actividades que han venido desarrollando para dar cierre a la acción. Sin embargo, solicitan ajuste en la fecha de cierre de la acción para el 20/11/2018.</t>
  </si>
  <si>
    <t>Actividad ejecutada con corte al II Semestre del 2018.</t>
  </si>
  <si>
    <t>No aplica. Actividad ejecutada con corte al II Semestre del 2018.</t>
  </si>
  <si>
    <t>AME-122</t>
  </si>
  <si>
    <t>H51</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</si>
  <si>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</si>
  <si>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t>Posibles deficiencias en la construcción de indicadores</t>
  </si>
  <si>
    <t>Realizar una capacitación sobre construcción de indicadores</t>
  </si>
  <si>
    <t>Dirección Acceso a Tierras
Oficina de Planeación</t>
  </si>
  <si>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</si>
  <si>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</si>
  <si>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AME-123</t>
  </si>
  <si>
    <t>H52</t>
  </si>
  <si>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</si>
  <si>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</si>
  <si>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</si>
  <si>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</si>
  <si>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Informe de predios identificados con FMI</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</si>
  <si>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</si>
  <si>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La actividad se encuentra dentro de los términos de cumplimiento establecidos, sin embargo, se ha avanzado en la identificación preliminar de los predios.</t>
  </si>
  <si>
    <t>Se observó relación de adjudicaciones la cual cuenta con 23 procesos registrados.</t>
  </si>
  <si>
    <t>AME-124</t>
  </si>
  <si>
    <t>H53</t>
  </si>
  <si>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</si>
  <si>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t>Controles insuficientes para la verificación de información relacionada con predios del Fondo Nacional Agrario tanto por el proveedor como el cliente de la información</t>
  </si>
  <si>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</si>
  <si>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</si>
  <si>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AME-125</t>
  </si>
  <si>
    <t>H54</t>
  </si>
  <si>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</si>
  <si>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t>AME-126</t>
  </si>
  <si>
    <t>H55</t>
  </si>
  <si>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</si>
  <si>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t>Posible inexistencia de controles en procedimiento para la notificación de resoluciones de adjudicación y/o desconocimiento de las disposiciones existentes por parte de quienes intervienen en la ejecución d e la actividad</t>
  </si>
  <si>
    <t>Diseñar y socializar procedimientos para la Adjudicación de baldíos en los que se establezcan controles asociados a la publicación y notificación de actos administrativos</t>
  </si>
  <si>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</si>
  <si>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</si>
  <si>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AME-127</t>
  </si>
  <si>
    <t>H56</t>
  </si>
  <si>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</si>
  <si>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</si>
  <si>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</si>
  <si>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</si>
  <si>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</si>
  <si>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</si>
  <si>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AME-128</t>
  </si>
  <si>
    <t>H58</t>
  </si>
  <si>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</si>
  <si>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t>Diseñar y socializar procedimiento para la Adjudicación de predios de Orden judicial</t>
  </si>
  <si>
    <t>Diseñar y socializar un procedimiento para la Adjudicación de predios de Orden judicial</t>
  </si>
  <si>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</si>
  <si>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</si>
  <si>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AME-129</t>
  </si>
  <si>
    <t>H59</t>
  </si>
  <si>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</si>
  <si>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</si>
  <si>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</si>
  <si>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</si>
  <si>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</si>
  <si>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</si>
  <si>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</si>
  <si>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AME-130</t>
  </si>
  <si>
    <t>H60</t>
  </si>
  <si>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</si>
  <si>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t>AME-131</t>
  </si>
  <si>
    <t>H61</t>
  </si>
  <si>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</si>
  <si>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t>AME-132</t>
  </si>
  <si>
    <t>H62</t>
  </si>
  <si>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</si>
  <si>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t>AME-133</t>
  </si>
  <si>
    <t>H64</t>
  </si>
  <si>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</si>
  <si>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</si>
  <si>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</si>
  <si>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</si>
  <si>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AME-134</t>
  </si>
  <si>
    <t>H65</t>
  </si>
  <si>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</si>
  <si>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t>Posible desconocimiento de los tiempos establecidos en el Acuerdo 284 de 2012 para las diferentes actividades contenidas en el mismo</t>
  </si>
  <si>
    <t>Realizar socialización del Acuerdo 284 de 2012 con el personal de la entidad que interviene en procesos asociados</t>
  </si>
  <si>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</si>
  <si>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</si>
  <si>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AME-135</t>
  </si>
  <si>
    <t>H66</t>
  </si>
  <si>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</si>
  <si>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t>Realizar seguimientos trimestrales a la ejecución del plan de acción institucional</t>
  </si>
  <si>
    <t>Realizar 3 seguimientos trimestrales a la ejecución del plan de acción institucional</t>
  </si>
  <si>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</si>
  <si>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</si>
  <si>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AME-136</t>
  </si>
  <si>
    <t xml:space="preserve">Otras Incidencias </t>
  </si>
  <si>
    <t>H68</t>
  </si>
  <si>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</si>
  <si>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 xml:space="preserve">Posible inexistencia de controles en procedimiento </t>
  </si>
  <si>
    <t>Diseñar y socializar 2 procedimientos: 1) Adjudicación de baldíos a personas naturales y 2)Selección de beneficiarios y adjudicación de predios no ocupados.</t>
  </si>
  <si>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</si>
  <si>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</si>
  <si>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AME-137</t>
  </si>
  <si>
    <t>H109</t>
  </si>
  <si>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</si>
  <si>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t>Posible inexistencia de lineamientos para la adjudicación de titulación de baldíos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</si>
  <si>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</si>
  <si>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</si>
  <si>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</si>
  <si>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</si>
  <si>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AME-138</t>
  </si>
  <si>
    <t>H110</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</si>
  <si>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</si>
  <si>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</si>
  <si>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Diseñar Plan de que permita identificar, priorizar y realizar gestión para los trámites administrativos de revocatoria directa</t>
  </si>
  <si>
    <t>Elaborar un Plan de Descongestión Revocatorias</t>
  </si>
  <si>
    <t>Plan elaborado</t>
  </si>
  <si>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</si>
  <si>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Se encuentra en elaboración del proyecto de Plan de Descongestión Revocatorias por parte del área pertinente</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</si>
  <si>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</si>
  <si>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</si>
  <si>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</si>
  <si>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</si>
  <si>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</si>
  <si>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Informe de Auditoria adjudicación de baldíos.
</t>
  </si>
  <si>
    <t>Diana Carolina Suarez Romero - Contratista Oficina de Control Interno</t>
  </si>
  <si>
    <t>AME-139</t>
  </si>
  <si>
    <t>H111</t>
  </si>
  <si>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</si>
  <si>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t xml:space="preserve">Posible inexistencia de lineamientos para la entrega formalizada de predios </t>
  </si>
  <si>
    <t>AME-140</t>
  </si>
  <si>
    <t>H112</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</si>
  <si>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</si>
  <si>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Posible insuficiencia o inexistencia de instrumentos de planeación para monitorear el estado de procesos agrarios</t>
  </si>
  <si>
    <t>Expedir decisiones de fondo, respecto a los procesos agrarios provenientes del extinto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</si>
  <si>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</si>
  <si>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</si>
  <si>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</si>
  <si>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</si>
  <si>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AME-141</t>
  </si>
  <si>
    <t>H113</t>
  </si>
  <si>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</si>
  <si>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</si>
  <si>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</si>
  <si>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t>AME-142</t>
  </si>
  <si>
    <t xml:space="preserve">Disciplinario
Otras Incidencias </t>
  </si>
  <si>
    <t>H114</t>
  </si>
  <si>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</si>
  <si>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</si>
  <si>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</si>
  <si>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AME-143</t>
  </si>
  <si>
    <t>H115</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</si>
  <si>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</si>
  <si>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</si>
  <si>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</si>
  <si>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AME-144</t>
  </si>
  <si>
    <t>H118</t>
  </si>
  <si>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</si>
  <si>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</si>
  <si>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</si>
  <si>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AME-145</t>
  </si>
  <si>
    <t>H119</t>
  </si>
  <si>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</si>
  <si>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</si>
  <si>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t>AME-146</t>
  </si>
  <si>
    <t>H120</t>
  </si>
  <si>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</si>
  <si>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</si>
  <si>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t>AME-147</t>
  </si>
  <si>
    <t>H126</t>
  </si>
  <si>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</si>
  <si>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</si>
  <si>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</si>
  <si>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</si>
  <si>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</si>
  <si>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 xml:space="preserve">Se aprobó y publicó el Manual de Políticas Contables. </t>
  </si>
  <si>
    <t>Se tiene borrador del Manual de Políticas contables. La acción está en términos para su ejecución.</t>
  </si>
  <si>
    <t>Se observó publicación en la Intranet del Manual de políticas contables GEFIN-I-001 del 26/03/2018 V1.</t>
  </si>
  <si>
    <t>AME-148</t>
  </si>
  <si>
    <t>H127</t>
  </si>
  <si>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</si>
  <si>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t>AME-149</t>
  </si>
  <si>
    <t>H128</t>
  </si>
  <si>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</si>
  <si>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t>Se elaboraron las conciliaciones correspondientes a los meses de Septiembre, Octubre y Noviembre de 2017,entre la Subdirección Administrativa y Financiera y la Subdirección de Administración de Tierras de la Nación.</t>
  </si>
  <si>
    <t>AME-150</t>
  </si>
  <si>
    <t>H129</t>
  </si>
  <si>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</si>
  <si>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t>AME-151</t>
  </si>
  <si>
    <t>H135</t>
  </si>
  <si>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</si>
  <si>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</si>
  <si>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</si>
  <si>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</si>
  <si>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</si>
  <si>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</si>
  <si>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AME-152</t>
  </si>
  <si>
    <t>H136</t>
  </si>
  <si>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</si>
  <si>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t>Posible desconocimiento por parte de quienes entregan información al proceso contable, sobre las formalidades de la misma</t>
  </si>
  <si>
    <t>AME-153</t>
  </si>
  <si>
    <t>H142</t>
  </si>
  <si>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</si>
  <si>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t>AME-154</t>
  </si>
  <si>
    <t>H143</t>
  </si>
  <si>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</si>
  <si>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t>AME-155</t>
  </si>
  <si>
    <t>H144</t>
  </si>
  <si>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</si>
  <si>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t>AME-156</t>
  </si>
  <si>
    <t>H149</t>
  </si>
  <si>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</si>
  <si>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t>AME-157</t>
  </si>
  <si>
    <t>H153</t>
  </si>
  <si>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</si>
  <si>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</si>
  <si>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</si>
  <si>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AME-158</t>
  </si>
  <si>
    <t>H154</t>
  </si>
  <si>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</si>
  <si>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t>AME-159</t>
  </si>
  <si>
    <t>H162</t>
  </si>
  <si>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</si>
  <si>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t>AME-160</t>
  </si>
  <si>
    <t>H165</t>
  </si>
  <si>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</si>
  <si>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t>Posible insuficiencia de personal en los procesos misionales</t>
  </si>
  <si>
    <t>Creación de planta temporal para apoyar la ejecución de actividades en los procesos de la entidad</t>
  </si>
  <si>
    <t>Decreto de creación de planta temporal</t>
  </si>
  <si>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</si>
  <si>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</si>
  <si>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AME-161</t>
  </si>
  <si>
    <t>INCODER. Auditoria Financiera vigencia fiscal 2015</t>
  </si>
  <si>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</si>
  <si>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</si>
  <si>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</si>
  <si>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</si>
  <si>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</si>
  <si>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</si>
  <si>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</si>
  <si>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</si>
  <si>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Sin información en el formulario de transmisión de avances a la CGR disponible en el archivo de la OCI.</t>
  </si>
  <si>
    <t>AME-162</t>
  </si>
  <si>
    <t>2. Verificación del pago de los impuestos a cargo.</t>
  </si>
  <si>
    <t xml:space="preserve">Pago </t>
  </si>
  <si>
    <t>Dirección Acceso a Tierras 
Subdirección Administrativa y Financiera</t>
  </si>
  <si>
    <t>AME-163</t>
  </si>
  <si>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</si>
  <si>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</si>
  <si>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</si>
  <si>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</si>
  <si>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</si>
  <si>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</si>
  <si>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</si>
  <si>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AME-164</t>
  </si>
  <si>
    <t>H39</t>
  </si>
  <si>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</si>
  <si>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t>Falta de verificación oportuna por parte del INCODER del cumplimiento de requisitos para la adjudicación de subsidios.</t>
  </si>
  <si>
    <t>Verificar la información contenida en el expediente y establecer el alcance jurídico de la resolución.</t>
  </si>
  <si>
    <t>Revisar expediente</t>
  </si>
  <si>
    <t>Con corte del reporte, se encuentra en proceso de verificación el expediente por parte del equipo jurídico de la Subdirección.   La acción se encuentra dentro de los términos para su ejecución.</t>
  </si>
  <si>
    <t>AME-165</t>
  </si>
  <si>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</si>
  <si>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</si>
  <si>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</si>
  <si>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</si>
  <si>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Procedimiento</t>
  </si>
  <si>
    <t>2017/01/15</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</si>
  <si>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</si>
  <si>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Actividad ejecutada con corte al II trimestre de 2017.</t>
  </si>
  <si>
    <t>AME-166</t>
  </si>
  <si>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</si>
  <si>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</si>
  <si>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</si>
  <si>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t>Establecer el procedimiento del Subsidio Integral de Reforma Agraria de acuerdo con la nueva estructura de ANT tendiente a mejorar los factores de evaluación de los proyectos.</t>
  </si>
  <si>
    <t>AME-167</t>
  </si>
  <si>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</si>
  <si>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t>Por deficiencias en los controles aplicados</t>
  </si>
  <si>
    <t>Revisar el expediente del proyecto y el estado de ejecución.</t>
  </si>
  <si>
    <t>Establecer el procedimiento del Subsidio Integral de Reforma Agraria de acuerdo con la nueva estructura de ANT incluyendo mecanismos de control y seguimiento de lo planificado.</t>
  </si>
  <si>
    <t>AME-168</t>
  </si>
  <si>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</si>
  <si>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t>por cuanto el INCODER no ha realizado el acompañamiento al momento de adquirir los elementos autorizados ni posteriormente el seguimiento que le permita verificar que los recursos hayan sido utilizados conforme a la destinación prevista y autorizada,</t>
  </si>
  <si>
    <t>Revisar el expediente y la información disponible del proyecto en la ANT.</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</si>
  <si>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</si>
  <si>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AME-169</t>
  </si>
  <si>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</si>
  <si>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t>por deficiencias en los controles y gestión de archivo</t>
  </si>
  <si>
    <t>Implementar los procedimientos de gestión documental, en el marco de los establecidos por la ANT.</t>
  </si>
  <si>
    <t>Los procedimientos están en proceso de construcción.  La acción se encuentra dentro de los términos para su ejecución.</t>
  </si>
  <si>
    <t>AME-170</t>
  </si>
  <si>
    <t>Establecer política en materia de gestión documental en la Entidad</t>
  </si>
  <si>
    <t>Elaborar un instrumento que establezca la política para el manejo y control de la gestión documental en concordancia con los lineamientos dados por el Archivo General de la Nación</t>
  </si>
  <si>
    <t>INSTRUMENTO</t>
  </si>
  <si>
    <t>AME-171</t>
  </si>
  <si>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</si>
  <si>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t>deficiencias en la eficacia de la gestión adelantada por el INCODER</t>
  </si>
  <si>
    <t>AME-172</t>
  </si>
  <si>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</si>
  <si>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t>debilidades en el proceso administrativo de planeación, así como en la gestión desarrollada por el INCODER</t>
  </si>
  <si>
    <t>AME-173</t>
  </si>
  <si>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</si>
  <si>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t>incumplimiento de las responsabilidades asignadas en el protocolo vigente</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</si>
  <si>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</si>
  <si>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AME-174</t>
  </si>
  <si>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</si>
  <si>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</si>
  <si>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</si>
  <si>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AME-175</t>
  </si>
  <si>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</si>
  <si>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t>Deficiencias en los controles para la verificación de requisitos</t>
  </si>
  <si>
    <t>Verificar la información contenida en el expediente y establecer el alcance jurídico.</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</si>
  <si>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</si>
  <si>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observó informe de plan de mejoramiento de los hallazgos al proyecto S-ARA-007, con fecha de noviembre 2018. 
Por lo anterior se da cumplimiento a la acción con fecha posterior a la programada.</t>
  </si>
  <si>
    <t>AME-176</t>
  </si>
  <si>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</si>
  <si>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t>La Dirección Territorial avaló el retiro de la totalidad de los recursos sin que se ejerciera el adecuado acompañamiento y control a la inversión.</t>
  </si>
  <si>
    <t>Revisar el expediente del proyecto</t>
  </si>
  <si>
    <t>Actividades de control y seguimiento al caso.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</si>
  <si>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</si>
  <si>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AME-177</t>
  </si>
  <si>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</si>
  <si>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</si>
  <si>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</si>
  <si>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</si>
  <si>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</si>
  <si>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</si>
  <si>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Actividad ejecutada con corte anterior a la vigencia 2019.</t>
  </si>
  <si>
    <t>AME-178</t>
  </si>
  <si>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</si>
  <si>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t>Falta de celeridad en la suscripción del convenio interadministrativo entre el INCODER y el IGAC para la realización de los avalúos de conformidad a lo establecido en la Ley 1737 de 2014.</t>
  </si>
  <si>
    <t>Revisar las causas que hayan podido generar la demora.</t>
  </si>
  <si>
    <t>AME-179</t>
  </si>
  <si>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</si>
  <si>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</si>
  <si>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</si>
  <si>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</si>
  <si>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</si>
  <si>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</si>
  <si>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AME-180</t>
  </si>
  <si>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</si>
  <si>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t>Por fallas en la aplicación de los controles administrativos y deficiencias en la verificación de la información presentada por los aspirantes al subsidio</t>
  </si>
  <si>
    <t xml:space="preserve">Acción Cumplida: La dirección de Asuntos Étnicos, reporta el Informe de "Predios adquiridos recursos vigencia 2016 comunidades indígenas" con fecha de corte 31 de diciembre de 2016. </t>
  </si>
  <si>
    <t>AME-181</t>
  </si>
  <si>
    <t>H57</t>
  </si>
  <si>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</si>
  <si>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</si>
  <si>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</si>
  <si>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</si>
  <si>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AME-182</t>
  </si>
  <si>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</si>
  <si>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t>Fallas en la aplicación de los controles administrativos y deficiencias en la verificación de la información elaborada y presentada por los aspirantes al subsidio,</t>
  </si>
  <si>
    <t>Acción Cumplida: La Dirección de Asuntos Étnicos adelantó la capacitación en el mes de septiembre de 2016 (Anexa listado de Asistencia)</t>
  </si>
  <si>
    <t>AME-183</t>
  </si>
  <si>
    <t>Indagación Preliminar</t>
  </si>
  <si>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</si>
  <si>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</si>
  <si>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</si>
  <si>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Implementar un procedimiento</t>
  </si>
  <si>
    <t>procedimiento</t>
  </si>
  <si>
    <t>2016/10/01</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</si>
  <si>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</si>
  <si>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AME-184</t>
  </si>
  <si>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</si>
  <si>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</si>
  <si>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</si>
  <si>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</si>
  <si>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</si>
  <si>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</si>
  <si>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Actividad ejecutada con corte al IV trimestre de 2016.</t>
  </si>
  <si>
    <t>AME-185</t>
  </si>
  <si>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</si>
  <si>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</si>
  <si>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</si>
  <si>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</si>
  <si>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</si>
  <si>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</si>
  <si>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</si>
  <si>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AME-186</t>
  </si>
  <si>
    <t>Capacitar a los servidores públicos de la Dirección de Asuntos Étnicos de la ANT en el correcto archivo de expedientes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</si>
  <si>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</si>
  <si>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</si>
  <si>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</si>
  <si>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</si>
  <si>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AME-187</t>
  </si>
  <si>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</si>
  <si>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</si>
  <si>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</si>
  <si>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</si>
  <si>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</si>
  <si>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</si>
  <si>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</si>
  <si>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AME-188</t>
  </si>
  <si>
    <t>H63</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</si>
  <si>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</si>
  <si>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</si>
  <si>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</si>
  <si>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1.Elaborar base control de cada uno de los contratos que generan el ingreso.</t>
  </si>
  <si>
    <t>2016/09/30</t>
  </si>
  <si>
    <t xml:space="preserve">Acción Cumplida: La Secretaría General expidió la Circular No. 06 del 2 de noviembre de 2016, mediante la cual se imparten lineamientos financieros para el cierre de la vigencia fiscal. </t>
  </si>
  <si>
    <t>Se construyó base de datos por arrendatario, a fin de identificar el estado de la cartera de cada uno de ellos, con base en el Acta de recibo No. 134 del 06/12/2016 del extinto INCODER.   Se diseñó borrador del Procedimiento de "Ingresos de cartera".</t>
  </si>
  <si>
    <t>AME-189</t>
  </si>
  <si>
    <t>2. Elaborar y publicar en el sistema de gestión de calidad el procedimiento para el control del cobro y recaudos de los ingresos .</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</si>
  <si>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</si>
  <si>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Se observó la publicación del procedimiento GEFIN-P-007 Registro de Ingresos.</t>
  </si>
  <si>
    <t>AME-190</t>
  </si>
  <si>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</si>
  <si>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</si>
  <si>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</si>
  <si>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</si>
  <si>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Los procedimientos están en proceso de construcción. La acción se encuentra dentro de los términos de ejecución.</t>
  </si>
  <si>
    <t>Se observó publicación del Manual de Contratación ADQBS-I-001 V2</t>
  </si>
  <si>
    <t>AME-191</t>
  </si>
  <si>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</si>
  <si>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</si>
  <si>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</si>
  <si>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</si>
  <si>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</si>
  <si>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AME-192</t>
  </si>
  <si>
    <t>H67</t>
  </si>
  <si>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</si>
  <si>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t>AME-193</t>
  </si>
  <si>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</si>
  <si>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</si>
  <si>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</si>
  <si>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</si>
  <si>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</si>
  <si>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Se diseñó y aprobó el procedimiento GEFIN-P-002 "Pago acreedores varios" que tiene por objeto detallar las tareas a realizar para el pago de los acreedores varios, sujetos a devolución en el SIIF nación II.</t>
  </si>
  <si>
    <t>Se observó soporte de la acción</t>
  </si>
  <si>
    <t>AME-194</t>
  </si>
  <si>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</si>
  <si>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t>Deficiencias en los controles a los rubros dentro del presupuesto.</t>
  </si>
  <si>
    <t>La Secretaría General expidió la Circular No. 06 del 2 de noviembre de 2016, mediante la cual se imparten lineamientos financieros para el cierre de la vigencia fiscal 2016.</t>
  </si>
  <si>
    <t>AME-195</t>
  </si>
  <si>
    <t>Auditoría Financiera vigencia fiscal 2016</t>
  </si>
  <si>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</si>
  <si>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</si>
  <si>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</si>
  <si>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supervisión </t>
  </si>
  <si>
    <t>Herramienta Implementada</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</si>
  <si>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</si>
  <si>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La CGR comunicó el informe final de Auditoría Financiera vigencia fiscal el 31/01/2018 y el plan mejoramiento se suscribió el 22/03/2018.</t>
  </si>
  <si>
    <t>Se observó memorando en el que se informa la nueva metodología para la radicación de cuentas, mediante la implementación de la herramienta diseñada para tal fin. Por lo anterior la actividad tiene un cumplimiento anticipado de un 100%</t>
  </si>
  <si>
    <t>Anterior Circular 05 de 2019 - CGR</t>
  </si>
  <si>
    <t>Contratación
Gestión Documental</t>
  </si>
  <si>
    <t>Deficiencias en la vigilancia y control en la supervisión - Contratos de Prestación de Servicios
Debilidades en la conformación de los archivos de gestión - Expedientes Contratos de Prestación de Servicios</t>
  </si>
  <si>
    <t>Pagos sin los soportes correspondientes
No disponibilidad del análisis técnico, administrativo y financiero 
Los informes presentados por los contratistas no están disponibles</t>
  </si>
  <si>
    <t>AME-196</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</si>
  <si>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</si>
  <si>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</si>
  <si>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</si>
  <si>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t>
  </si>
  <si>
    <t xml:space="preserve">Legalización de recursos sin los soportes financieros
</t>
  </si>
  <si>
    <t>Desembolsos sin corroborar los soportes para el cumplimiento del convenio</t>
  </si>
  <si>
    <t>AME-197</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</si>
  <si>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</si>
  <si>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</si>
  <si>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</si>
  <si>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</si>
  <si>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remitió solicitud de soportes de gasto del Convenio de Cooperación Interna No 137 de 2016.</t>
  </si>
  <si>
    <t>Se observó copia de la solicitud de los soportes de gasto del Convenio de Cooperación Interna No 137 de 2016, la cual se realizó el 16 de febrero 2018. Así mismo, se observó la respuesta dada por el supervisor.</t>
  </si>
  <si>
    <t xml:space="preserve">Deficiencias en la vigilancia y control en la supervisión de Convenios
Debilidades en la conformación de los archivos de gestión - Expedientes Convenios
Constitución de cuentas por pagar sin lleno de requisitos - Convenios
</t>
  </si>
  <si>
    <t>AME-198</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</si>
  <si>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</si>
  <si>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</si>
  <si>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</si>
  <si>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</si>
  <si>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emite circular No. 29 de 23 de Noviembre de 2018
Asunto: cierre de vigencia fiscal 2018 - inicio vigencia 2019, donde se establecen los lineamientos para la soportabilidad de Reservas presupuestales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</si>
  <si>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</si>
  <si>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AME-199</t>
  </si>
  <si>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</si>
  <si>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</si>
  <si>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</si>
  <si>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</si>
  <si>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</si>
  <si>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La subdirección Administrativa y Financiera formuló y aprobó documentos para la gestión documental como son: ADMBS-I-001, ADMBS I 002 y ADMBS P 010. Adicionalmente, ha venido fortaleciendo esta gestión con otros documentos como: ADMBS I 003 y ADMBS P 009.</t>
  </si>
  <si>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</si>
  <si>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t>Gestión Documental</t>
  </si>
  <si>
    <t>Debilidades en la conformación de los archivos de gestión - Expedientes Iniciativas Comunitarias, Subsidios y Contratos de Prestación de Servicio</t>
  </si>
  <si>
    <t>AME-200</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</si>
  <si>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</si>
  <si>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</si>
  <si>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</si>
  <si>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</si>
  <si>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Permanentemente se hacen capacitaciones en términos de gestión documental, se adjuntan formatos de asistencia</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</si>
  <si>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</si>
  <si>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AME-201</t>
  </si>
  <si>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</si>
  <si>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</si>
  <si>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</si>
  <si>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Implementar el procedimiento establecido para ingreso de bienes devolutivos y de consumo al Almacén, con sus respectivos formatos de control.</t>
  </si>
  <si>
    <t>Informe de implementación</t>
  </si>
  <si>
    <t>Subdirección Administrativa y Financiera: Administrativa</t>
  </si>
  <si>
    <t xml:space="preserve">Se adjunta el informe de implementación del procedimiento para ingreso de bienes de consumo, elaborado por el almacén. </t>
  </si>
  <si>
    <t>Se observó documento denominado "informe de implementación de procedimiento de entrada a Almacén, con fecha Abril 30 de 2018</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</si>
  <si>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</si>
  <si>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</si>
  <si>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</si>
  <si>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AME-202</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</si>
  <si>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</si>
  <si>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</si>
  <si>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</si>
  <si>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</si>
  <si>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Contratación</t>
  </si>
  <si>
    <t xml:space="preserve">El grupo de Contratos en conjunto con la SAF realizó socializaciones sobre conceptos contractuales, presupuestales y contables inherentes al proceso de supervisión. </t>
  </si>
  <si>
    <t>Se observaron registros de asistencia de socialización de supervisión de contratos en las fechas 16/05/2018, 17/05/2018 y 22/05/2018.</t>
  </si>
  <si>
    <t>AME-203</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</si>
  <si>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</si>
  <si>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</si>
  <si>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</si>
  <si>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</si>
  <si>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</si>
  <si>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</si>
  <si>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</si>
  <si>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Contabilidad</t>
  </si>
  <si>
    <t>Constitución de cuentas por pagar sin lleno de requisitos - Convenios</t>
  </si>
  <si>
    <t>AME-204</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</si>
  <si>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</si>
  <si>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</si>
  <si>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</si>
  <si>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</si>
  <si>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Subdirección Administrativa y Financiera: Financiera</t>
  </si>
  <si>
    <t>Se actualizó el procedimiento GEFIN-P-006 PREPARACIÓN Y PRESENTACIÓN DE ESTADOS FINANCIEROS, publicado en la Intranet</t>
  </si>
  <si>
    <t>Se observó en la Intranet el procedimiento publicado con fecha 30 de agosto de 2018 V2. 
Por lo anterior la actividad tiene un cumplimiento anticipado de un 100%</t>
  </si>
  <si>
    <t>AME-205</t>
  </si>
  <si>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</si>
  <si>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</si>
  <si>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</si>
  <si>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Debilidades en la causación de los pagos - Iniciativas Comunitarias </t>
  </si>
  <si>
    <t>AME-206</t>
  </si>
  <si>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</si>
  <si>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</si>
  <si>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</si>
  <si>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</si>
  <si>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</si>
  <si>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incluyeron las actividades de seguimiento en la versión de abril del Protocolo (ver ruta) y se incluyó la nueva versión. 
http://intranet.agenciadetierras.gov.co/wp-content/uploads/2018/05/ACCTI-I-003-MANEJO-Y-CIERRE-DE-CUENTAS-INDIVIDUALES-DE-MANEJO-CO.pdf</t>
  </si>
  <si>
    <t>Se observó el Instructivo versión 3 del 27 de abril de 2018, el cual se encuentra publicado en la Intranet. Por lo anterior se da cumplimiento de 100%</t>
  </si>
  <si>
    <t>Subsidio Integral de Reforma Agraria - SIRA</t>
  </si>
  <si>
    <t>Debilidades en los recursos recibidos en cuentas controladas de los proyectos productivos</t>
  </si>
  <si>
    <t>AME-207</t>
  </si>
  <si>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</si>
  <si>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</si>
  <si>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</si>
  <si>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</si>
  <si>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</si>
  <si>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han realizado conciliaciones mensuales en los meses de Enero, Febrero, Marzo y Abril.</t>
  </si>
  <si>
    <t>Se observaron las conciliaciones realizadas para los meses de enero, febrero, marzo y abril de 2018. Por lo anterior se da cumplimiento de 100%</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</si>
  <si>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</si>
  <si>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</si>
  <si>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</si>
  <si>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AME-208</t>
  </si>
  <si>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</si>
  <si>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</si>
  <si>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</si>
  <si>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</si>
  <si>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</si>
  <si>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Contratación</t>
  </si>
  <si>
    <t>Debilidades en la vigilancia y control en la supervisión</t>
  </si>
  <si>
    <t xml:space="preserve"> giro de los recursos no refleja la ejecución financiera del mismo</t>
  </si>
  <si>
    <t>AME-209</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</si>
  <si>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</si>
  <si>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</si>
  <si>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</si>
  <si>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</si>
  <si>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</si>
  <si>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</si>
  <si>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observó memorando radicado N°20181010077573 del 23 de mayo de 2018. Por lo anterior se da cumplimiento de 100%</t>
  </si>
  <si>
    <t>Presupuesto</t>
  </si>
  <si>
    <t>Debilidades en la aplicación del Principio de especialización presupuestal</t>
  </si>
  <si>
    <t>Contratos con funciones propias de funcionamiento de la entidad pagos por rubros de inversión</t>
  </si>
  <si>
    <t>AME-210</t>
  </si>
  <si>
    <t>Hallazgo  11. Convenio 112 de 2016 principio de especialidad
En consecuencia, 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 afectando el cumplimiento de la cadena de valor del proyecto de inversión que soporta el rubro. Esta situación se debió a la No aplica.ción de la ley orgánica de presupuesto.
Respuesta de la Entidad.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Análisis de la respuesta
Analizada la respuesta de la entidad, se determina validar la observación como hallazgo. AI respecto, cabe resaltar que tal y como lo manifiesta la ANT en la definición de “Producto”, los convenios y/o contratos que suscribe la entidad no son el fin sino los medios para llegar a materializar un producto.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</si>
  <si>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</si>
  <si>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</si>
  <si>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</si>
  <si>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</si>
  <si>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Por lo anterior se da cumplimiento de 100%</t>
  </si>
  <si>
    <t>Debilidades en la aplicación de  la ley orgánica de presupuesto. 
Debilidades en los seguimientos a los productos enfocados a los proyectos de inversión.
Debilidades en la ejecución de la cadena valor de los proyectos de inversión</t>
  </si>
  <si>
    <t>AME-211</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</si>
  <si>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</si>
  <si>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</si>
  <si>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</si>
  <si>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</si>
  <si>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AME-212</t>
  </si>
  <si>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</si>
  <si>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</si>
  <si>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</si>
  <si>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Emitir una circular de cierre de vigencia, que permita el registro de cuentas por pagar y la constitución de reservas presupuestales</t>
  </si>
  <si>
    <t xml:space="preserve">
Secretaría General</t>
  </si>
  <si>
    <t>Se emite circular No. 29 de 23 de Noviembre de 2018
Asunto: cierre de vigencia fiscal 2018 - inicio vigencia 2019</t>
  </si>
  <si>
    <t>Se observó circular N°29 del 23/11/2018 con asunto de cierre vigencia 2018 e inicio de vigencia 2019. Por lo anterior se da cumplimiento de 100%</t>
  </si>
  <si>
    <t xml:space="preserve">Debilidades en el sistema SIIF Nación al no permitir realizar cuentas por pagar en el periodo transición </t>
  </si>
  <si>
    <t>AME-213</t>
  </si>
  <si>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</si>
  <si>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t>Establecer mesas técnicas y directivas de cumplimiento de metas, ejecución presupuestal e impacto contable</t>
  </si>
  <si>
    <t>Actas de mesas de seguimiento</t>
  </si>
  <si>
    <t xml:space="preserve">Oficina de Planeación </t>
  </si>
  <si>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</si>
  <si>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</si>
  <si>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</si>
  <si>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Sin observaciones por parte del contratista Alirio Otalora de la Oficina de Control Interno, encargado del seguimiento al plan de mejoramiento institucional con corte al III trimestre del 2019.</t>
  </si>
  <si>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</si>
  <si>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t>Actividad ejecutada con corte al cuarto trimestre del 2019.</t>
  </si>
  <si>
    <t>No aplica. Actividad ejecutada con corte al cuarto IV de 2019.</t>
  </si>
  <si>
    <t>Actividad ejecutada con corte al IV Trimestre de 2019.</t>
  </si>
  <si>
    <t>No están disponibles las actas del 2018.</t>
  </si>
  <si>
    <t>AME-214</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</si>
  <si>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</si>
  <si>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</si>
  <si>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</si>
  <si>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</si>
  <si>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</si>
  <si>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 xml:space="preserve">La ANT remitió a la Contaduría General de la Nación el radicado 20186200121241 mediante el cual solicitó un concepto sobre el reconocimiento a subsidios asignados </t>
  </si>
  <si>
    <t>Se observó memorando radicado 20186200121241 del 08/03/2018, el cual fue dirigido a la Contaduría General de la Nación</t>
  </si>
  <si>
    <t>Constitución de cuentas por pagar sin lleno de requisitos - Subsidio Integral de Reforma Agraria SIRA</t>
  </si>
  <si>
    <t>AME-215</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</si>
  <si>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</si>
  <si>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</si>
  <si>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</si>
  <si>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AME-216</t>
  </si>
  <si>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</si>
  <si>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</si>
  <si>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</si>
  <si>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</si>
  <si>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</si>
  <si>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</si>
  <si>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</si>
  <si>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No esta disponible  el listado de asistencia de la socialización que se hizo el 27 de julio al interior del grupo de trabajo de iniciativas comunitarias</t>
  </si>
  <si>
    <t>Iniciativas Comunitarias</t>
  </si>
  <si>
    <t>Debilidades en la contratación de los bienes y servicios de la iniciativa comunitaria</t>
  </si>
  <si>
    <t>Quien ayuda en la estructuración de la iniciativa funge a la vez como cooperante y posteriormente como operador de la iniciativa en el suministro de bienes, insumos y materiales.</t>
  </si>
  <si>
    <t>AME-217</t>
  </si>
  <si>
    <t>Fortalecer el instructivo de implementación de iniciativas comunitarias</t>
  </si>
  <si>
    <t xml:space="preserve">Actualizar el instructivo involucrando i) proceso de selección objetivo para la ejecución de la iniciativa. ii) Adjudicación al grupo de interés. </t>
  </si>
  <si>
    <t>Instructivo Actualizado</t>
  </si>
  <si>
    <t>AME-218</t>
  </si>
  <si>
    <t>Fortalecer el cumplimiento al instructivo de implementación de iniciativas comunitarias</t>
  </si>
  <si>
    <t xml:space="preserve">Verificar el cumplimiento de los lineamientos del instructivo </t>
  </si>
  <si>
    <t>Lista de chequeo implementada</t>
  </si>
  <si>
    <t>Evidencia no disponible</t>
  </si>
  <si>
    <t>AME-219</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</si>
  <si>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</si>
  <si>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</si>
  <si>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</si>
  <si>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</si>
  <si>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</si>
  <si>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</si>
  <si>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Se evidenció cumplimiento anticipado del 100% dentro del seguimiento correspondiente al II trimestre de 2018.</t>
  </si>
  <si>
    <t>Inoportunidad en el giro de gastos notariales, escrituración y registro</t>
  </si>
  <si>
    <t>AME-220</t>
  </si>
  <si>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</si>
  <si>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</si>
  <si>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</si>
  <si>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</si>
  <si>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</si>
  <si>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</si>
  <si>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</si>
  <si>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Debilidades en la supervisión al proyecto productivo de iniciativa comunitaria.</t>
  </si>
  <si>
    <t>Debilidades en la dotación de herramientas y soportes de capacitación, sin que se requiriera al proveedor sobre el particular</t>
  </si>
  <si>
    <t>AME-221</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</si>
  <si>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</si>
  <si>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</si>
  <si>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</si>
  <si>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 cumplimiento, debido a que no se aplicó la encuesta de satisfacción.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</si>
  <si>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</si>
  <si>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Actividad incumplida. Verificación realizada por el contratista Alirio Otalora de la Oficina de Control Interno, encargado del seguimiento al plan de mejoramiento institucional con corte al III trimestre del 2019.</t>
  </si>
  <si>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</si>
  <si>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t>AME-222</t>
  </si>
  <si>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</si>
  <si>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</si>
  <si>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</si>
  <si>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</si>
  <si>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</si>
  <si>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A la fecha se han aprobado ocho (8) iniciativas comunitarias para Comunidades indígenas y (4) iniciativas para comunidades negras, de las cuales todas cuentan con el concepto de viabilidad jurídica, técnica y financiera,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</si>
  <si>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</si>
  <si>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t>Entrega de unos fertilizantes sin tener un análisis de suelos para ver las necesidades reales de los mismos
No se contemplaron actividades de comercialización del proyecto tendientes al desarrollo del potencial productivo.</t>
  </si>
  <si>
    <t>AME-223</t>
  </si>
  <si>
    <t xml:space="preserve">Cronograma de seguimiento a la iniciativa una vez aprobada </t>
  </si>
  <si>
    <t>Cronograma por iniciativa</t>
  </si>
  <si>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</si>
  <si>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</si>
  <si>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AME-224</t>
  </si>
  <si>
    <t>H18</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</si>
  <si>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</si>
  <si>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</si>
  <si>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</si>
  <si>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</si>
  <si>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</si>
  <si>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 xml:space="preserve">Se realizó la capacitación en "Principio de Especialización del Gasto Público". La cual hace alcance al fortalecimiento de los criterios técnicos en la formulación de Estudios Previos. Se anexa lista de asistencia. </t>
  </si>
  <si>
    <t>Se observó correo electrónico de citación a la capacitación, así como el registro de asistencia de la capacitación realizada el 30/10/2018. Por lo anterior se da cumplimiento de 100%</t>
  </si>
  <si>
    <r>
      <rPr>
        <sz val="11"/>
        <rFont val="Arial"/>
        <family val="2"/>
      </rPr>
      <t xml:space="preserve">Debilidades en la formulación de estudios y documentos previos Contratos </t>
    </r>
    <r>
      <rPr>
        <sz val="11"/>
        <color theme="1"/>
        <rFont val="Arial"/>
        <family val="2"/>
      </rPr>
      <t xml:space="preserve">
</t>
    </r>
  </si>
  <si>
    <t>Destinación de bienes y servicios que no están debidamente justificados en términos de necesidad y utilidad</t>
  </si>
  <si>
    <t>AME-225</t>
  </si>
  <si>
    <t>Auditoría al Proceso Liquidador INCODER VF 2016</t>
  </si>
  <si>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</si>
  <si>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t>La Subdirección de Sistemas de Información desarrolló una certificación automática, generada desde el sistema mediante el cual se controla el inventario del Fondo Nacional Agrario-FNA.</t>
  </si>
  <si>
    <t>Fondo de Tierras para la Reforma Rural Integral</t>
  </si>
  <si>
    <t xml:space="preserve">Debilidades en la operatividad contable y presupuestal del FNT
</t>
  </si>
  <si>
    <t>AME-226</t>
  </si>
  <si>
    <t>Se observaron las conciliaciones correspondientes al periodo de ejecución de la acción.</t>
  </si>
  <si>
    <t>AME-227</t>
  </si>
  <si>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</si>
  <si>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t xml:space="preserve">La Subdirección de Sistemas de Información desarrolló una certificación automática, generada desde el sistema mediante el cual se controla el inventario del FNA. </t>
  </si>
  <si>
    <t>Debilidades en el ingreso de predios al FNT</t>
  </si>
  <si>
    <t>Predios ingresados con valor cero</t>
  </si>
  <si>
    <t>AME-228</t>
  </si>
  <si>
    <t>AME-229</t>
  </si>
  <si>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</si>
  <si>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Posible desconocimiento de la sentencia del Consejo de Estado del 9 de junio de 2010 por las partes que intervienen en el proceso de elaboración de la minuta de los contratos de arrendamiento.</t>
  </si>
  <si>
    <t>Ajustar los contratos de acuerdo con la sentencia proferida por el Consejo de Estado.</t>
  </si>
  <si>
    <t>Revisar el 100% de contratos de arrendamiento vigentes para establecer en cuáles de ellos se encuentra incluida la cláusula relacionada con la nulidad establecida en la sentencia del Consejo de Estado y proceder a la expedición del documento modificatorio.</t>
  </si>
  <si>
    <t>Porcentaje de Contratos vigentes revisados y ajustados</t>
  </si>
  <si>
    <t>Se adjunta informe por parte de la Subdirección de Administración de Tierras de la Nación, sobre las gestiones y acciones realizadas, que justifican el cierre del hallazgo al 100 % cumpliendo a cabalidad con la acción de mejora, actividades y unidad de medida.</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</si>
  <si>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</si>
  <si>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t>Administración de predios baldíos - Islas del Rosario</t>
  </si>
  <si>
    <t xml:space="preserve">Debilidades en los contratos de arrendamiento </t>
  </si>
  <si>
    <t xml:space="preserve">Inoportunidad en la celebración de contratos de arrendamiento </t>
  </si>
  <si>
    <t>AME-230</t>
  </si>
  <si>
    <t>Socializar normatividad y disposiciones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</si>
  <si>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</si>
  <si>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</si>
  <si>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</si>
  <si>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AME-231</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</si>
  <si>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</si>
  <si>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</si>
  <si>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</si>
  <si>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</si>
  <si>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</si>
  <si>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</si>
  <si>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</si>
  <si>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</si>
  <si>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cumplimiento de la acción</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</si>
  <si>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</si>
  <si>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</si>
  <si>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presentó eventualidad con corte al I Trimestre del 2020.</t>
  </si>
  <si>
    <t>Actividad reformulada (AME398, AME399, AME400)  con corte al I Trimestre de 2020.</t>
  </si>
  <si>
    <t>Reformulada</t>
  </si>
  <si>
    <t>Acta No. 1 del 12/02/2020 Comité Institucional de Coordinación de Control Interno - CICCI.</t>
  </si>
  <si>
    <t>Comité Institucional de Coordinación de Control Interno</t>
  </si>
  <si>
    <t>Cerrada - Eventualidad</t>
  </si>
  <si>
    <t>Si</t>
  </si>
  <si>
    <t>AME-398
AME-399
AME-400</t>
  </si>
  <si>
    <t xml:space="preserve">Inoportunidad en la expedición de pólizas de cumplimiento </t>
  </si>
  <si>
    <t>AME-232</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</si>
  <si>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</si>
  <si>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</si>
  <si>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</si>
  <si>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</si>
  <si>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</si>
  <si>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</si>
  <si>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t>Esta actividad se encuentra dentro de los tiempos de ejecución, sin embargo se evidenció cumplimiento anticipado</t>
  </si>
  <si>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</si>
  <si>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t>AME-233</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</si>
  <si>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</si>
  <si>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</si>
  <si>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</si>
  <si>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</si>
  <si>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</si>
  <si>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t>AME-234</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</si>
  <si>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</si>
  <si>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</si>
  <si>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</si>
  <si>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</si>
  <si>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</si>
  <si>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 xml:space="preserve">Se elaboró el procedimiento GEFIN-P-007 Registro e Ingresos de Cartera y se encuentra publicado en la intranet institucional.  </t>
  </si>
  <si>
    <t>Se elaboró el procedimiento GEFIN-P-007 Registro e Ingresos de Cartera y se encuentra publicado en la intranet institucional</t>
  </si>
  <si>
    <t>Debilidades en la gestión de cobro de cartera</t>
  </si>
  <si>
    <t>AME-235</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</si>
  <si>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</si>
  <si>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</si>
  <si>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</si>
  <si>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AME-236</t>
  </si>
  <si>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</si>
  <si>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</si>
  <si>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</si>
  <si>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</si>
  <si>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</si>
  <si>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</si>
  <si>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Esta actividad se encuentra cumplida</t>
  </si>
  <si>
    <t>Debilidades en las medidas para proteger la diversidad e integridad del ambiente</t>
  </si>
  <si>
    <t>AME-237</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</si>
  <si>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</si>
  <si>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</si>
  <si>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</si>
  <si>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</si>
  <si>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</si>
  <si>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AME-238</t>
  </si>
  <si>
    <t>Auditoría Financiera vigencia fiscal 2017</t>
  </si>
  <si>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</si>
  <si>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</si>
  <si>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</si>
  <si>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</si>
  <si>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</si>
  <si>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</si>
  <si>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</si>
  <si>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Se observó relación de share point, mediante la cual realizan la revisión de las actas y los predios transferidos por el INCODER.</t>
  </si>
  <si>
    <t>Demoras en la depuración de los bienes transferidos por INCODER</t>
  </si>
  <si>
    <t>Inconsistencias en cuenta inventarios</t>
  </si>
  <si>
    <t>AME-239</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</si>
  <si>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</si>
  <si>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</si>
  <si>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</si>
  <si>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AME-240</t>
  </si>
  <si>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</si>
  <si>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</si>
  <si>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</si>
  <si>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</si>
  <si>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</si>
  <si>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</si>
  <si>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observó el inventario y documentos de ingreso de los predios. julio, agosto, septiembre,  octubre, noviembre y diciembre. Por lo anterior la actividad tiene un cumplimiento anticipado de un 100%</t>
  </si>
  <si>
    <t>Bienes ingresados con valor $0</t>
  </si>
  <si>
    <t>AME-241</t>
  </si>
  <si>
    <t>Adelantar conciliaciones mensuales entre la Subdirección de Administración de Tierras de la Nación y la Subdirección Administrativa y Financiera</t>
  </si>
  <si>
    <t>Conciliación mensual con la Subdirección Administrativa y Financiera</t>
  </si>
  <si>
    <t>Se realizan las conciliaciones con la Subdirección de Administración de Tierras de la Nación, se adjuntan actas de diciembre 2018, enero y febrero 2019.</t>
  </si>
  <si>
    <t xml:space="preserve">Se observaron las conciliaciones correspondientes al mes de julio, agosto, septiembre, octubre, noviembre, diciembre, enero y febrero. Por lo anterior se da cumplimiento de 100% de la actividad. </t>
  </si>
  <si>
    <t>AME-242</t>
  </si>
  <si>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</si>
  <si>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</si>
  <si>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</si>
  <si>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</si>
  <si>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</si>
  <si>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</si>
  <si>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actualiza la lista de chequeo Lista de chequeo GEFIN-F-013 para la gestión de pagos relacionados a la verificación del pago de subsidios y se encuentra publicada en la intranet http://intranet.agenciadetierras.gov.co/index.php/gestion-financiera/</t>
  </si>
  <si>
    <t>Se observó lista de chequeo publicada en la Intranet código GEFIN-F-013 V1. Se recomienda dar cumplimiento con la aplicación de este. Por lo anterior se da cumplimiento de 100%</t>
  </si>
  <si>
    <t>AME-243</t>
  </si>
  <si>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</si>
  <si>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</si>
  <si>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</si>
  <si>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</si>
  <si>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El formato GEFIN-F-010 se encuentra  actualizado y publicado en el siguiente link:
http://intranet.agenciadetierras.gov.co/index.php/gestion-financiera/.</t>
  </si>
  <si>
    <t>Se observó formato GEFIN-F-010, publicado en la Intranet. Se recomienda dar cumplimiento con la aplicación de este. Por lo anterior se da cumplimiento de 100%</t>
  </si>
  <si>
    <t>Debilidades en la conformación de expedientes - Reservas Presupuestales</t>
  </si>
  <si>
    <t>AME-244</t>
  </si>
  <si>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</si>
  <si>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</si>
  <si>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</si>
  <si>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</si>
  <si>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</si>
  <si>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</si>
  <si>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</si>
  <si>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Se observó el Instructivo "DEST-I-001 Estructuración de la cadena de valor de los proyectos de inversión" .publicado en la Intranet con fecha 30/08/2018 V1.</t>
  </si>
  <si>
    <t>Inconsistencia en la cadena de valor por la utilización de recursos de inversión  para apoyar la gestión administrativo y de funcionamiento</t>
  </si>
  <si>
    <t>AME-245</t>
  </si>
  <si>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</si>
  <si>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</si>
  <si>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</si>
  <si>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</si>
  <si>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</si>
  <si>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</si>
  <si>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</si>
  <si>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</si>
  <si>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</si>
  <si>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</si>
  <si>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t xml:space="preserve">Debilidades en la vigilancia y control en la supervisión - Convenios
</t>
  </si>
  <si>
    <t>Incumplimiento de las cláusulas de los convenios, por no presentar informes técnicos al Comité Operativo</t>
  </si>
  <si>
    <t>AME-246</t>
  </si>
  <si>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</si>
  <si>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t>Material de capacitación (Presentación y Listado de asistencia</t>
  </si>
  <si>
    <t>Incumplimiento de las cláusulas de los convenios, por no realizar Comités Operativo de conformidad con lo establecido en el convenio</t>
  </si>
  <si>
    <t>AME-247</t>
  </si>
  <si>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</si>
  <si>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t>Debilidades en la estructuración jurídico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</si>
  <si>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</si>
  <si>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</si>
  <si>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</si>
  <si>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</si>
  <si>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</si>
  <si>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La Dependencia informó avance de la acción. Sin embargo, no se suministraron evidencias de la implementación del formato diseñado. Por lo anterior, no se da cumplimiento a la acción.</t>
  </si>
  <si>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</si>
  <si>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t>No aplica. Actividad ejecutada anticipadamente con corte al IV trimestre del 2019.</t>
  </si>
  <si>
    <t>Actividad ejecutada anticipadamente con corte al IV trimestre del 2019.</t>
  </si>
  <si>
    <t>Celebración de convenio con un régimen jurídico que no es aplicable (normas y reglamentos del organismo internacional.</t>
  </si>
  <si>
    <t xml:space="preserve">Debilidades en el control en la administración y ejecución de recursos públicos </t>
  </si>
  <si>
    <t>AME-248</t>
  </si>
  <si>
    <t>Auditoría Financiera vigencia fiscal 2018</t>
  </si>
  <si>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</si>
  <si>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</si>
  <si>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</si>
  <si>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</si>
  <si>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</si>
  <si>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</si>
  <si>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t>La CGR comunicó el informe final de Auditoría Financiera vigencia fiscal el 14/06/2019. y el plan mejoramiento se suscribió el 22/07/2019.</t>
  </si>
  <si>
    <t>Sin observaciones por parte del contratista Alirio Otalora, encargado del seguimiento al plan de mejoramiento institucional con corte al III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</si>
  <si>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</si>
  <si>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</si>
  <si>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t>Actividad ejecutada posterior, con corte al I Trimestre de 2020.</t>
  </si>
  <si>
    <t>Actividad ejecutada posterior con corte al I Trimestre de 2020.</t>
  </si>
  <si>
    <t>Ejecutada posterior</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</si>
  <si>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</si>
  <si>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t>Informe final de la Contraloría General de la Nación radicado el 09/06/2020 mediante comunicado 20206200365042.</t>
  </si>
  <si>
    <t>Auditoría Financiera Vigencia Fiscal 2019</t>
  </si>
  <si>
    <t>Contraloría General de la República</t>
  </si>
  <si>
    <t>AME-599</t>
  </si>
  <si>
    <t>AME-249</t>
  </si>
  <si>
    <t xml:space="preserve">Evaluación de los casos de morosidad reportados en el informe de auditoria financiera  CGR - CDSA  No. Junio de 2019,
 </t>
  </si>
  <si>
    <t xml:space="preserve">Realizar  informe de las acciones jurídicas y/o administrativas a que halla lugar en cada caso </t>
  </si>
  <si>
    <t xml:space="preserve">Informe </t>
  </si>
  <si>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</si>
  <si>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</si>
  <si>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</si>
  <si>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</si>
  <si>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</si>
  <si>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t>Actividad ejecutada posterior, con corte al II trimestre del 2020.</t>
  </si>
  <si>
    <t>Actividad ejecutada posterior con corte al II trimestre del 2020.</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</si>
  <si>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</si>
  <si>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Informe Auditoria Financiera. Memorando de remisión 20211020354883</t>
  </si>
  <si>
    <t>Auditoría Gestión Financiera – Contable y Presupuestal 2021</t>
  </si>
  <si>
    <t>Sandra Milena Bejarano Pinzon - Contratista Oficina de Control Interno
Eliana Paola Castro Arrieta - Contratista Oficina de Control Interno</t>
  </si>
  <si>
    <t>AME-250</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</si>
  <si>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</si>
  <si>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</si>
  <si>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</si>
  <si>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</si>
  <si>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</si>
  <si>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t>Actividad ejecutada anticipadamente con corte al cuarto trimestre del 2019.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</si>
  <si>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</si>
  <si>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AME-251</t>
  </si>
  <si>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</si>
  <si>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t>Falta de control en la información presentada por el supervisor en lo referente 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</si>
  <si>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</si>
  <si>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</si>
  <si>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</si>
  <si>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</si>
  <si>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</si>
  <si>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t>AME-401
AME-617
AME-618
AME-619</t>
  </si>
  <si>
    <t>Debilidades en el informe de legalización de recursos por parte del supervisor
Sobreestimación de recursos entregados en administración</t>
  </si>
  <si>
    <t>AME-252</t>
  </si>
  <si>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</si>
  <si>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t xml:space="preserve">Elaborar un cronograma de presentación mensual de la información a la SAF. </t>
  </si>
  <si>
    <t>Cronograma de Actividades</t>
  </si>
  <si>
    <t xml:space="preserve">Se elaboró el cronograma de presentación mensual de info a la Sub Administrativa y Financiera.
</t>
  </si>
  <si>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</si>
  <si>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t>Efectiva</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</si>
  <si>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</si>
  <si>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Informe final de la Contraloría General de la Nación radicado el 09/06/2020 mediante comunicado 20206200365042.
Correo electrónico de la CGR del 24/07/2020.</t>
  </si>
  <si>
    <t>Cerrada - Efectiva</t>
  </si>
  <si>
    <t>AME-253</t>
  </si>
  <si>
    <t xml:space="preserve">Revisar y si es del caso, ajustar, los formatos de presentación de la información a la SAF. </t>
  </si>
  <si>
    <t>Informe de actividad y listado de asistencia</t>
  </si>
  <si>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</si>
  <si>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</si>
  <si>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t>AME-254</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</si>
  <si>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</si>
  <si>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</si>
  <si>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</si>
  <si>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</si>
  <si>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</si>
  <si>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</si>
  <si>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t>Actividad ejecutada posterior, con corte al IV Trimestre del 2019.</t>
  </si>
  <si>
    <t>Actividad ejecutada posterior con corte al IV Trimestre del 2019.</t>
  </si>
  <si>
    <t xml:space="preserve">Debilidades en la vigilancia y control en la supervisión - Convenios
</t>
  </si>
  <si>
    <t>Inoportunidad en  informes de legalización
Información financiera no cumple con las Características Cualitativas
Soportes legalización sin el lleno de requisitos</t>
  </si>
  <si>
    <t>AME-255</t>
  </si>
  <si>
    <t>AME-256</t>
  </si>
  <si>
    <t>Realizar una jornada de capacitación a los enlaces financieros de las Direcciones Misionales.</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</si>
  <si>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</si>
  <si>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</si>
  <si>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</si>
  <si>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AME-257</t>
  </si>
  <si>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</si>
  <si>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</si>
  <si>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</si>
  <si>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</si>
  <si>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</si>
  <si>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</si>
  <si>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t>Inoportunidad en el envío de los soportes de reintegros de las incapacidades de los funcionarios</t>
  </si>
  <si>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</si>
  <si>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</si>
  <si>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</si>
  <si>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Evaluación del control interno contable vigencia 2019</t>
  </si>
  <si>
    <t>Sandra Milena Bejarano Pinzon - Contratista Oficina de Control Interno</t>
  </si>
  <si>
    <t>AME-600
AME-601</t>
  </si>
  <si>
    <t>Inoportunidad en los reintegros de las incapacidades de los funcionarios</t>
  </si>
  <si>
    <t>Subestimación de cuenta</t>
  </si>
  <si>
    <t>AME-258</t>
  </si>
  <si>
    <t>Ausencia de políticas,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</si>
  <si>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</si>
  <si>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</si>
  <si>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</si>
  <si>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</si>
  <si>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t>AME-259</t>
  </si>
  <si>
    <t xml:space="preserve">Proyectar y socializar un formato que permita el reporte de la información del cobro de copias de las áreas misionales y de apoyo a la Subdirección Administrativa y financiera </t>
  </si>
  <si>
    <t>formato</t>
  </si>
  <si>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</si>
  <si>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</si>
  <si>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t>AME-260</t>
  </si>
  <si>
    <t>Elaborar un comunicado que de a conocer a las áreas involucradas el procedimiento para el cobro de copias expedidas por la entidad</t>
  </si>
  <si>
    <t xml:space="preserve">circular </t>
  </si>
  <si>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</si>
  <si>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</si>
  <si>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</si>
  <si>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</si>
  <si>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</si>
  <si>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t>AME-261</t>
  </si>
  <si>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</si>
  <si>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La contabilización de la cuenta inventarios terrenos corresponde a los bienes transferidos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</si>
  <si>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</si>
  <si>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</si>
  <si>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</si>
  <si>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</si>
  <si>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Debilidades en la conciliación entre contabilidad y FNA</t>
  </si>
  <si>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</si>
  <si>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</si>
  <si>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</si>
  <si>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AME-412
AME-413
AME-414
AME-674</t>
  </si>
  <si>
    <t>Contabilidad
Fondo de Tierras para le Reforma Rural Integral - Financiera</t>
  </si>
  <si>
    <t>Inconsistencias cuenta Inventarios Terrenos Recaudos entre contabilidad y el Fondo Nacional Agrario –FNA</t>
  </si>
  <si>
    <t>Sobreestimación de cuenta</t>
  </si>
  <si>
    <t>AME-262</t>
  </si>
  <si>
    <t>Diagnostico del estado jurídico de los bienes que representan el valor de $33,685,295,375, 37</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</si>
  <si>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</si>
  <si>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</si>
  <si>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</si>
  <si>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t>AME-263</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</si>
  <si>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</si>
  <si>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</si>
  <si>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</si>
  <si>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 Subdirección Administrativa y Financiera</t>
  </si>
  <si>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</si>
  <si>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</si>
  <si>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</si>
  <si>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t>AME-264</t>
  </si>
  <si>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</si>
  <si>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</si>
  <si>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</si>
  <si>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</si>
  <si>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</si>
  <si>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</si>
  <si>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</si>
  <si>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</si>
  <si>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t>AME-415
AME-416
AME-417
AME-418
AME-419
AME-621</t>
  </si>
  <si>
    <t xml:space="preserve">Inoportunidad en la revocatoria de actos administrativos 
</t>
  </si>
  <si>
    <t>Predios no ingresados al patrimonio de la ANT</t>
  </si>
  <si>
    <t>AME-265</t>
  </si>
  <si>
    <t>Remitir Acto Administrativo a la ORIP para el registro en el antecedente del predio.</t>
  </si>
  <si>
    <t>Acto administrativo</t>
  </si>
  <si>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</si>
  <si>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</si>
  <si>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</si>
  <si>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</si>
  <si>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</si>
  <si>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No aplica, actividad modificada en sesión del 27/08/2020 del CICCI.</t>
  </si>
  <si>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</si>
  <si>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t>Actividad presentó eventualidad con corte al III Trimestre del 2020.</t>
  </si>
  <si>
    <t>Modificada</t>
  </si>
  <si>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</si>
  <si>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t>Informe final de la Contraloría General de la Nación radicado el 09/06/2020 mediante comunicado 20206200365042. 
Acta del 27/08/2020 sesión Comité Institucional de Coordinación de Control Interno - CICCI.</t>
  </si>
  <si>
    <t>Auditoría Financiera Vigencia Fiscal 2019
Acta del 27/08/2020 sesión Comité Institucional de Coordinación de Control Interno - CICCI.</t>
  </si>
  <si>
    <t>Contraloría General de la República
Comité Institucional de Coordinación de Control Interno</t>
  </si>
  <si>
    <t>AME-415
AME-416
AME-417
AME-418
AME-419
AME-265
AME-621</t>
  </si>
  <si>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</si>
  <si>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</si>
  <si>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</si>
  <si>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</si>
  <si>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</si>
  <si>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ejecutada posterior, con corte al IV Trimestre del 2020.</t>
  </si>
  <si>
    <t>Actividad ejecutada posterior con corte al IV Trimestre del 2020.</t>
  </si>
  <si>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</si>
  <si>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Informe Final Auditoria - Adjudicación Del Subsidio Integral De Reforma Agraria – SIRA 2021.
Anexo 2 Matriz de verificación de revocatorias directas de subsidios 2020 y 2021</t>
  </si>
  <si>
    <t>Auditoría a la Adjudicación del Subsidio Integral de Reforma Agraria – SIRA 2021</t>
  </si>
  <si>
    <t xml:space="preserve">Sandra Milena Bejarano Pinzón - Contratista Oficina de Control Interno
Dolly Nayibe Ojeda Hernández - Contratista OCI </t>
  </si>
  <si>
    <t>AME-266</t>
  </si>
  <si>
    <t>Remitir del acto administrativo a la dependencia correspondiente para que se inicie el proceso de recuperación material del predio al patrimonio de la ANT y su respectivo valor.</t>
  </si>
  <si>
    <t xml:space="preserve">Memorando </t>
  </si>
  <si>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</si>
  <si>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</si>
  <si>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</si>
  <si>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</si>
  <si>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</si>
  <si>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</si>
  <si>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</si>
  <si>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t>AME-415
AME-416
AME-417
AME-418
AME-419
AME-266
AME-621</t>
  </si>
  <si>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</si>
  <si>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</si>
  <si>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</si>
  <si>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</si>
  <si>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</si>
  <si>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t>AME-267</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</si>
  <si>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</si>
  <si>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</si>
  <si>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</si>
  <si>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</si>
  <si>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</si>
  <si>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</si>
  <si>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</si>
  <si>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</si>
  <si>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t>No aplica, actividad eliminada en sesión del 27/08/2020 del CICCI.</t>
  </si>
  <si>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</si>
  <si>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Eliminada</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</si>
  <si>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</si>
  <si>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t>AME-268</t>
  </si>
  <si>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</si>
  <si>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</si>
  <si>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</si>
  <si>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</si>
  <si>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</si>
  <si>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</si>
  <si>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</si>
  <si>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</si>
  <si>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</si>
  <si>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</si>
  <si>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</si>
  <si>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AME-269</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</si>
  <si>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</si>
  <si>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</si>
  <si>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</si>
  <si>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</si>
  <si>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</si>
  <si>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</si>
  <si>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</si>
  <si>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AME-420
AME-421</t>
  </si>
  <si>
    <t>Debilidades en las notas de los estados financieros</t>
  </si>
  <si>
    <t>AME-270</t>
  </si>
  <si>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</si>
  <si>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</si>
  <si>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</si>
  <si>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</si>
  <si>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</si>
  <si>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Dirección de Gestión Jurídica
Subdirección de Talento Humano</t>
  </si>
  <si>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</si>
  <si>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t>La actividad presentó incumplimiento en su programación, dado que, en la información remitida el 27/12/2019 por el responsable de ejecución no se registra avance de gestión y/o cumplimiento de la acción.</t>
  </si>
  <si>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</si>
  <si>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t>No aplica. Actividad ejecutada con corte al I trimestre de 2020.</t>
  </si>
  <si>
    <t>Actividad ejecutada con corte al I Trimestre de 2020.</t>
  </si>
  <si>
    <t>AME-425
AME-426
AME-427
AME-428</t>
  </si>
  <si>
    <t>Baja ejecución de reservas presupuestales</t>
  </si>
  <si>
    <t>AME-271</t>
  </si>
  <si>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</si>
  <si>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t>La justificación de la constitución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</si>
  <si>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</si>
  <si>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</si>
  <si>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</si>
  <si>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</si>
  <si>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Se realizó jornada de socialización con los Equipo misionales de la DAE y la Sub DAE el Manual de Políticas Contables de la ANT el día 14 de noviembre de 2019.  Evidencia H10 listado de asistencia </t>
  </si>
  <si>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</si>
  <si>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t>AME-429
AME-430</t>
  </si>
  <si>
    <t>Constitución de reservas presupuéstales sin lleno de requisitos - Compra de Predios</t>
  </si>
  <si>
    <t>AME-272</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</si>
  <si>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</si>
  <si>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</si>
  <si>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</si>
  <si>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</si>
  <si>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</si>
  <si>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t>AME-273</t>
  </si>
  <si>
    <t>Jornada de capacitación Conjunta Planeación interna de la Dirección - Equipo de Adquisiciones</t>
  </si>
  <si>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</si>
  <si>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t>AME-274</t>
  </si>
  <si>
    <t>Impulsar las actuaciones para cumplir con los términos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</si>
  <si>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</si>
  <si>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</si>
  <si>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</si>
  <si>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</si>
  <si>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</si>
  <si>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</si>
  <si>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</si>
  <si>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AME-275</t>
  </si>
  <si>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</si>
  <si>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</si>
  <si>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</si>
  <si>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</si>
  <si>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</si>
  <si>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</si>
  <si>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</si>
  <si>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</si>
  <si>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Constitución de reservas presupuéstales sin lleno de requisitos - Contratos de Prestación de Servicios</t>
  </si>
  <si>
    <t>AME-276</t>
  </si>
  <si>
    <t>Elaboración de un comunicado interno con las directrices para la presentación de las solicitudes de reservas presupuestales a la SAF.</t>
  </si>
  <si>
    <t xml:space="preserve">Elaboración de un comunicado, donde se trate el tema de Reservas presupuestales
</t>
  </si>
  <si>
    <t>Comunicado</t>
  </si>
  <si>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</si>
  <si>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</si>
  <si>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t>AME-277</t>
  </si>
  <si>
    <t>Revisar la constitución de reservas presupuestales, elaboración de un comunicado interno con las directrices para la presentación de las solicitudes de reservas presupuestales a la SAF.</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</si>
  <si>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</si>
  <si>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</si>
  <si>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</si>
  <si>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AME-278</t>
  </si>
  <si>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</si>
  <si>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</si>
  <si>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</si>
  <si>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</si>
  <si>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</si>
  <si>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</si>
  <si>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</si>
  <si>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Debilidades en la constitución de vigencias futuras</t>
  </si>
  <si>
    <t>AME-279</t>
  </si>
  <si>
    <t>Capacitación a los enlaces financieros de cada dependencia de la ANT</t>
  </si>
  <si>
    <t>Jornada de capacitación</t>
  </si>
  <si>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</si>
  <si>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AME-280</t>
  </si>
  <si>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</si>
  <si>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</si>
  <si>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</si>
  <si>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</si>
  <si>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</si>
  <si>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</si>
  <si>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</si>
  <si>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</si>
  <si>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t xml:space="preserve">En atención a las observaciones realizadas en el Informe Final de la Auditoría Financiera Vigencia 2019, esta actividad se encuentra en proceso de revisión y elaboración. </t>
  </si>
  <si>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</si>
  <si>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t>No aplica, actividad reformulada en sesión del 27/08/2020 del CICCI.</t>
  </si>
  <si>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</si>
  <si>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</si>
  <si>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AME-434
AME-435
AME-438</t>
  </si>
  <si>
    <t>Legalizaciones de recursos sin los respectivos soportes financieros</t>
  </si>
  <si>
    <t>AME-281</t>
  </si>
  <si>
    <t xml:space="preserve">Incluir en el manual de supervisión de la ANT la obligación por parte de los supervisores de seguimiento expreso y certificación detallada de la ejecución de los recursos de contrapartida en los convenios de cooperación </t>
  </si>
  <si>
    <t>Actualizar el Manual de Supervisión</t>
  </si>
  <si>
    <t>Manual</t>
  </si>
  <si>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</si>
  <si>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</si>
  <si>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</si>
  <si>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</si>
  <si>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</si>
  <si>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</si>
  <si>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t>AME-282</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</si>
  <si>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</si>
  <si>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</si>
  <si>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</si>
  <si>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</si>
  <si>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</si>
  <si>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</si>
  <si>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t>AME-438</t>
  </si>
  <si>
    <t>AME-283</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</si>
  <si>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</si>
  <si>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</si>
  <si>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</si>
  <si>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AME-284</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</si>
  <si>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</si>
  <si>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desagregada</t>
  </si>
  <si>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</si>
  <si>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</si>
  <si>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t>Pendiente de evaluar</t>
  </si>
  <si>
    <t>AME-285</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</si>
  <si>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</si>
  <si>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</si>
  <si>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</si>
  <si>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</si>
  <si>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</si>
  <si>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</si>
  <si>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</si>
  <si>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t>No aplica. Actividad ejecutada con corte al II trimestre del 2020.</t>
  </si>
  <si>
    <t>Actividad ejecutada con corte al II trimestre del 2020.</t>
  </si>
  <si>
    <t>AME-286</t>
  </si>
  <si>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</si>
  <si>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t>La presentación en el Comité de contratación permitirá el pronunciamiento final de la ANT sobre la conveniencia, legalidad y pertinencia de suscribir y/o renovar convenios de cooperación con inmunidad jurisdiccional</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</si>
  <si>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</si>
  <si>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</si>
  <si>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</si>
  <si>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</si>
  <si>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</si>
  <si>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</si>
  <si>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</si>
  <si>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</si>
  <si>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</si>
  <si>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Actividad presentó eventualidad con corte al I Semestre del 2021.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</si>
  <si>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</si>
  <si>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Acta No. 03 del  30/06/2021 sesión Comité Institucional de Coordinación de Control Interno - CICCI.</t>
  </si>
  <si>
    <t>AME-602
AME-603</t>
  </si>
  <si>
    <t>AME-287</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</si>
  <si>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</si>
  <si>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</si>
  <si>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</si>
  <si>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</si>
  <si>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</si>
  <si>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</si>
  <si>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</si>
  <si>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t xml:space="preserve">Desembolsos de recursos con saldos pedientes de legalizar
Legalizaciones de recursos sin los respectivos soportes financieros
Prorrogas injustificadas
</t>
  </si>
  <si>
    <t>Bajo avance y ejecución de los recursos entregados en administración
Rendimientos financieros sin reportar</t>
  </si>
  <si>
    <t>AME-288</t>
  </si>
  <si>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</si>
  <si>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</si>
  <si>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</si>
  <si>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</si>
  <si>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</si>
  <si>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AME-289</t>
  </si>
  <si>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</si>
  <si>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</si>
  <si>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t>AME-435</t>
  </si>
  <si>
    <t>AME-290</t>
  </si>
  <si>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</si>
  <si>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</si>
  <si>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AME-291</t>
  </si>
  <si>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</si>
  <si>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</si>
  <si>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t>AME-292</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</si>
  <si>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</si>
  <si>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</si>
  <si>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</si>
  <si>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AME-293</t>
  </si>
  <si>
    <t xml:space="preserve">Presentar al Comité de contratación los pronunciamientos emitidos por Colombia Compra Eficiente, la Sala de Consulta y Servicio Civil del Consejo de Estado, el cooperante internacional y la Oficina Jurídica </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</si>
  <si>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</si>
  <si>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</si>
  <si>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</si>
  <si>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</si>
  <si>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AME-604
AME-605</t>
  </si>
  <si>
    <t>AME-294</t>
  </si>
  <si>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</si>
  <si>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</si>
  <si>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</si>
  <si>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</si>
  <si>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</si>
  <si>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</si>
  <si>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</si>
  <si>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t>Debilidades en la formulación de  estudios y documentos previos - Convenios
Debilidades en la vigilancia y control en la supervisión - Convenios</t>
  </si>
  <si>
    <t>Justificación técnica no concuerda con el convenio suscrito
Legalizaciones de recursos sin los respectivos soportes financieros</t>
  </si>
  <si>
    <t>AME-295</t>
  </si>
  <si>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</si>
  <si>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</si>
  <si>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</si>
  <si>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</si>
  <si>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AME-296</t>
  </si>
  <si>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</si>
  <si>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</si>
  <si>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t>AME-434</t>
  </si>
  <si>
    <t>AME-297</t>
  </si>
  <si>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</si>
  <si>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t>Actividad ejecutada con corte al IV trimestre de 2019.</t>
  </si>
  <si>
    <t>AME-298</t>
  </si>
  <si>
    <t>Solicitar a FAO Colombia pronunciamiento sobre el alcance de la inmunidad de jurisdicción que ostenta y el compromiso de presentar información financiera desagregada</t>
  </si>
  <si>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</si>
  <si>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</si>
  <si>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t>AME-299</t>
  </si>
  <si>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</si>
  <si>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</si>
  <si>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t>AME-300</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</si>
  <si>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</si>
  <si>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</si>
  <si>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</si>
  <si>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</si>
  <si>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AME-606
AME-607</t>
  </si>
  <si>
    <t>AME-301</t>
  </si>
  <si>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</si>
  <si>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</si>
  <si>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</si>
  <si>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</si>
  <si>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</si>
  <si>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</si>
  <si>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</si>
  <si>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</si>
  <si>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</si>
  <si>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</si>
  <si>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AME-608
AME-609</t>
  </si>
  <si>
    <t>Contratación
Gestión Documental</t>
  </si>
  <si>
    <t>Debilidades en la formulación de  estudios y documentos previos - Convenios
Debilidades en la vigilancia y control en la supervisión - Convenios
Debilidades en la conformación de archivos de gestión - Expedientes Convenios</t>
  </si>
  <si>
    <t xml:space="preserve">Justificación técnica no concuerda con el convenio suscrito
Legalizaciones de recursos sin los respectivos soportes financieros
</t>
  </si>
  <si>
    <t>AME-302</t>
  </si>
  <si>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</si>
  <si>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</si>
  <si>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</si>
  <si>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</si>
  <si>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</si>
  <si>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</si>
  <si>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</si>
  <si>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</si>
  <si>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t>AME-303</t>
  </si>
  <si>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</si>
  <si>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t>AME-304</t>
  </si>
  <si>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</si>
  <si>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t>AME-305</t>
  </si>
  <si>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</si>
  <si>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</si>
  <si>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t>AME-306</t>
  </si>
  <si>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</si>
  <si>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</si>
  <si>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</si>
  <si>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t>No aplica. Actividad ejecutada con corte al I trimestre del 2020.</t>
  </si>
  <si>
    <t>Actividad ejecutada con corte al I trimestre de 2020.</t>
  </si>
  <si>
    <t>AME-307</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</si>
  <si>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</si>
  <si>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</si>
  <si>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AME-308</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</si>
  <si>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</si>
  <si>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</si>
  <si>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</si>
  <si>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Subdirección de Talento Humano.</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</si>
  <si>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</si>
  <si>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</si>
  <si>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t>AME-309</t>
  </si>
  <si>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</si>
  <si>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</si>
  <si>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</si>
  <si>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</si>
  <si>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AME-310</t>
  </si>
  <si>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</si>
  <si>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</si>
  <si>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AME-311</t>
  </si>
  <si>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</si>
  <si>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</si>
  <si>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t>AME-312</t>
  </si>
  <si>
    <t>AME-313</t>
  </si>
  <si>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</si>
  <si>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</si>
  <si>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t>AME-314</t>
  </si>
  <si>
    <r>
      <rPr>
        <b/>
        <sz val="11"/>
        <rFont val="Arial"/>
        <family val="2"/>
      </rPr>
      <t xml:space="preserve">30/12/2019. </t>
    </r>
    <r>
      <rPr>
        <sz val="11"/>
        <rFont val="Arial"/>
        <family val="2"/>
      </rPr>
      <t>La actividad se encuentra en términos para su ejecución, sin embargo no se presentó avances parciales</t>
    </r>
  </si>
  <si>
    <t>AME-315</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</si>
  <si>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</si>
  <si>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</si>
  <si>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t>AME-610
AME-611</t>
  </si>
  <si>
    <t>AME-316</t>
  </si>
  <si>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</si>
  <si>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</si>
  <si>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</si>
  <si>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</si>
  <si>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</si>
  <si>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</si>
  <si>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t xml:space="preserve">Debilidades en la formulación de  estudios y documentos  previos - Contratos Interadministrativos
</t>
  </si>
  <si>
    <t xml:space="preserve">Presunto incumplimiento contractual
</t>
  </si>
  <si>
    <t>No ejecución de reserva presupuestal</t>
  </si>
  <si>
    <t>AME-317</t>
  </si>
  <si>
    <t>Disciplinario
Indagación Preliminar</t>
  </si>
  <si>
    <t>H19</t>
  </si>
  <si>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</si>
  <si>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</si>
  <si>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</si>
  <si>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</si>
  <si>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</si>
  <si>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</si>
  <si>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</si>
  <si>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t xml:space="preserve">AME-452
AME-453
</t>
  </si>
  <si>
    <t>Sobrecostos en los servicios contratados</t>
  </si>
  <si>
    <t>AME-318</t>
  </si>
  <si>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</si>
  <si>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</si>
  <si>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</si>
  <si>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Debilidades en la liquidación contractual</t>
  </si>
  <si>
    <t>AME-319</t>
  </si>
  <si>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</si>
  <si>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</si>
  <si>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</si>
  <si>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</si>
  <si>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</si>
  <si>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</si>
  <si>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</si>
  <si>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</si>
  <si>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</si>
  <si>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</si>
  <si>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</si>
  <si>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</si>
  <si>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</si>
  <si>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</si>
  <si>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</si>
  <si>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</si>
  <si>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</si>
  <si>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</si>
  <si>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</si>
  <si>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</si>
  <si>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</si>
  <si>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</si>
  <si>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29092021: Se remitieron los cinco informes de supervisión a la OCI, a la fecha se está tramitando el informe final y acta de liquidación del convenio en cuestión.</t>
  </si>
  <si>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</si>
  <si>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Actividad en Gestión: se están realizando ajustes al informe final y actas de liquidación, sugeridos por el contratista para la consecución de las firmas.</t>
  </si>
  <si>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</si>
  <si>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Actividad ejecutada posterior, con corte al IV Trimestre del 2021.</t>
  </si>
  <si>
    <t>Actividad ejecutada posterior con corte al IV Trimestre del 2021.</t>
  </si>
  <si>
    <t>AME-320</t>
  </si>
  <si>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</si>
  <si>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t>Falta de soportes que permitan identificar la información financiera de ejecución de los contratos suscritos por la ANT y terceros</t>
  </si>
  <si>
    <t>Estudio y análisis del Acuerdo Marco por el cual se suscribió el contrato Interadministrativo, así como los términos convenidos</t>
  </si>
  <si>
    <t xml:space="preserve">Revisar y si es del caso, ajustar, los formatos de presentación de la información financiera.  </t>
  </si>
  <si>
    <t>Informe de actividad</t>
  </si>
  <si>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</si>
  <si>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</si>
  <si>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</si>
  <si>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</si>
  <si>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</si>
  <si>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</si>
  <si>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t>Debilidades en la formulación de  estudios y documentos previos - Convenios
Debilidades en la publicación de información en el SECOP
Debilidades en la vigilancia y control en la supervisión - Convenios</t>
  </si>
  <si>
    <t>Legalizaciones de recursos sin los respectivos soportes financieros
Inconsistencias en la información publicada en SECOP
Expediente documental incompleto</t>
  </si>
  <si>
    <t>Cobro de administración no permitido por la modalidad contractual
Selección injustificada de operador
Inconsistencias en los soportes para pago del contrato</t>
  </si>
  <si>
    <t>AME-321</t>
  </si>
  <si>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</si>
  <si>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</si>
  <si>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</si>
  <si>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</si>
  <si>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</si>
  <si>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AME-322</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</si>
  <si>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</si>
  <si>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</si>
  <si>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</si>
  <si>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</si>
  <si>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</si>
  <si>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</si>
  <si>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</si>
  <si>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t>Actividad ejecutada con corte al IV trimestre del 2019.</t>
  </si>
  <si>
    <t>No aplica. Actividad ejecutada con corte al III trimestre de 2019.</t>
  </si>
  <si>
    <t>Actividad ejecutada con corte al III Trimestre de 2019.</t>
  </si>
  <si>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</si>
  <si>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Actividad ejecutada con corte al IV Trimestre del 2020.</t>
  </si>
  <si>
    <t>Debilidades en la aplicación de  políticas de austeridad del gasto</t>
  </si>
  <si>
    <t>AME-323</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</si>
  <si>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</si>
  <si>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</si>
  <si>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</si>
  <si>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</si>
  <si>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</si>
  <si>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</si>
  <si>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</si>
  <si>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</si>
  <si>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t>El Comité Institucional de Coordinación de Control Interno en sesión del 27/08/2020 aprobó la modificación de la unidad de medida, quedando así: 4 Informe y evidencias de cada reunión.</t>
  </si>
  <si>
    <t>Acta No. 04 del 27/08/2020 sesión Comité Institucional de Coordinación de Control Interno - CICCI.</t>
  </si>
  <si>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</si>
  <si>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t>No aplica. Actividad ejecutada anticipadamente con corte al II trimestre del 2020.</t>
  </si>
  <si>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</si>
  <si>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Actividad ejecutada con corte al III Trimestre de 2020.</t>
  </si>
  <si>
    <t>AME-324</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</si>
  <si>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</si>
  <si>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</si>
  <si>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</si>
  <si>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r>
      <t>Elaborar  informe técnico que contenga modelos productivos concordantes con la disponibilidad de agua actual.</t>
    </r>
    <r>
      <rPr>
        <sz val="11"/>
        <color indexed="10"/>
        <rFont val="Arial"/>
        <family val="2"/>
      </rPr>
      <t xml:space="preserve">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</si>
  <si>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</si>
  <si>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t>Adquisición de predios</t>
  </si>
  <si>
    <t>Debilidades en la visita técnica</t>
  </si>
  <si>
    <t xml:space="preserve"> Predios no aptos</t>
  </si>
  <si>
    <t>AME-325</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</si>
  <si>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</si>
  <si>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</si>
  <si>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Respuesta a oficio remisorio</t>
  </si>
  <si>
    <t>La actividad presentó cumplimiento frente a lo planificado, toda vez que, evidenció 4 informes de reuniones de control programadas en el marco de la ejecución del contrato.</t>
  </si>
  <si>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</si>
  <si>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t>AME-326</t>
  </si>
  <si>
    <t>Emitir concepto por parte de la ANT respecto a la existencia de recurso hídrico y los posibles proyectos productivos a implementar</t>
  </si>
  <si>
    <t>Concepto técnico</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</si>
  <si>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</si>
  <si>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</si>
  <si>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t>No aplica. Actividad ejecutada con corte al IV trimestre de 2019.</t>
  </si>
  <si>
    <t>AME-327</t>
  </si>
  <si>
    <t>H26</t>
  </si>
  <si>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</si>
  <si>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</si>
  <si>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</si>
  <si>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</si>
  <si>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</si>
  <si>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</si>
  <si>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</si>
  <si>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</si>
  <si>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</si>
  <si>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</si>
  <si>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</si>
  <si>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t>AME-458</t>
  </si>
  <si>
    <t xml:space="preserve">Inexistencia de apropiación presupuestal </t>
  </si>
  <si>
    <t>AME-328</t>
  </si>
  <si>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</si>
  <si>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 xml:space="preserve">Realizar visitas topográficas y agronómicas de los predios </t>
  </si>
  <si>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</si>
  <si>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</si>
  <si>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</si>
  <si>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</si>
  <si>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AME-329</t>
  </si>
  <si>
    <t>Realizar notificación a EMGESA los resultados de las actividades técnicas tendientes a la compra de predios.</t>
  </si>
  <si>
    <t xml:space="preserve">Oficio  </t>
  </si>
  <si>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</si>
  <si>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</si>
  <si>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</si>
  <si>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t>AME-458
AME-329</t>
  </si>
  <si>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</si>
  <si>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</si>
  <si>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</si>
  <si>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</si>
  <si>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t>No aplica, la actividad presentó modificación  con la acción, unidad de medida, cantidad y fechas de ejecución de acuerdo a la sesión del 27/08/2020 del CICCI.</t>
  </si>
  <si>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</si>
  <si>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</si>
  <si>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</si>
  <si>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</si>
  <si>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</si>
  <si>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</si>
  <si>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</si>
  <si>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</si>
  <si>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t>Actividad ejecutada con corte al III Trimestre de 2021.</t>
  </si>
  <si>
    <t>AME-330</t>
  </si>
  <si>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</si>
  <si>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</si>
  <si>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</si>
  <si>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</si>
  <si>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</si>
  <si>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</si>
  <si>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</si>
  <si>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t>AME-452
AME-453</t>
  </si>
  <si>
    <t>Debilidades en la formulación de estudios y documentos previos - Contratos de Prestación de Servicios</t>
  </si>
  <si>
    <t xml:space="preserve">Contratos de prestación de servicios, pactando honorarios sin el  lleno de los requisitos legales. </t>
  </si>
  <si>
    <t>AME-331</t>
  </si>
  <si>
    <t>Disciplinario
Fiscal
Penal</t>
  </si>
  <si>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</si>
  <si>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</si>
  <si>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</si>
  <si>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</si>
  <si>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</si>
  <si>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</si>
  <si>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</si>
  <si>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</si>
  <si>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</si>
  <si>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</si>
  <si>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</si>
  <si>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</si>
  <si>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</si>
  <si>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</si>
  <si>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t>AME-614</t>
  </si>
  <si>
    <t>Incumplimiento del procedimiento establecido</t>
  </si>
  <si>
    <t>Procedimiento compra de predios Comunidades Indígenas</t>
  </si>
  <si>
    <t>AME-332</t>
  </si>
  <si>
    <t>Convocar a reunión preparatoria para la visita al Ministerio Público y a la  Dirección de Asuntos para Comunidades Negras, Afrocolombianas, Raizales y Palenqueras del Ministerio del Interior</t>
  </si>
  <si>
    <t>listados de asistencia y acta</t>
  </si>
  <si>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</si>
  <si>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</si>
  <si>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</si>
  <si>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</si>
  <si>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</si>
  <si>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</si>
  <si>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</si>
  <si>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t>AME-333</t>
  </si>
  <si>
    <t xml:space="preserve">Realizar visita a campo con acompañamiento del Ministerio Público.
</t>
  </si>
  <si>
    <t>Visita a campo</t>
  </si>
  <si>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</si>
  <si>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</si>
  <si>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</si>
  <si>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</si>
  <si>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t>AME-334</t>
  </si>
  <si>
    <t xml:space="preserve">Elaborar informe de visita con las recomendaciones de las actuaciones administrativas a realizar
</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</si>
  <si>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</si>
  <si>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</si>
  <si>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</si>
  <si>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</si>
  <si>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</si>
  <si>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</si>
  <si>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</si>
  <si>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</si>
  <si>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</si>
  <si>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</si>
  <si>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</si>
  <si>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</si>
  <si>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</si>
  <si>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</si>
  <si>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</si>
  <si>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</si>
  <si>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</si>
  <si>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</si>
  <si>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t>Actividad ejecutada anticipadamente con corte al IV Trimestre del 2021.</t>
  </si>
  <si>
    <t>Ejecutada anticipadamente</t>
  </si>
  <si>
    <t>AME-335</t>
  </si>
  <si>
    <t>H29</t>
  </si>
  <si>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</si>
  <si>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</si>
  <si>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</si>
  <si>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resguardo indígena. </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</si>
  <si>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</si>
  <si>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</si>
  <si>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t>Ejecución parcial del subsidio integral</t>
  </si>
  <si>
    <t>No desembolso del subsidio proyecto productivo</t>
  </si>
  <si>
    <t>AME-336</t>
  </si>
  <si>
    <t>Respuesta</t>
  </si>
  <si>
    <t>AME-337</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</si>
  <si>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</si>
  <si>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</si>
  <si>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</si>
  <si>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</si>
  <si>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t>AME-338</t>
  </si>
  <si>
    <t>Dirección de Ordenamiento Social de la Propiedad
Dialogo Social</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</si>
  <si>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</si>
  <si>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Actividad ejecutada con corte al tercer trimestre del 2019.</t>
  </si>
  <si>
    <t>AME-339</t>
  </si>
  <si>
    <t>Seguimiento al proceso de dialogo con el fin de retornar a sus propietarios beneficiados por el subsidio.</t>
  </si>
  <si>
    <t xml:space="preserve">Informes de seguimiento </t>
  </si>
  <si>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</si>
  <si>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</si>
  <si>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</si>
  <si>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</si>
  <si>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</si>
  <si>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</si>
  <si>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</si>
  <si>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</si>
  <si>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</si>
  <si>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</si>
  <si>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</si>
  <si>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AME-615</t>
  </si>
  <si>
    <t>AME-340</t>
  </si>
  <si>
    <t>Informe del estado actual de las 13 familias beneficiarias, frente al subsidio otorgado.</t>
  </si>
  <si>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</si>
  <si>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</si>
  <si>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</si>
  <si>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t>AME-341</t>
  </si>
  <si>
    <t>Desembolso del proyecto productivo. Nota: El cumplimiento de la acción dependerá del retorno de los beneficiarios al predio el cual fueron adjudicatarios.</t>
  </si>
  <si>
    <t>Informe del estado de desembolso</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</si>
  <si>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</si>
  <si>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</si>
  <si>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</si>
  <si>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</si>
  <si>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</si>
  <si>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</si>
  <si>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</si>
  <si>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</si>
  <si>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t>AME-342</t>
  </si>
  <si>
    <t>Acompañar los diálogos con la comunidad indígena y comunidad campesina</t>
  </si>
  <si>
    <t xml:space="preserve">Identificar las solicitudes presentadas por la comunidad indígena en la base alfanumérica de la DAE
</t>
  </si>
  <si>
    <t>13/04/2020.  Se suministró el memorando 20195000092893 del 17062029 la Dirección de Asuntos Étnicos informó sobre el estado de solicitudes presentadas por la comunidad indígena en la base alfanumérica.</t>
  </si>
  <si>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</si>
  <si>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</si>
  <si>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t>AME-343</t>
  </si>
  <si>
    <t xml:space="preserve">Revisar el expediente
</t>
  </si>
  <si>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</si>
  <si>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</si>
  <si>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</si>
  <si>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</si>
  <si>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t>AME-344</t>
  </si>
  <si>
    <t xml:space="preserve">Verificar la pretensión territorial
</t>
  </si>
  <si>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</si>
  <si>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</si>
  <si>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</si>
  <si>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t>AME-345</t>
  </si>
  <si>
    <t xml:space="preserve">Graficar el predio con relación a la pretensión. </t>
  </si>
  <si>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</si>
  <si>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</si>
  <si>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AME-346</t>
  </si>
  <si>
    <t>Dar respuesta a la solicitud efectuada por la Dirección de Acceso a Tierras de la ANT, respecto del predio denominado el Mediecito la Selva con relación a alguna solicitud de constitución, reestructuración, ampliación o saneamiento del resguardo indígena.</t>
  </si>
  <si>
    <t>13/04/2020.  Se anexó memorando 20195000092893 del 17062029 la Dirección de Asuntos Étnicos emitió respuesta frente al estado de solicitudes de constitución, reestructuración, ampliación o saneamiento presentadas por la comunidad indígena.</t>
  </si>
  <si>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</si>
  <si>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t>AME-347</t>
  </si>
  <si>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</si>
  <si>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t>AME-348</t>
  </si>
  <si>
    <t>Solicitud al Ministerio Público y al Ministerio del Interior, para acompañamiento en los diálogos entre la comunidad indígena y campesinos  que conlleve a establecer una solución concertada integral y definitiva.</t>
  </si>
  <si>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</si>
  <si>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</si>
  <si>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</si>
  <si>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</si>
  <si>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</si>
  <si>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</si>
  <si>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</si>
  <si>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</si>
  <si>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</si>
  <si>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</si>
  <si>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AME-349</t>
  </si>
  <si>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</si>
  <si>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</si>
  <si>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</si>
  <si>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t>Gestión: para concretar esta acción de mejora es requisito realizar la anterior.</t>
  </si>
  <si>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</si>
  <si>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</si>
  <si>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</si>
  <si>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AME-350</t>
  </si>
  <si>
    <t>Participar de las convocatorias de la Dirección de Acceso a Tierras y el Grupo de Diálogo Social, para acompañar el diálogo entre las comunidades involucradas.</t>
  </si>
  <si>
    <t xml:space="preserve">Acta </t>
  </si>
  <si>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</si>
  <si>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</si>
  <si>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</si>
  <si>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AME-351</t>
  </si>
  <si>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</si>
  <si>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t>Inadecuado control y seguimiento de la ANT, frente al deber de concertación con las instancias representativas de las comunidades indígenas.</t>
  </si>
  <si>
    <t>Verificar la suscripción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</si>
  <si>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</si>
  <si>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</si>
  <si>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</si>
  <si>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</si>
  <si>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</si>
  <si>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</si>
  <si>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</si>
  <si>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</si>
  <si>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</si>
  <si>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</si>
  <si>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t>Plan de atención a comunidades étnicas</t>
  </si>
  <si>
    <t>No concertación del proyecto de inversión con la Comisión Nacional de Territorios Indígenas – CNTI</t>
  </si>
  <si>
    <t>AME-352</t>
  </si>
  <si>
    <t xml:space="preserve">Denuncia posibles irregularidades contratos 2019 </t>
  </si>
  <si>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</si>
  <si>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t>Falta de verificación por parte de los supervisores de los informes y de las evidencias entregadas por los contratistas, no dando aplicación al deber de cuidado y diligencia.</t>
  </si>
  <si>
    <t>Capacitación a los supervisores de las UGTs y Coordinación para recordar las obligaciones al asumir dicha función, donde se incluya la responsabilidad del cuidado y diligencia de dicha actividad.</t>
  </si>
  <si>
    <t xml:space="preserve">Jornada de capacitación </t>
  </si>
  <si>
    <t>listado de asistencia y memorias</t>
  </si>
  <si>
    <t xml:space="preserve">Coordinación UGT </t>
  </si>
  <si>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</si>
  <si>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t>La CGR comunicó el informe final de Auditoría Financiera vigencia fiscal el 29/07/2019 y el plan mejoramiento se suscribió el 27/08/2019.</t>
  </si>
  <si>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</si>
  <si>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</si>
  <si>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</si>
  <si>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</si>
  <si>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</si>
  <si>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</si>
  <si>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Deficiencias en la vigilancia y control en la supervisión de Contratos de Prestación de Servicios</t>
  </si>
  <si>
    <t>Inconsistencias en los informes de los contratistas</t>
  </si>
  <si>
    <t>AME-353</t>
  </si>
  <si>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</si>
  <si>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t>Capacitación a los supervisores de las UGTs y Coordinación para recordar las obligaciones al asumir dicha función, dónde se incluya la responsabilidad del cuidado y diligencia de dicha actividad.</t>
  </si>
  <si>
    <t xml:space="preserve">Dirección General </t>
  </si>
  <si>
    <t>Coordinación UGT</t>
  </si>
  <si>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</si>
  <si>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</si>
  <si>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Ausencia de medios de verificación en la entrega de productos en contratos de prestación de servicios</t>
  </si>
  <si>
    <t>AME-354</t>
  </si>
  <si>
    <t>Auditoría de cumplimiento Implementación Reforma Rural Integral - RRI, vigencia 2017 2018</t>
  </si>
  <si>
    <t>H2.2.2</t>
  </si>
  <si>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</si>
  <si>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</si>
  <si>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Crear nueva funcionalidad en el SIT que permita generar reportes sistematizado del RESO, que incluya las variables del seguimiento y monitoreo de la información</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</si>
  <si>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</si>
  <si>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</si>
  <si>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</si>
  <si>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t>La CGR comunicó el informe final de Auditoría Financiera vigencia fiscal el 27/07/2019 y el plan mejoramiento se suscribió el 27/08/2019.</t>
  </si>
  <si>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</si>
  <si>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</si>
  <si>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</si>
  <si>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</si>
  <si>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t>AME-563
AME-564</t>
  </si>
  <si>
    <t>Sistema Integrado de Tierras –SIT</t>
  </si>
  <si>
    <t>Calidad de los datos del  SIT- RESO</t>
  </si>
  <si>
    <t>AME-355</t>
  </si>
  <si>
    <t>H2.3.1</t>
  </si>
  <si>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</si>
  <si>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</si>
  <si>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Realizar la Promoción de procesos de formalización y/o adjudicación de la propiedad a personas naturales en zonas de reserva campesina</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</si>
  <si>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</si>
  <si>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</si>
  <si>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</si>
  <si>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</si>
  <si>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</si>
  <si>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</si>
  <si>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</si>
  <si>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</si>
  <si>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</si>
  <si>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t xml:space="preserve">Se cuenta con 106 Resoluciones de Adjudicación para la ZRC del Guaviare. Se adjunta como evidencia los actos administrativos emitidos para el periodo reportado (2 ).
</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</si>
  <si>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</si>
  <si>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</si>
  <si>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t>AME-620</t>
  </si>
  <si>
    <t>Zonas de Reservas Campesina - ZRC</t>
  </si>
  <si>
    <t xml:space="preserve">Deficiencias en la atención de solicitudes de constitución de ZRC
Deficiencias en los planes de desarrollo sostenible </t>
  </si>
  <si>
    <t>AME-356</t>
  </si>
  <si>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</si>
  <si>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</si>
  <si>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</si>
  <si>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</si>
  <si>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</si>
  <si>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</si>
  <si>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</si>
  <si>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</si>
  <si>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</si>
  <si>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t>AME-357</t>
  </si>
  <si>
    <t>Realizar la Promoción procesos de titulación a entidades de derecho público en zonas de reserva campesina</t>
  </si>
  <si>
    <t>Realizar el proceso de  titulación a entidades de derecho público en zonas de reserva campesina</t>
  </si>
  <si>
    <t>Actos Administrativos registrados</t>
  </si>
  <si>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</si>
  <si>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</si>
  <si>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</si>
  <si>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</si>
  <si>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</si>
  <si>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t>Se avanza en las gestiones requeridas en el marco del procedimiento para finalizar los procesos de adjudicación de baldíos a EDP según la meta establecida por lo tanto se anexa estado de informe de adjudicación.</t>
  </si>
  <si>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</si>
  <si>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</si>
  <si>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</si>
  <si>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</si>
  <si>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t>Actividad ejecutada posterior, con corte al I Semestre del 2021.</t>
  </si>
  <si>
    <t xml:space="preserve">No aplica. </t>
  </si>
  <si>
    <t>Actividad ejecutada posterior con corte al I Semestre del 2021.</t>
  </si>
  <si>
    <t>AME-358</t>
  </si>
  <si>
    <t>Realzar el seguimiento a la ejecución de proceso</t>
  </si>
  <si>
    <t>Informes procesos de titulación a entidades de derecho público en zonas de reserva campesina</t>
  </si>
  <si>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</si>
  <si>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</si>
  <si>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</si>
  <si>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</si>
  <si>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</si>
  <si>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</si>
  <si>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t xml:space="preserve">Se allega informe de seguimiento a los procesos de adjudicación de baldíos a Entidades de derecho público en ZRC.
</t>
  </si>
  <si>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</si>
  <si>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</si>
  <si>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</si>
  <si>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t>AME-359</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</si>
  <si>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</si>
  <si>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</si>
  <si>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</si>
  <si>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</si>
  <si>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</si>
  <si>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</si>
  <si>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</si>
  <si>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</si>
  <si>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</si>
  <si>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</si>
  <si>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</si>
  <si>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</si>
  <si>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</si>
  <si>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</si>
  <si>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t>AME-360</t>
  </si>
  <si>
    <t>Informe actualización cartográfica polígonos Zonas de Reserva Campesina</t>
  </si>
  <si>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</si>
  <si>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</si>
  <si>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</si>
  <si>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</si>
  <si>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</si>
  <si>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AME-361</t>
  </si>
  <si>
    <t>Apoyar el proceso de constitución de Zonas de Reserva Campesina</t>
  </si>
  <si>
    <t xml:space="preserve">Avanzar en la delimitación y constitución de las zonas de reserva campesina
</t>
  </si>
  <si>
    <t>Procesos apoyados Constitución Zonas de Reserva Campesina</t>
  </si>
  <si>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</si>
  <si>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</si>
  <si>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</si>
  <si>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</si>
  <si>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</si>
  <si>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t>AME-362</t>
  </si>
  <si>
    <t>Informes procesos de constitución de Zonas de Reserva Campesina</t>
  </si>
  <si>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</si>
  <si>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</si>
  <si>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</si>
  <si>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</si>
  <si>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</si>
  <si>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t>AME-363</t>
  </si>
  <si>
    <t>H2.3.2</t>
  </si>
  <si>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</si>
  <si>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</si>
  <si>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</si>
  <si>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</si>
  <si>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</si>
  <si>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</si>
  <si>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</si>
  <si>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El responsable de ejecución no allegó avances de gestión y/o cumplimiento.  La Oficina de Control Interno reiteró, mediante correo electrónico del  21/04/2020, la solicitud de información.
La actividad presentó incumplimiento frente a su planificación.</t>
  </si>
  <si>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</si>
  <si>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</si>
  <si>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t>Planes de Ordenamiento Social  de la Propiedad Rural - POSPR</t>
  </si>
  <si>
    <t>Debilidades en la motivación de resoluciones de suspensión de POSP</t>
  </si>
  <si>
    <t>AME-364</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</si>
  <si>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</si>
  <si>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</si>
  <si>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</si>
  <si>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</si>
  <si>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</si>
  <si>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</si>
  <si>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</si>
  <si>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</si>
  <si>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</si>
  <si>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</si>
  <si>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</si>
  <si>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</si>
  <si>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</si>
  <si>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</si>
  <si>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</si>
  <si>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</si>
  <si>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</si>
  <si>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</si>
  <si>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</si>
  <si>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</si>
  <si>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</si>
  <si>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AME-365</t>
  </si>
  <si>
    <t>H2.3.4</t>
  </si>
  <si>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</si>
  <si>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</si>
  <si>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</si>
  <si>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</si>
  <si>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</si>
  <si>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</si>
  <si>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</si>
  <si>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</si>
  <si>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</si>
  <si>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</si>
  <si>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</si>
  <si>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</si>
  <si>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</si>
  <si>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</si>
  <si>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</si>
  <si>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t>Informe final Auditoría de cumplimiento articulada al proyecto de ordenamiento social de la propiedad rural  vigencia 2019 a junio de 2020
Comunicación 20206200995572 del 18/12/2020
Acta No. 03 del 30/06/2021 Comité Insitucional de Coordinación de Control Interno</t>
  </si>
  <si>
    <t>Auditoría de cumplimiento articulada al proyecto de ordenamiento social de la propiedad rural  vigencia 2019 a junio de 2020
Acta No. 03 del 30/06/2021 Comité Insitucional de Coordinación de Control Interno</t>
  </si>
  <si>
    <t>Contraloría General de la República
Comité Insitucional de Coordinación de Control Interno</t>
  </si>
  <si>
    <t>AME-561
AME-365</t>
  </si>
  <si>
    <t>Demora en el inicio de la fase de implementación</t>
  </si>
  <si>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</si>
  <si>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</si>
  <si>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</si>
  <si>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</si>
  <si>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</si>
  <si>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</si>
  <si>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</si>
  <si>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</si>
  <si>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</si>
  <si>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t>Actividad ejecutada con corte al IV Trimestre del 2021.</t>
  </si>
  <si>
    <t>AME-366</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</si>
  <si>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</si>
  <si>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</si>
  <si>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</si>
  <si>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</si>
  <si>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</si>
  <si>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</si>
  <si>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</si>
  <si>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</si>
  <si>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</si>
  <si>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realizaron socializaciones en noviembre y diciembre en 3 municipios el seguimiento se realizará a partir del año 2021</t>
  </si>
  <si>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</si>
  <si>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</si>
  <si>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</si>
  <si>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t>AME-561
AME-366</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</si>
  <si>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</si>
  <si>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</si>
  <si>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</si>
  <si>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</si>
  <si>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</si>
  <si>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</si>
  <si>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</si>
  <si>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t>AME-367</t>
  </si>
  <si>
    <t>H2.5.1</t>
  </si>
  <si>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</si>
  <si>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</si>
  <si>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</si>
  <si>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</si>
  <si>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</si>
  <si>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Se realizó mesa de trabajo interdisciplinaria para el análisis actual de la apropiación presupuestal para el año 2019 en cumplimiento de la Reforma Rural Integral - Decreto 902 de 2017. Como evidencia se adjunta listado de asistencia</t>
  </si>
  <si>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</si>
  <si>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</si>
  <si>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</si>
  <si>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t>AME-562</t>
  </si>
  <si>
    <t xml:space="preserve">Fondo de Tierras para la Reforma Rural Integral - Financiero </t>
  </si>
  <si>
    <t xml:space="preserve">Debilidades en la operatividad contable y presupuestal del FNA
</t>
  </si>
  <si>
    <t>No incorporación de recursos al FNA</t>
  </si>
  <si>
    <t>AME-368</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</si>
  <si>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</si>
  <si>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</si>
  <si>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t>El jefe de planeación realizó reunión el día 30 de noviembre para socializar la cuota asignada a los proyectos de inversión para la vigencia 2020. Como evidencia se adjunta listado de asistencia.</t>
  </si>
  <si>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</si>
  <si>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</si>
  <si>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AME-369</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</si>
  <si>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</si>
  <si>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</si>
  <si>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</si>
  <si>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</si>
  <si>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</si>
  <si>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</si>
  <si>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</si>
  <si>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t>La Resolución se encuentra en proceso de recolección de firmas, con el fin de continuar con su formalización y posterior socialización.</t>
  </si>
  <si>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</si>
  <si>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</si>
  <si>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</si>
  <si>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t>AME-370</t>
  </si>
  <si>
    <t>Denuncia Predio Agua Linda</t>
  </si>
  <si>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</si>
  <si>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</si>
  <si>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</si>
  <si>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</si>
  <si>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</si>
  <si>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</si>
  <si>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</si>
  <si>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</si>
  <si>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</si>
  <si>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</si>
  <si>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</si>
  <si>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AME-409
AME-441</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</si>
  <si>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</si>
  <si>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</si>
  <si>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AME-371</t>
  </si>
  <si>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</si>
  <si>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Realizar formato de control documental  que permita realizar el Check List al proceso de compra directa desde su inicio hasta el final. (Programas Especiales)</t>
  </si>
  <si>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</si>
  <si>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</si>
  <si>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</si>
  <si>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</si>
  <si>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</si>
  <si>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AME-372</t>
  </si>
  <si>
    <t>Realizar capacitación involucrados dentro del proceso de compra directa y adjudicación (Programas Especiales)</t>
  </si>
  <si>
    <t>Capacitación a los colaboradores sobre el proceso de compra directa y adjudicación (Programas Especiales)</t>
  </si>
  <si>
    <t>Capacitación</t>
  </si>
  <si>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</si>
  <si>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</si>
  <si>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</si>
  <si>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</si>
  <si>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</si>
  <si>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</si>
  <si>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t>AME-373</t>
  </si>
  <si>
    <t>Auditoría de cumplimiento a la Política de acceso, formalización y restitución de derechos territoriales de comunidades indígenas en el PND 2015-2018</t>
  </si>
  <si>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</si>
  <si>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</si>
  <si>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</si>
  <si>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</si>
  <si>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</si>
  <si>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29/10/2020.  Actividad ejecutada con corte al III Trimestre de 2020.</t>
  </si>
  <si>
    <t>La CGR comunicó el informe final de Auditoría de cumplimiento a la Política de acceso, formalización y restitución de derechos territoriales de comunidades indígenas en el PND 2015-2018 el 13/12/2019 y el plan mejoramiento se suscribió el 28/01/2020.</t>
  </si>
  <si>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</si>
  <si>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</si>
  <si>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</si>
  <si>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t>Acción Ejecutada: se remitieron los 63 requerimientos de las solicitudes incompletas, se anexa evidencia en la carpeta AMC373 HALLAZGO 1.</t>
  </si>
  <si>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</si>
  <si>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</si>
  <si>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Protección de territorios ancestrales de comunidades indígenas</t>
  </si>
  <si>
    <t>Solicitudes sin expedición de resoluciones de protección jurídica</t>
  </si>
  <si>
    <t>Inexistencia de metas en los proyectos de inversión</t>
  </si>
  <si>
    <t>AME-374</t>
  </si>
  <si>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</si>
  <si>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</si>
  <si>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</si>
  <si>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</si>
  <si>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Subdirección de Asuntos Étnicos
</t>
  </si>
  <si>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</si>
  <si>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</si>
  <si>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</si>
  <si>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</si>
  <si>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t>Gestión: se continua validando la información de los Estudios Socioeconómicos del caso Mocondino.</t>
  </si>
  <si>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</si>
  <si>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</si>
  <si>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</si>
  <si>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</si>
  <si>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</si>
  <si>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t>AME-625</t>
  </si>
  <si>
    <t>AME-375</t>
  </si>
  <si>
    <r>
      <t>Realizar prueba piloto para etapa publicitaria, numeral  5 art. 2.1.4.20.3</t>
    </r>
    <r>
      <rPr>
        <sz val="11"/>
        <rFont val="Arial"/>
        <family val="2"/>
      </rPr>
      <t xml:space="preserve">.1 Decreto 1071 de 2015. </t>
    </r>
    <r>
      <rPr>
        <sz val="11"/>
        <color theme="1"/>
        <rFont val="Arial"/>
        <family val="2"/>
      </rPr>
      <t xml:space="preserve">
</t>
    </r>
  </si>
  <si>
    <t xml:space="preserve">Comunicación y notificación del Auto  para la etapa publicitaria en el caso de Mocondino.
</t>
  </si>
  <si>
    <t xml:space="preserve">Etapa publicitaria del Auto
</t>
  </si>
  <si>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</si>
  <si>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</si>
  <si>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</si>
  <si>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t>No aplica acción de mejora modificada .</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</si>
  <si>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
</t>
    </r>
    <r>
      <rPr>
        <b/>
        <sz val="11"/>
        <color theme="1"/>
        <rFont val="Arial"/>
        <family val="2"/>
      </rPr>
      <t xml:space="preserve">
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t>
    </r>
  </si>
  <si>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</si>
  <si>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</si>
  <si>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Actividad en Gestión:  la fecha para cumplimiento de está acción de mejora fue extendida hasta el 30-07-2021 de acuerdo a la decisión tomada en el Comité Institucional de Coordinación de Control Interno en sesión del 27/08/2020.</t>
  </si>
  <si>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</si>
  <si>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t>Actividad con fecha de vencimiento el 31/07/2021.</t>
  </si>
  <si>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</si>
  <si>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</si>
  <si>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</si>
  <si>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t>AME-616</t>
  </si>
  <si>
    <t>AME-376</t>
  </si>
  <si>
    <t>Expedir acto administrativo.</t>
  </si>
  <si>
    <t>Elaborar acto administrativo aprobando o negando la medida de protección.</t>
  </si>
  <si>
    <t>Acto administrativo expedido</t>
  </si>
  <si>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</si>
  <si>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</si>
  <si>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</si>
  <si>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t>Actividad en Gestión: Actualmente la Subdirección de Asuntos Étnicos está adelantando las gestiones pertinentes en aras de gestionar los procedimientos en el Marco del Decreto 2333 del 2014.</t>
  </si>
  <si>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</si>
  <si>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</si>
  <si>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</si>
  <si>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</si>
  <si>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</si>
  <si>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AME-377</t>
  </si>
  <si>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</si>
  <si>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t>Ausencia de guía metodológica con enfoque étnico diferencial para práctica de visita y el levantamiento de información para los estudios socioeconómicos.</t>
  </si>
  <si>
    <r>
      <t xml:space="preserve">Elaborar </t>
    </r>
    <r>
      <rPr>
        <sz val="11"/>
        <color rgb="FFFF0000"/>
        <rFont val="Arial"/>
        <family val="2"/>
      </rPr>
      <t xml:space="preserve"> </t>
    </r>
    <r>
      <rPr>
        <sz val="11"/>
        <color theme="1"/>
        <rFont val="Arial"/>
        <family val="2"/>
      </rPr>
      <t>guía metodológica.</t>
    </r>
  </si>
  <si>
    <t>Elaboración de instrumento para recolección de información en visitas técnicas.</t>
  </si>
  <si>
    <t>Guía elaborada.</t>
  </si>
  <si>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</si>
  <si>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</si>
  <si>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</si>
  <si>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</si>
  <si>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</si>
  <si>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</si>
  <si>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t>Actividad ejecutada posterior, con corte al III Trimestre de 2020.</t>
  </si>
  <si>
    <t>Actividad ejecutada posterior con corte al III Trimestre de 2020.</t>
  </si>
  <si>
    <t>Inexistencia de lineamientos sobre enfoque diferencial étnico para la realización de las visitas</t>
  </si>
  <si>
    <t>AME-378</t>
  </si>
  <si>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</si>
  <si>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</si>
  <si>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</si>
  <si>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</si>
  <si>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</si>
  <si>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 xml:space="preserve">Dirección de Asuntos Étnicos
 Oficina de Planeación
</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</si>
  <si>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</si>
  <si>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</si>
  <si>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</si>
  <si>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</si>
  <si>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t>Actividad en Gestión: Se encuentra en revisión este procedimiento para los ajustes a que haya lugar.</t>
  </si>
  <si>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</si>
  <si>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t>En gestión, se están verificando los ajustes en el procedimiento para proceder a la actualización en el formato de calidad.</t>
  </si>
  <si>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</si>
  <si>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</si>
  <si>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</si>
  <si>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t>Inexistencia de la etapa oposiciones y los recursos  en el procedimiento</t>
  </si>
  <si>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</si>
  <si>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t>Ajustar en el procedimiento de Constitución, ampliación, saneamiento y reestructuración de resguardos  indígenas.</t>
  </si>
  <si>
    <t>Incorporar en el procedimiento  la etapa de oposiciones.</t>
  </si>
  <si>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</si>
  <si>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</si>
  <si>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</si>
  <si>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</si>
  <si>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</si>
  <si>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</si>
  <si>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</si>
  <si>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</si>
  <si>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</si>
  <si>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t>Actividad ejecutada posterior, con corte al I Trimestre del 2022.</t>
  </si>
  <si>
    <t>Actividad ejecutada posterior con corte al I Trimestre del 2022.</t>
  </si>
  <si>
    <t>AME-379</t>
  </si>
  <si>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</si>
  <si>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</si>
  <si>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</si>
  <si>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</si>
  <si>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</si>
  <si>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Subdirección de Asuntos Étnicos
Subdirección de Administración de Tierras de la Nación</t>
  </si>
  <si>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</si>
  <si>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</si>
  <si>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</si>
  <si>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</si>
  <si>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t>Actividad en Gestión: se anexa informe de las gestionadas realizadas con respecto a la depuración de la base de datos para los predios del Fondo Nacional de Tierras, evidencia en AMC379 Hallazgo 04.</t>
  </si>
  <si>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</si>
  <si>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</si>
  <si>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t>Baja adjudicación de predios del FNT</t>
  </si>
  <si>
    <t>AME-380</t>
  </si>
  <si>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</si>
  <si>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t>Depurar la base de predios del Fondo Nacional de Tierras.</t>
  </si>
  <si>
    <t>Revisión del 70%  correspondiente 370 predios.</t>
  </si>
  <si>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</si>
  <si>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t>La CGR comunicó el informe final de Auditoría Financiera vigencia fiscal el 13/12/2019 y el plan mejoramiento se suscribió el 28/01/2020.</t>
  </si>
  <si>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</si>
  <si>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</si>
  <si>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</si>
  <si>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t>Actividad en Gestión: La acción de mejora continua se encuentra programada para ejecución en el 2021.</t>
  </si>
  <si>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</si>
  <si>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</si>
  <si>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</si>
  <si>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</si>
  <si>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</si>
  <si>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</si>
  <si>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t>Actividad ejecutada anticipadamente con corte al III Trimestre de 2021.</t>
  </si>
  <si>
    <t>AME-381</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</si>
  <si>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</si>
  <si>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</si>
  <si>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</si>
  <si>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</si>
  <si>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Subdirección de Asuntos Étnicos
Oficina de Planeación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</si>
  <si>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</si>
  <si>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</si>
  <si>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</si>
  <si>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</si>
  <si>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</si>
  <si>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</si>
  <si>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</si>
  <si>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</si>
  <si>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</si>
  <si>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t>Debilidades en la articulación de los procedimientos de constitución, ampliación, saneamiento o reestructuración y el de compra directa de predios</t>
  </si>
  <si>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</si>
  <si>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</si>
  <si>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</si>
  <si>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</si>
  <si>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</si>
  <si>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</si>
  <si>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</si>
  <si>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</si>
  <si>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</si>
  <si>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</si>
  <si>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</si>
  <si>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</si>
  <si>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t>AME-382</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</si>
  <si>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</si>
  <si>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</si>
  <si>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</si>
  <si>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</si>
  <si>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</si>
  <si>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</si>
  <si>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</si>
  <si>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t>Vence el 11/Noviembre/2021.</t>
  </si>
  <si>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</si>
  <si>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</si>
  <si>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</si>
  <si>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t>Ajustar el procedimiento de Constitución.</t>
  </si>
  <si>
    <t>Fortalecer la actividad en  el procedimiento para subsanar observaciones presentadas por Ministerio del Interior.</t>
  </si>
  <si>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</si>
  <si>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</si>
  <si>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</si>
  <si>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</si>
  <si>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</si>
  <si>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</si>
  <si>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</si>
  <si>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t>AME-383</t>
  </si>
  <si>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</si>
  <si>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</si>
  <si>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</si>
  <si>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</si>
  <si>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</si>
  <si>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</si>
  <si>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</si>
  <si>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</si>
  <si>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</si>
  <si>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</si>
  <si>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</si>
  <si>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</si>
  <si>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Bajo nivel de cumplimiento de las metas e indicadores
Inconsistencias en el reporte de indicadores  en el Sistema de Seguimiento de Proyectos de Inversión (SPI)</t>
  </si>
  <si>
    <t xml:space="preserve">Inexistencia de metas en los proyectos de inversión
</t>
  </si>
  <si>
    <t>AME-384</t>
  </si>
  <si>
    <t xml:space="preserve">Estructurar las metas correspondientes al proyecto de inversión conforme a la guía metodológica establecida.
</t>
  </si>
  <si>
    <t>Basado en los criterios de la guía metodológica elaborar el plan de acción y el plan de atención para el cumplimiento del proyecto de inversión.</t>
  </si>
  <si>
    <t>Proyecto de inversión ajustado</t>
  </si>
  <si>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</si>
  <si>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</si>
  <si>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</si>
  <si>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</si>
  <si>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t>Actividad en Gestión: La acción de mejora depende de la anterior y aplica para el año 2021.</t>
  </si>
  <si>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</si>
  <si>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</si>
  <si>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</si>
  <si>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</si>
  <si>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</si>
  <si>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</si>
  <si>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t>AME-385</t>
  </si>
  <si>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</si>
  <si>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</si>
  <si>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</si>
  <si>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</si>
  <si>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</si>
  <si>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</si>
  <si>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</si>
  <si>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</si>
  <si>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</si>
  <si>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t>Actividad en Gestión: Se han elaborado 631 fichas de caracterización de expedientes de comunidades étnicas, 429 correspondientes al rezago de la Entidad (352 de comunidades indígenas y 77 de comunidades negras).</t>
  </si>
  <si>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</si>
  <si>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t>Acción ejecutada, se anexan las fichas, base de datos e informe respectivo.</t>
  </si>
  <si>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</si>
  <si>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</si>
  <si>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</si>
  <si>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t>Desarticulación del proyecto de inversión y el plan de acción institucional</t>
  </si>
  <si>
    <t>AME-386</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</si>
  <si>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</si>
  <si>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</si>
  <si>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</si>
  <si>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</si>
  <si>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</si>
  <si>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</si>
  <si>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</si>
  <si>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t>Actividad en Gestión: La acción de mejora continua se encuentra programada para ejecución en el 2021, dado que, es posterior a la finalización de la acción "Actualizar la base de datos de inventarios".</t>
  </si>
  <si>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</si>
  <si>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t>Se anexa en la evidencia AME-385 el informe de las fichas revisadas a la fecha.</t>
  </si>
  <si>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</si>
  <si>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</si>
  <si>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</si>
  <si>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t>Actividad ejecutada con corte al I Semestre del 2021.</t>
  </si>
  <si>
    <t>AME-387</t>
  </si>
  <si>
    <t>Registrar en la base de datos las necesidades de demanda de acceso y dotación de tierras identificadas desde  la creación de la ANT con corte a la vigencia 2019, verificando  contra expediente del estado de solicitudes de demanda Comunidades Indígenas.</t>
  </si>
  <si>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</si>
  <si>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</si>
  <si>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</si>
  <si>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t>Actividad en Gestión: Se han elaborado 631 fichas de caracterización de expedientes de comunidades étnicas,  de las cuales 202 correspondientes a demanda (175 de comunidades indígenas y 27 de comunidades negras).</t>
  </si>
  <si>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</si>
  <si>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t>Actividad ejecutada: se presenta en la evidencia AME-385 la base de datos donde se evidencia el registro de 172 fichas de caracterización actualizadas con su respectivo informe.</t>
  </si>
  <si>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</si>
  <si>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</si>
  <si>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</si>
  <si>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t>AME-388</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</si>
  <si>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</si>
  <si>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</si>
  <si>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</si>
  <si>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</si>
  <si>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</si>
  <si>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</si>
  <si>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t>Actividad ejecutada: se anexa informe en la evidencia AME-385 la actualización de 172 fichas de caracterización.</t>
  </si>
  <si>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</si>
  <si>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</si>
  <si>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</si>
  <si>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t>AME-389</t>
  </si>
  <si>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</si>
  <si>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</si>
  <si>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</si>
  <si>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</si>
  <si>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</si>
  <si>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</si>
  <si>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</si>
  <si>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</si>
  <si>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</si>
  <si>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t>Actividad en Gestión: La acción de mejora continua se encuentra programada para ejecución en el 2021, dado que, es posterior a la ejecución de las acciones planteadas para subsanar el Hallazgo 7.</t>
  </si>
  <si>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</si>
  <si>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t>La acción de mejora continua se encuentra programada para ejecución en el 2021, dado que, es posterior a la ejecución de las acciones planteadas para subsanar el Hallazgo 7.</t>
  </si>
  <si>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</si>
  <si>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</si>
  <si>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</si>
  <si>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t xml:space="preserve">29092021: Acción ejecutada, se elaboró el Plan de Formalización para beneficiar a los pueblos y comunidades indígenas, se socializó con la Dirección y Subdirección de Asuntos Étnicos; como soporte se anexa el documento antes citado. </t>
  </si>
  <si>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</si>
  <si>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t>Actividad ejecutada posterior, con corte al III Trimestre de 2021.</t>
  </si>
  <si>
    <t>Actividad ejecutada posterior con corte al III Trimestre de 2021.</t>
  </si>
  <si>
    <t>Plan de titulación colectiva comunidades negras</t>
  </si>
  <si>
    <t>Inexistencia del plan titulación colectiva</t>
  </si>
  <si>
    <t>AME-390</t>
  </si>
  <si>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</si>
  <si>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</si>
  <si>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</si>
  <si>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</si>
  <si>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</si>
  <si>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Subdirección de Asuntos Étnicos
CNTI</t>
  </si>
  <si>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</si>
  <si>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</si>
  <si>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</si>
  <si>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</si>
  <si>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</si>
  <si>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</si>
  <si>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</si>
  <si>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</si>
  <si>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</si>
  <si>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</si>
  <si>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t>AME-626</t>
  </si>
  <si>
    <t>Debilidades criterios de priorización para la atención de las solicitudes  de constitución, ampliación, saneamiento o reestructuración de resguardos indígenas</t>
  </si>
  <si>
    <t>AME-391</t>
  </si>
  <si>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</si>
  <si>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</si>
  <si>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</si>
  <si>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</si>
  <si>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</si>
  <si>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</si>
  <si>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</si>
  <si>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</si>
  <si>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Clarificación y reestructuración de los resguardos de origen colonial o republicano</t>
  </si>
  <si>
    <t>Ausencia de lineamientos para la clarificación y reestructuración de los resguardos de origen colonial o republicano</t>
  </si>
  <si>
    <t>AME-392</t>
  </si>
  <si>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</si>
  <si>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Realizar seguimiento al Plan de Atención</t>
  </si>
  <si>
    <t>Seguimiento a los tres casos incluidos en el Plan de Atención priorizados por sentencia judicial: Cañamomo y Lomaprieta, Mokaná y Yaguará.</t>
  </si>
  <si>
    <t>Informes cuatrimestrales de seguimiento de los tres casos.</t>
  </si>
  <si>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</si>
  <si>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</si>
  <si>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</si>
  <si>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</si>
  <si>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t>Acción ejecutada: se anexa el segundo informe cuatrimestral atendiendo la acción de mejora suscrita con la CGR correspondiente a los tres casos de origen colonial (Cañamomo y Lomaprieta, Mokaná y Yaguará). Evidencia AMC-392.</t>
  </si>
  <si>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</si>
  <si>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</si>
  <si>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t>AME-393</t>
  </si>
  <si>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</si>
  <si>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</si>
  <si>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</si>
  <si>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</si>
  <si>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</si>
  <si>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Subdirección de Asuntos Étnicos
Subdirección de Sistemas de Información de Tierras</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</si>
  <si>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</si>
  <si>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</si>
  <si>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</si>
  <si>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</si>
  <si>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</si>
  <si>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</si>
  <si>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</si>
  <si>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</si>
  <si>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</si>
  <si>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</si>
  <si>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t>Debilidades del Sistema Integrado de Tierras –SIT para el seguimiento a los procesos de legalización y seguridad jurídica de los territorios indígenas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</si>
  <si>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</si>
  <si>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</si>
  <si>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</si>
  <si>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</si>
  <si>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</si>
  <si>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</si>
  <si>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</si>
  <si>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</si>
  <si>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</si>
  <si>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t>Actividad en gestión, se anexa el cuarto informe del seguimiento al cronograma de actividades para la implementación SIT, correspondiente al cuatrimestre de septiembre a diciembre del 2021.</t>
  </si>
  <si>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</si>
  <si>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t>En gestión: se remite informe a la fecha del avance del cronograma de actividades para la implementación de los módulos del Sistema Integrado de Tierras para comunidades indígenas. Anexo soporte del avance a la fecha.</t>
  </si>
  <si>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</si>
  <si>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</si>
  <si>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</si>
  <si>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</si>
  <si>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</si>
  <si>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t>Actividad ejecutada con corte al III Trimestre del 2022.</t>
  </si>
  <si>
    <t>AME-394</t>
  </si>
  <si>
    <t>Realizar el inventario de necesidades de desarrollo tecnológico según criterios de priorización en la ANT.</t>
  </si>
  <si>
    <t>Una vez se tenga el inventario de las necesidades programan la priorización de este requerimiento.</t>
  </si>
  <si>
    <t>Inventario de necesidades</t>
  </si>
  <si>
    <t>Dirección de Asuntos Étnicos
 Subdirección de Asuntos Étnicos</t>
  </si>
  <si>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</si>
  <si>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</si>
  <si>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</si>
  <si>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</si>
  <si>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</si>
  <si>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</si>
  <si>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t>AME-395</t>
  </si>
  <si>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</si>
  <si>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</si>
  <si>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</si>
  <si>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</si>
  <si>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</si>
  <si>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Subdirección de Asuntos Étnicos
Unidad de Restitución de Tierras</t>
  </si>
  <si>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</si>
  <si>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</si>
  <si>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</si>
  <si>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</si>
  <si>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t>Articulación interinstitucional</t>
  </si>
  <si>
    <t>Debilidades en la articulación interinstitucional</t>
  </si>
  <si>
    <t>Debilidades en la articulación entre la ANT y la URT en los procesos de legalización, seguridad jurídica y restitución de derechos territoriales</t>
  </si>
  <si>
    <t>AME-396</t>
  </si>
  <si>
    <t>Determinar los casos a priorizar durante la vigencia 2020.</t>
  </si>
  <si>
    <t>Concertar con la URT a través de las mesas de trabajo los casos a priorizar y gestionados.</t>
  </si>
  <si>
    <t>Actas de mesa de trabajo con los casos priorizados.</t>
  </si>
  <si>
    <t>Subdirección de Asuntos Étnicos: Equipo de Sentencias Judiciales.
Unidad de Restitución de Tierras</t>
  </si>
  <si>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</si>
  <si>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</si>
  <si>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</si>
  <si>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</si>
  <si>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</si>
  <si>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</si>
  <si>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</si>
  <si>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</si>
  <si>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t>AME-397</t>
  </si>
  <si>
    <t>Posible falta de revisión de los documentos que reposan en las carpetas de los contratos de arrendamiento</t>
  </si>
  <si>
    <t>Revisar el estado de las pólizas del 100% de los contratos vigentes.</t>
  </si>
  <si>
    <t>Informe que de cuenta del porcentaje de Contratos vigentes revisados.</t>
  </si>
  <si>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</si>
  <si>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</si>
  <si>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</si>
  <si>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</si>
  <si>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</si>
  <si>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</si>
  <si>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t>AME-398</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</si>
  <si>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</si>
  <si>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Notificar al área de contratos mediante el respectivo informe de supervisión,  los contratos en que persista la ausencia de póliza</t>
  </si>
  <si>
    <t>Informe general  de la gestión de supervisión</t>
  </si>
  <si>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</si>
  <si>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</si>
  <si>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</si>
  <si>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</si>
  <si>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</si>
  <si>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</si>
  <si>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</si>
  <si>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t>AME-399</t>
  </si>
  <si>
    <t>Gestionar los procedimientos administrativos o judiciales a que haya lugar en los casos en que persista la ausencia de póliza.</t>
  </si>
  <si>
    <t xml:space="preserve">Informe de los procedimientos administrativos o judiciales gestionados </t>
  </si>
  <si>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</si>
  <si>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t>Actividad en términos para su ejecución.</t>
  </si>
  <si>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</si>
  <si>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</si>
  <si>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</si>
  <si>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</si>
  <si>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</si>
  <si>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</si>
  <si>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</si>
  <si>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</si>
  <si>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t>AME-400</t>
  </si>
  <si>
    <t>Crear un mecanismo de verificación, control y seguimiento a la expedición de las garantías contractuales.</t>
  </si>
  <si>
    <t>Expedir un lineamiento general, que regule las situaciones jurídicas suscitadas con ocasión de los contratos, en donde se incluya un capítulo relacionado con la expedición, seguimiento y controles a aplicar respecto de las garantías.</t>
  </si>
  <si>
    <t>Documento de lineamiento elaborado.</t>
  </si>
  <si>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</si>
  <si>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</si>
  <si>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</si>
  <si>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</si>
  <si>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</si>
  <si>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</si>
  <si>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</si>
  <si>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</si>
  <si>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t>AME-401</t>
  </si>
  <si>
    <t>Auditoría Financiera vigencia fiscal 2019</t>
  </si>
  <si>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</si>
  <si>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</si>
  <si>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</si>
  <si>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</si>
  <si>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</si>
  <si>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</si>
  <si>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</si>
  <si>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</si>
  <si>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</si>
  <si>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</si>
  <si>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</si>
  <si>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</si>
  <si>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</si>
  <si>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</si>
  <si>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</si>
  <si>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t>AME-617
AME-618
AME-619</t>
  </si>
  <si>
    <t>Debilidades en la liquidación contractual - Convenios Internacionales</t>
  </si>
  <si>
    <t>Legalización sin soportes financieros detallados y soportados</t>
  </si>
  <si>
    <t>AME-402</t>
  </si>
  <si>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</si>
  <si>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</si>
  <si>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</si>
  <si>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</si>
  <si>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</si>
  <si>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</si>
  <si>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</si>
  <si>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</si>
  <si>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</si>
  <si>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</si>
  <si>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</si>
  <si>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</si>
  <si>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t>Informe Auditoría Financiera vigencia fiscal 2021
Comunicación oficial radicado ANT 20226200585362 del 01/06/2022</t>
  </si>
  <si>
    <t>Auditoría Financiera vigencia fiscal 2021</t>
  </si>
  <si>
    <t>AME-689</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</si>
  <si>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</si>
  <si>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</si>
  <si>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</si>
  <si>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AME-403</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</si>
  <si>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</si>
  <si>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</si>
  <si>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</si>
  <si>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</si>
  <si>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</si>
  <si>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</si>
  <si>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</si>
  <si>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</si>
  <si>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t xml:space="preserve">AME-682
AME-683
AME-688
AME-689
</t>
  </si>
  <si>
    <t>AME-404</t>
  </si>
  <si>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</si>
  <si>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</si>
  <si>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</si>
  <si>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</si>
  <si>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</si>
  <si>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</si>
  <si>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Actividad que se haya dentro del término de ejecución para el cumplimiento.</t>
  </si>
  <si>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</si>
  <si>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</si>
  <si>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</si>
  <si>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</si>
  <si>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t>No ingreso de predios procedentes de revocatorias de subsidio integral
Predios ingresados con valor 0</t>
  </si>
  <si>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</si>
  <si>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</si>
  <si>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</si>
  <si>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</si>
  <si>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</si>
  <si>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</si>
  <si>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</si>
  <si>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</si>
  <si>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t xml:space="preserve">Debilidades en el ingreso de predios al FNT - Revocatoria </t>
  </si>
  <si>
    <t>AME-405</t>
  </si>
  <si>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rFont val="Arial"/>
        <family val="2"/>
      </rPr>
      <t>Respuesta de la entidad:</t>
    </r>
    <r>
      <rPr>
        <sz val="1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rFont val="Arial"/>
        <family val="2"/>
      </rPr>
      <t>Análisis de la respuesta:</t>
    </r>
    <r>
      <rPr>
        <sz val="1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</si>
  <si>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</si>
  <si>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</si>
  <si>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</si>
  <si>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r>
      <rPr>
        <b/>
        <sz val="11"/>
        <rFont val="Arial"/>
        <family val="2"/>
      </rPr>
      <t>29/03/2023</t>
    </r>
    <r>
      <rPr>
        <sz val="11"/>
        <rFont val="Arial"/>
        <family val="2"/>
      </rPr>
      <t>.  La acción de mejora presentó eventualidad relacionada con la ampliación del plazo de ejecución, la solicitud fue realizada por la DAT y aprobada por el CICCI en sesión del 29/03/2023.</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</si>
  <si>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</si>
  <si>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t>La acción de mejora se encuentra planificada para inicio de ejecución  el 2021/02/02 y finalización 2023/02/02.</t>
  </si>
  <si>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</si>
  <si>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</si>
  <si>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</si>
  <si>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</si>
  <si>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</si>
  <si>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</si>
  <si>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t>La acción de mejora se encuentra en términos, su ejecución esta planificada para el periodo comprendido del 2/02/2021al 2/02/2023</t>
  </si>
  <si>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</si>
  <si>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</si>
  <si>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</si>
  <si>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</si>
  <si>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</si>
  <si>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</si>
  <si>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</si>
  <si>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r>
      <rPr>
        <b/>
        <sz val="11"/>
        <rFont val="Arial"/>
        <family val="2"/>
      </rPr>
      <t xml:space="preserve">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</si>
  <si>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t>Actividad presentó eventualidad con corte al I Trimestre del 2023.</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</si>
  <si>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t>
  </si>
  <si>
    <t>Acta No. 01 del 29/03/2023 sesión Comité Institucional de Coordinación de Control Interno - CICCI.</t>
  </si>
  <si>
    <r>
      <rPr>
        <b/>
        <sz val="11"/>
        <rFont val="Arial"/>
        <family val="2"/>
      </rPr>
      <t>29/09/2023.</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t>
    </r>
  </si>
  <si>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</si>
  <si>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r>
      <t>30/03/2023.</t>
    </r>
    <r>
      <rPr>
        <sz val="11"/>
        <rFont val="Arial"/>
        <family val="2"/>
      </rPr>
      <t xml:space="preserve"> La Subdirección de Acceso a Tierras en Zonas Focalizadas (SAZF),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t>
    </r>
  </si>
  <si>
    <r>
      <t xml:space="preserve">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Se reitera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el avance observado:
</t>
    </r>
    <r>
      <rPr>
        <b/>
        <sz val="11"/>
        <rFont val="Arial"/>
        <family val="2"/>
      </rPr>
      <t>1.  Resolución de revocatoria 517 del 21/01/2019 - Predio El Diviso
Memorado 20224300298833 del 30/09/2022</t>
    </r>
    <r>
      <rPr>
        <sz val="11"/>
        <rFont val="Arial"/>
        <family val="2"/>
      </rPr>
      <t xml:space="preserve">,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2. Resolución de revocatoria 592 del 24/01/2019 - 1. Predio Santa Inés
</t>
    </r>
    <r>
      <rPr>
        <sz val="1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 xml:space="preserve">3. Resolución de revocatoria 2971 del 12/03/2019 - Predio Monserrate 1
</t>
    </r>
    <r>
      <rPr>
        <sz val="11"/>
        <rFont val="Arial"/>
        <family val="2"/>
      </rPr>
      <t xml:space="preserve">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 xml:space="preserve">7. Resolución de revocatoria 10538 del 29/07/2019 - Predio El Bado
</t>
    </r>
    <r>
      <rPr>
        <sz val="1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</si>
  <si>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 xml:space="preserve">30/06/2023
</t>
    </r>
    <r>
      <rPr>
        <sz val="11"/>
        <color rgb="FF000000"/>
        <rFont val="Arial"/>
        <family val="2"/>
      </rPr>
      <t xml:space="preserve">La Subdirección de Administración de Tierras de la Nación -SATN, notificó a la Dirección de Acceso a Tierras -DAT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color rgb="FF000000"/>
        <rFont val="Arial"/>
        <family val="2"/>
      </rPr>
      <t xml:space="preserve">BADO: </t>
    </r>
    <r>
      <rPr>
        <sz val="11"/>
        <color rgb="FF000000"/>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dciembre de 2018. Así mismo, SATZF remitió a la DAT la modificación de la Resolución No. 1798 de 28 de noviembre de 2017, la cual se encuentra en revisión dado que el acto administrativo de revocatoria tiene un error formal. (La cual se encuentra en revisión).
</t>
    </r>
    <r>
      <rPr>
        <b/>
        <sz val="11"/>
        <color rgb="FF000000"/>
        <rFont val="Arial"/>
        <family val="2"/>
      </rPr>
      <t xml:space="preserve">DIVISO: </t>
    </r>
    <r>
      <rPr>
        <sz val="11"/>
        <color rgb="FF000000"/>
        <rFont val="Arial"/>
        <family val="2"/>
      </rPr>
      <t xml:space="preserve">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</si>
  <si>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así mismo, se reportaron avances de gestión documentados sobre los predios el Bado y El Diviso. 
Se reitera la solicitud de suministro de la comunicación a Contabilidad de la Resolución 20224300257036 del 07/09/2022, perteneciente a la incorporación del Predio Santa Inés.  Así como, la consulta al VUR donde conste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t>
    </r>
  </si>
  <si>
    <r>
      <rPr>
        <b/>
        <sz val="11"/>
        <rFont val="Arial"/>
        <family val="2"/>
      </rPr>
      <t>29/09/2023.</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</si>
  <si>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</si>
  <si>
    <t>Memorando 202340000277793 del 14 agosto 2023</t>
  </si>
  <si>
    <t>Acta No. 02 del 29/09/2023 sesión Comité Institucional de Coordinación de Control Interno - CICCI.</t>
  </si>
  <si>
    <r>
      <rPr>
        <b/>
        <sz val="11"/>
        <rFont val="Arial"/>
        <family val="2"/>
      </rPr>
      <t xml:space="preserve">12/10/2023.  </t>
    </r>
    <r>
      <rPr>
        <sz val="11"/>
        <rFont val="Arial"/>
        <family val="2"/>
      </rPr>
      <t>La acción de mejora se encuentra en términos, para el periodo evaluado se reportaron avances de gestión documentos sobre las gestiones adelantas para el Predio El Diviso y Bado.</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</si>
  <si>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así mismo, se reportaron avances de gestión documentados sobre los predios el Bado y El Diviso. 
Se reitera la solicitud de suministro de la comunicación a Contabilidad de la Resolución 20224300257036 del 07/09/2022, perteneciente a la incorporación del Predio Santa Inés.  Así como, la consulta al VUR donde conste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t>
    </r>
  </si>
  <si>
    <r>
      <t xml:space="preserve">29/09/2023. </t>
    </r>
    <r>
      <rPr>
        <sz val="11"/>
        <color rgb="FF000000"/>
        <rFont val="Arial"/>
        <family val="2"/>
      </rPr>
      <t>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patriomonio las cuotas partes faltantes.</t>
    </r>
  </si>
  <si>
    <r>
      <rPr>
        <b/>
        <sz val="11"/>
        <rFont val="Arial"/>
        <family val="2"/>
      </rPr>
      <t xml:space="preserve">12/10/2023.  </t>
    </r>
    <r>
      <rPr>
        <sz val="11"/>
        <rFont val="Arial"/>
        <family val="2"/>
      </rPr>
      <t xml:space="preserve">La Dirección de Acceso a Tierras indicó que, 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Frente a lo enunciado, se allegaron las siguientes evidencias:
Memorandos 20234000169933, 20234100209573, 20234108849231, 20234108849311 y 20234108849821 del 29/06/2023 relacionados con el predio El Diviso y El Bado.  Sin embargo, las evidencias obedecen a gestiones adelantas con corte al II trimestre del 2023.
Grabación reunión del 03/08/2023 para revisión y seguimiento de estado de los predios Diamante, Bado y Diviso.
Memorando 202341000291323 del 22/08/2023 a través del cual la Subdirección de Acceso a Tierras en Zonas Focalizadas informa las gestiones adelantadas a la fecha conforme a las actividades relacionadas a través del memorando No. 20234100064723 en cuanto al predio El Diviso y El Bado.
En atención a los avances gestión y evidencias aportadas, la acción de mejora se encuentra en términos, para el periodo evaluado presentó avances de gestión documentados.  No obstante, a fin propender a la actividad de evaluación, se hace necesario que en el marco del presente seguimiento se aclare lo siguiente:
</t>
    </r>
    <r>
      <rPr>
        <b/>
        <sz val="11"/>
        <rFont val="Arial"/>
        <family val="2"/>
      </rPr>
      <t>Resolución de revocatoria 592 del 24/01/2019 - 1. Predio Santa Inés.</t>
    </r>
    <r>
      <rPr>
        <sz val="11"/>
        <rFont val="Arial"/>
        <family val="2"/>
      </rPr>
      <t xml:space="preserve">
Remitir la consulta VUR donde se observe la inscripción de la Resolución 20224300257036 del 07/09/2022 incorporación al patrimonio de la ANT de 21/30 cuotas partes y la Resolución 20224300051486 del 23/03/2022 incorporación al patrimonio de la ANT de 19/30 cuotas partes.  Así mismo, se informe si la Agencia se encuentra pendiente de adelantar revocatoria a las cuotas partes restantes.
</t>
    </r>
    <r>
      <rPr>
        <b/>
        <sz val="11"/>
        <rFont val="Arial"/>
        <family val="2"/>
      </rPr>
      <t xml:space="preserve">Resolución de revocatoria 4774, 4773 y 4772 del 6/05/2019 - Predio Villa Diana.  </t>
    </r>
    <r>
      <rPr>
        <sz val="11"/>
        <rFont val="Arial"/>
        <family val="2"/>
      </rPr>
      <t xml:space="preserve">La Resolución 20224300048556 del 20220317 incorporó al patrimonio de la Agencia 28 de 66 cuotas partes.  Agradecemos, se informe si la Agencia se encuentra pendiente de adelantar revocatoria a las cuotas partes restantes.
</t>
    </r>
    <r>
      <rPr>
        <b/>
        <sz val="11"/>
        <rFont val="Arial"/>
        <family val="2"/>
      </rPr>
      <t xml:space="preserve">Resolución de revocatoria 5640 del 24/05/2019 - Predio Bolivia.  </t>
    </r>
    <r>
      <rPr>
        <sz val="11"/>
        <rFont val="Arial"/>
        <family val="2"/>
      </rPr>
      <t>La</t>
    </r>
    <r>
      <rPr>
        <b/>
        <sz val="11"/>
        <rFont val="Arial"/>
        <family val="2"/>
      </rPr>
      <t xml:space="preserve"> </t>
    </r>
    <r>
      <rPr>
        <sz val="11"/>
        <rFont val="Arial"/>
        <family val="2"/>
      </rPr>
      <t xml:space="preserve">Resolución 1227 del 2018051 incorporó al patrimonio de la Agencia 21 de 22 cuotas partes.  Agradecemos, se informe si la Agencia se encuentra pendiente de adelantar revocatoria a la cuota parte restante.
</t>
    </r>
    <r>
      <rPr>
        <b/>
        <sz val="11"/>
        <rFont val="Arial"/>
        <family val="2"/>
      </rPr>
      <t xml:space="preserve">Resolución de revocatoria 9467 del 378-154291 - Predio La Esperanza y Normandía o La Calera.  </t>
    </r>
    <r>
      <rPr>
        <sz val="11"/>
        <rFont val="Arial"/>
        <family val="2"/>
      </rPr>
      <t xml:space="preserve">La Resolución 19021 del 2021/11/11 incorporó al patrimonio de la Agencia 1 de 10 cuotas partes. Agradecemos, se informe si la Agencia se encuentra pendiente de adelantar revocatoria a la cuota parte restante. 
</t>
    </r>
    <r>
      <rPr>
        <b/>
        <sz val="11"/>
        <rFont val="Arial"/>
        <family val="2"/>
      </rPr>
      <t xml:space="preserve">
29/09/2023. </t>
    </r>
    <r>
      <rPr>
        <sz val="11"/>
        <rFont val="Arial"/>
        <family val="2"/>
      </rPr>
      <t xml:space="preserve">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t>
    </r>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</si>
  <si>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AME-406</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</si>
  <si>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</si>
  <si>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</si>
  <si>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r>
      <rPr>
        <b/>
        <sz val="11"/>
        <color theme="1"/>
        <rFont val="Arial"/>
        <family val="2"/>
      </rPr>
      <t xml:space="preserve">21/01/2021. </t>
    </r>
    <r>
      <rPr>
        <sz val="11"/>
        <color theme="1"/>
        <rFont val="Arial"/>
        <family val="2"/>
      </rPr>
      <t>La acción de mejora se encuentra planificada para ejecución del 2021/02/02 al 2023/02/02.</t>
    </r>
  </si>
  <si>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</si>
  <si>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</si>
  <si>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</si>
  <si>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</si>
  <si>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</si>
  <si>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
Es preciso indicar que, con corte al IV trimestre 2022 la acción se encontraba en términos.</t>
  </si>
  <si>
    <r>
      <rPr>
        <b/>
        <sz val="11"/>
        <color rgb="FF000000"/>
        <rFont val="Arial"/>
        <family val="2"/>
      </rPr>
      <t xml:space="preserve">29/09/2023.  </t>
    </r>
    <r>
      <rPr>
        <sz val="11"/>
        <color indexed="8"/>
        <rFont val="Arial"/>
        <family val="2"/>
      </rPr>
      <t xml:space="preserve">Los integrantes del Comité Institucional de Coordinación de Control Interno - CICCI en sesión  del 29/09/2023 aprobaron la solicitud de eventualidad realizada por la Dirección de Acceso a Tierras a través de memorando 202340000277793 del 14 agosto 2023
</t>
    </r>
  </si>
  <si>
    <r>
      <rPr>
        <b/>
        <sz val="11"/>
        <rFont val="Arial"/>
        <family val="2"/>
      </rPr>
      <t xml:space="preserve">20/04/2023. </t>
    </r>
    <r>
      <rPr>
        <sz val="11"/>
        <rFont val="Arial"/>
        <family val="2"/>
      </rPr>
      <t xml:space="preserve"> La Subdirección de Acceso a Tierras en Zonas Focalizadas en fase preliminar indicó que, respecto al predio Monserrate 1 de las 28 cuotas partes que aparecen registradas en el folio de matrícula y que están incluidas en la sentencia, únicamente 18 familias aceptaron el subsidio SIRA como mecanismo de reubicación y sobre las mismas la SATZF ya adelantó los respectivos trámites de revocatoria correspondientes remitiendo la información a la SATN para que adelante los trámites correspondientes relacionados con  la recuperación de las cuotas partes dado que las resoluciones de adjudicación no se encontraban registradas en el FMI.
Lo mismo ocurre con los casos de Santa Inés y Bolivia en los cuales la SATZF ya adelantó los procesos de revocatoria sobre las familias adjudicatarias de subsidios remitiendo la información tanto a la ORIP como a la SATN para que se adelanten los trámites pertinentes. En todos caso, se está realizando una verificación puntual de cada predio para validar que se hayan adelantado las revocatorias y registros correspondientes y en caso contrario, se validará las situaciones que pueden están impidiendo la recuperación para hacer las acciones a que haya lugar para continuar el proceso una vez se culmine este proceso se remitirá la comunicación correspondiente informando la situación de cada predio. </t>
    </r>
    <r>
      <rPr>
        <b/>
        <sz val="11"/>
        <rFont val="Arial"/>
        <family val="2"/>
      </rPr>
      <t xml:space="preserve">
</t>
    </r>
    <r>
      <rPr>
        <sz val="11"/>
        <rFont val="Arial"/>
        <family val="2"/>
      </rPr>
      <t>Respecto a lo informado, se queda a la espera de la información unificada del total de los predios objeto del hallazgo, no obstante, se informa que dicha información es de relevancia para el momento de establecer la ejecución de la actividad, así mismo, la comunicación a Contabilidad de la Resolución 20224300257036 del 07/09/2022 perteneciente a la incorporación del Predio Santa Inés y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Por lo cual, se invita a la dependencia a aportarlos en el transcurso del periodo de ejecución de la acción.
El estado de la acción se mantiene en los términos comunicados en fase preliminar.</t>
    </r>
    <r>
      <rPr>
        <b/>
        <sz val="11"/>
        <rFont val="Arial"/>
        <family val="2"/>
      </rPr>
      <t xml:space="preserve">
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Se reitera la solicitud de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los avances observados: 
</t>
    </r>
    <r>
      <rPr>
        <b/>
        <sz val="11"/>
        <rFont val="Arial"/>
        <family val="2"/>
      </rPr>
      <t>1.  Resolución de revocatoria 517 del 21/01/2019 - Predio El Diviso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2. Resolución de revocatoria 592 del 24/01/2019 - 1. Predio Santa Inés</t>
    </r>
    <r>
      <rPr>
        <sz val="1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3. Resolución de revocatoria 2971 del 12/03/2019 - Predio Monserrate 1</t>
    </r>
    <r>
      <rPr>
        <sz val="1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7. Resolución de revocatoria 10538 del 29/07/2019 - Predio El Bado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</si>
  <si>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así mismo, se repararon avance de gestión documentados sobre los predios el Bado y El Diviso.  
En cuanto a los compromisos adquiridos con corte al I trimestre del 2023, se espera se alleguen los resultados de la verificación realizada a cada predio, a fin de establecer que se hayan adelantado las revocatorias y registros correspondientes y en caso contrario, la validación de las situaciones que pueden estar impidiendo la recuperación para hacer las acciones a que haya lugar para continuar el proceso.  Lo anterior, en respuesta a la solicitud realizada por la Oficina de Control Interno sobre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t>
    </r>
  </si>
  <si>
    <r>
      <rPr>
        <b/>
        <sz val="11"/>
        <color rgb="FF000000"/>
        <rFont val="Arial"/>
        <family val="2"/>
      </rPr>
      <t xml:space="preserve">29/09/2023. </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</si>
  <si>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AME-407</t>
  </si>
  <si>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</si>
  <si>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t>Falta de claridad de los procedimientos y documentos relacionados con la compra de predios, en cuanto al reporte de información a la Subdirección Administrativa y Financiera</t>
  </si>
  <si>
    <t>Revisar y ajustar el procedimiento ACCTI-P-010 Compra directa de predios y el manual de políticas contables de la Agencia</t>
  </si>
  <si>
    <t>Elevar consultas sobre la compra de predios en la Agencia a la Dirección de Acceso a Tierras, Oficina Jurídica, Subdirección Administrativa y Financiera y Subdirección de Administración de Tierras de la Nación.</t>
  </si>
  <si>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</si>
  <si>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</si>
  <si>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</si>
  <si>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t>Inoportunidad en el reporte a contabilidad de predios adquiridos por compra directa</t>
  </si>
  <si>
    <t>AME-408</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</si>
  <si>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</si>
  <si>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</si>
  <si>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</si>
  <si>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</si>
  <si>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</si>
  <si>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</si>
  <si>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</si>
  <si>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t>AME-409</t>
  </si>
  <si>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</si>
  <si>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t>Actualizar el procedimiento ACCTI-P-010-Compra Directa de Predio</t>
  </si>
  <si>
    <t>Procedimiento actualizado.</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</si>
  <si>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</si>
  <si>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</si>
  <si>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</si>
  <si>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</si>
  <si>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</si>
  <si>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</si>
  <si>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</si>
  <si>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t xml:space="preserve">AME-409 </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</si>
  <si>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</si>
  <si>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</si>
  <si>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</si>
  <si>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</si>
  <si>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</si>
  <si>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</si>
  <si>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t>AME-410</t>
  </si>
  <si>
    <t>Reportar la información de la compra de predios realizada por la dependencia a la Subdirección Administrativa y Financiera para su registro</t>
  </si>
  <si>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</si>
  <si>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Actividad en Gestión: esta actividad será realizada al final de la vigencia.</t>
  </si>
  <si>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</si>
  <si>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</si>
  <si>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</si>
  <si>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AME-411</t>
  </si>
  <si>
    <t xml:space="preserve">Revisar, actualizar y socializar el manual de políticas contables para el registro de los predios adquiridos por acreedores varios sujetos a devolución
</t>
  </si>
  <si>
    <t>Manual actualizado y socializado</t>
  </si>
  <si>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</si>
  <si>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</si>
  <si>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</si>
  <si>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t xml:space="preserve">La Subdirección Administrativa y Financiera de acuerdo remite el Manual de Políticas contables actualizado, así como los documentos que soportan la socialización realizada. </t>
  </si>
  <si>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</si>
  <si>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AME-412</t>
  </si>
  <si>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</si>
  <si>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</si>
  <si>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</si>
  <si>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</si>
  <si>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</si>
  <si>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</si>
  <si>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t>Mediante los radicados ANT 20204301400181 y 20204301401151 se oficio al IGAC y Catastro Antioquia, solicitando los certificados catastrales de los predios identificados con valor CERO en la conciliación de diciembre de 2019 entre las dos Subdirecciones.</t>
  </si>
  <si>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</si>
  <si>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
Los integrantes del Comité Institucional de Coordinación de Control Interno - CICCI en sesión extraordinaria del 18/07/2022 aprobó la solicitud de reformulación por efectividad realizada por la Dirección de Acceso a Tierras a través de la acción AME-674. 
</t>
    </r>
  </si>
  <si>
    <t>Auditoría Financiera vigencia fiscal 2021
Acta No. 02 del 18/07/2022 sesión Comité Institucional de Coordinación de Control Interno - CICCI.</t>
  </si>
  <si>
    <t>Contraloría General de la República
Comité Institucional de Coordinación de Control Interno</t>
  </si>
  <si>
    <t>AME-674</t>
  </si>
  <si>
    <t>Valorización de predios</t>
  </si>
  <si>
    <t>Predios ingresados con valor 0</t>
  </si>
  <si>
    <t>AME-413</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</si>
  <si>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</si>
  <si>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</si>
  <si>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</si>
  <si>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</si>
  <si>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</si>
  <si>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t>La acción de mejora se encuentra planificada para inicio de ejecución  el 2021/02/02 y finalización 2023/12/22.  Depende de la respuesta que remitan el IGAC y Catastro Antioquia.</t>
  </si>
  <si>
    <r>
      <rPr>
        <b/>
        <sz val="11"/>
        <color theme="1"/>
        <rFont val="Arial"/>
        <family val="2"/>
      </rPr>
      <t xml:space="preserve">21/01/2021. </t>
    </r>
    <r>
      <rPr>
        <sz val="11"/>
        <color theme="1"/>
        <rFont val="Arial"/>
        <family val="2"/>
      </rPr>
      <t xml:space="preserve">La acción de mejora se encuentra planificada para ejecución del 2021/02/02 al 2023/12/22.  </t>
    </r>
  </si>
  <si>
    <t>La acción de mejora se encuentra planificada para ejecución del 2021/02/02 al 2023/12/22.</t>
  </si>
  <si>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</si>
  <si>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</si>
  <si>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</si>
  <si>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</si>
  <si>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</si>
  <si>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t>La acción de mejora se encuentra en términos, su ejecución esta planificada para el periodo comprendido del 2/02/2021 al 22/12/2023</t>
  </si>
  <si>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</si>
  <si>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t>Actividad presentó eventualidad con corte al I trimestre del 2022.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</si>
  <si>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</si>
  <si>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01 del 26/04/2022 sesión Comité Institucional de Coordinación de Control Interno - CICCI.</t>
  </si>
  <si>
    <t>AME-414</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</si>
  <si>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</si>
  <si>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</si>
  <si>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</si>
  <si>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</si>
  <si>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</si>
  <si>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</si>
  <si>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</si>
  <si>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</si>
  <si>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t>La acción de mejora se encuentra en términos, su ejecución esta planificada para el periodo comprendido del 2/02/2021 al 22/12/2023, para el periodo evaluado no se reportan avances de gestión dado que es prerrequisito la ejecución de la acción AME-414.</t>
  </si>
  <si>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</si>
  <si>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rFont val="Arial"/>
        <family val="2"/>
      </rPr>
      <t xml:space="preserve">Hallazgo 5. Avalúo de terrenos. </t>
    </r>
    <r>
      <rPr>
        <sz val="11"/>
        <rFont val="Arial"/>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</si>
  <si>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rFont val="Arial"/>
        <family val="2"/>
      </rPr>
      <t xml:space="preserve">12/10/2023. </t>
    </r>
    <r>
      <rPr>
        <sz val="11"/>
        <rFont val="Arial"/>
        <family val="2"/>
      </rPr>
      <t xml:space="preserve"> La acción de mejora se encuentra en términos, para el periodo evaluado no se reportaron avances de gestión.</t>
    </r>
  </si>
  <si>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</si>
  <si>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</si>
  <si>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</si>
  <si>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</si>
  <si>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</si>
  <si>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</si>
  <si>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t xml:space="preserve">30/03/2023.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patrimonales, los cuales fueron comunicados a la Subdirección Administrativa y Financiera con el memorando No. 20234300018673 con el fin de realizar los registros en las cuentas contables del Fondo de Tierras. 
</t>
  </si>
  <si>
    <r>
      <rPr>
        <b/>
        <sz val="11"/>
        <rFont val="Arial"/>
        <family val="2"/>
      </rPr>
      <t xml:space="preserve">20/04/2023.  </t>
    </r>
    <r>
      <rPr>
        <sz val="11"/>
        <rFont val="Arial"/>
        <family val="2"/>
      </rPr>
      <t xml:space="preserve">La Subdirección de Administración de Tierras de la Nación en fase preliminar indicó que, de acuerdo con las observaciones de la Oficina de Control Interno, se carga el inventario de bienes del Fondo de Tierras donde se evidencia el valor de los predios El Edén, Hacienda Zabaletas, La Nevada, La Floresta, La Tesalia.
Respecto a lo observado, se allegó archivo "INV 24 FEBRERO" en el cual se constató la actualización de valor del avalúo, atendiendo la información CUADRO RESUMEN SOLICITUDES DE IMPUESTO PREDIAL A MUNICIPIOS DE PREDIOS CON VALOR CERO (0), evidenciándose la correcta actualización para los predios El Edén, Hacienda Zabaletas y La Tesalia, sin embargo, en el predio La Floresta no se registra valor.
Atendiendo los avances de gestión y evidencias aportadas, la acción de mejora se encuentra en términos, su finalización está programada para el 22/12/2024.  Para el periodo evaluado, se observaron avances de gestión documentados, relacionado con la identificación del valor del avalúo de 3 de los 282 predios que conforman el CUADRO RESUMEN SOLICITUDES DE IMPUESTO PREDIAL A MUNICIPIOS DE PREDIOS CON VALOR CERO (0).
</t>
    </r>
    <r>
      <rPr>
        <b/>
        <sz val="11"/>
        <rFont val="Arial"/>
        <family val="2"/>
      </rPr>
      <t xml:space="preserve">
14/04/2023.</t>
    </r>
    <r>
      <rPr>
        <sz val="11"/>
        <rFont val="Arial"/>
        <family val="2"/>
      </rPr>
      <t xml:space="preserve">  La Subdirección de Administración de Tierras de la Nación indicó que,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patrimoniales, los cuales fueron comunicados a la Subdirección Administrativa y Financiera con el memorando No. 20234300018673 con el fin de realizar los registros en las cuentas contables del Fondo de Tierras. 
Frente a lo enunciado se observó lo siguiente:
</t>
    </r>
    <r>
      <rPr>
        <b/>
        <sz val="11"/>
        <rFont val="Arial"/>
        <family val="2"/>
      </rPr>
      <t>CUADRO RESUMEN SOLICITUDES DE IMPUESTO PREDIAL A MUNICIPIOS DE PREDIOS CON VALOR CERO (0)</t>
    </r>
    <r>
      <rPr>
        <sz val="11"/>
        <rFont val="Arial"/>
        <family val="2"/>
      </rPr>
      <t xml:space="preserve">, en el cual se relacionan 282 predios y se referencia su nombre, municipio, departamento, ficha catastral, folio de matrícula.  El presente archivo es tomado por la OCI como el universo a tratar, por tanto, cualquier actualización en este debe ser reportada.
</t>
    </r>
    <r>
      <rPr>
        <b/>
        <sz val="11"/>
        <rFont val="Arial"/>
        <family val="2"/>
      </rPr>
      <t>FACTURAS PREDIAL CON VALOR AVALÚO CATASTRAL</t>
    </r>
    <r>
      <rPr>
        <sz val="11"/>
        <rFont val="Arial"/>
        <family val="2"/>
      </rPr>
      <t xml:space="preserve"> pertenecientes a los predios El Edén, Hacienda Zabaletas, La Floresta - Cauca, La Tesalia y La Nevada; respecto a este último predio, este no hace parte del cuadro resumen predios valor "0".
</t>
    </r>
    <r>
      <rPr>
        <b/>
        <sz val="11"/>
        <rFont val="Arial"/>
        <family val="2"/>
      </rPr>
      <t>Memorando 20234300018673 del 01/02/2023</t>
    </r>
    <r>
      <rPr>
        <sz val="11"/>
        <rFont val="Arial"/>
        <family val="2"/>
      </rPr>
      <t xml:space="preserve">, a través del cual se solicita a la SAF actualizar los correspondientes registros contables.
</t>
    </r>
    <r>
      <rPr>
        <b/>
        <sz val="11"/>
        <rFont val="Arial"/>
        <family val="2"/>
      </rPr>
      <t>CORREOS ELECTRÓNICOS</t>
    </r>
    <r>
      <rPr>
        <sz val="11"/>
        <rFont val="Arial"/>
        <family val="2"/>
      </rPr>
      <t>, se allegaron correos electrónicos de solicitud de factura predial enviados en los meses de marzo y febrero.
A fin de establecer el avance físico de la acción, se solicita se remita la base de datos de predios del Fondo donde se pueda validar el valor del avalúo catastral ingresado a los 4 predios (El Edén, Hacienda Zabaletas, La Floresta - Cauca, La Tesalia).  Frente al predio La Nevada, es necesario se defina si será incorporado al cuadro resumen de predios valor "0", de ser así, por favor actualizar el archivo y remitirlo.</t>
    </r>
  </si>
  <si>
    <r>
      <rPr>
        <b/>
        <sz val="11"/>
        <color rgb="FF000000"/>
        <rFont val="Arial"/>
        <family val="2"/>
      </rPr>
      <t xml:space="preserve">30/06/2023
</t>
    </r>
    <r>
      <rPr>
        <sz val="11"/>
        <color rgb="FF000000"/>
        <rFont val="Arial"/>
        <family val="2"/>
      </rPr>
      <t>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procedión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</si>
  <si>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predios referenciado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</si>
  <si>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color rgb="FF000000"/>
        <rFont val="Arial"/>
        <family val="2"/>
      </rPr>
      <t>29/09/2023</t>
    </r>
    <r>
      <rPr>
        <sz val="11"/>
        <color rgb="FF000000"/>
        <rFont val="Arial"/>
        <family val="2"/>
      </rPr>
      <t xml:space="preserve"> Se solicitó unificar las acciones AME-414 AME-673, AME-674, AME-675, AME-726 y AME-727 a través de la matríz de eventualidades debido a que los hallazgos son reiterativos referente a la identificación del valor de los bienes fiscales incorporados al inventario del Fondo, del cual se revisa para tomar el valor catastral siempre y cuando dispone de ello. 
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r>
  </si>
  <si>
    <r>
      <rPr>
        <b/>
        <sz val="11"/>
        <color rgb="FF000000"/>
        <rFont val="Arial"/>
        <family val="2"/>
      </rPr>
      <t xml:space="preserve">12/10/2023.  </t>
    </r>
    <r>
      <rPr>
        <sz val="11"/>
        <color rgb="FF000000"/>
        <rFont val="Arial"/>
        <family val="2"/>
      </rPr>
      <t>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Sin embargo, dicha solicitud no fue presentada al CICCI dado que, no fue allegada a la Oficina de Control Interno.
La acción de mejora se encuentra en términos, para el periodo evaluado no se reportaron avances de gestión.
En virtud que lo observado por el Ente de control en el presente hallazgo es una situación reiterativa, se invita a la dependencia a documentar las gestiones adelantadas a través de la presente acción, así como,  fortalecer las actividades que conlleven a la valoración catastral de los predios con valor 0, toda vez que, la acción se encuentra en ejecución desde la vigencia 2021 y a la fecha se han identificado 27 de los 207 predios.</t>
    </r>
  </si>
  <si>
    <t>AME-415</t>
  </si>
  <si>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</si>
  <si>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</si>
  <si>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</si>
  <si>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</si>
  <si>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</si>
  <si>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</si>
  <si>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</si>
  <si>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</si>
  <si>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</si>
  <si>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</si>
  <si>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</si>
  <si>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t>AME-621</t>
  </si>
  <si>
    <t>Subsidio Integral de Reforma Agraria - SIRA
Fondo de Tierras para la Reforma Rural Integral</t>
  </si>
  <si>
    <t>Inoportunidad en la revocatoria de actos administrativos 
Debilidades en el ingreso de predios al FNT</t>
  </si>
  <si>
    <t>Predios sin ingreso provenientes de revocatorias</t>
  </si>
  <si>
    <t>AME-416</t>
  </si>
  <si>
    <t>Revisión de los procedimientos de revocatoria e inclusión de predios en el fondo de tierras.</t>
  </si>
  <si>
    <t>Procedimientos revisados, actualizados y formalizados.</t>
  </si>
  <si>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</si>
  <si>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</si>
  <si>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</si>
  <si>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</si>
  <si>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</si>
  <si>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AME-417</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</si>
  <si>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</si>
  <si>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</si>
  <si>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</si>
  <si>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</si>
  <si>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</si>
  <si>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</si>
  <si>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</si>
  <si>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</si>
  <si>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</si>
  <si>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</si>
  <si>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</si>
  <si>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t>AME-712</t>
  </si>
  <si>
    <t xml:space="preserve">Inoportunidad en la revocatoria de actos administrativos 
Debilidades en el ingreso de predios al FNT - Revocatoria </t>
  </si>
  <si>
    <t>AME-418</t>
  </si>
  <si>
    <r>
      <rPr>
        <b/>
        <sz val="11"/>
        <rFont val="Arial"/>
        <family val="2"/>
      </rPr>
      <t xml:space="preserve">Hallazgo 6. Asignación Subsidio Integral de Reforma Agraria - SIRA.  </t>
    </r>
    <r>
      <rPr>
        <sz val="1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t>
    </r>
    <r>
      <rPr>
        <sz val="11"/>
        <color rgb="FFFF0000"/>
        <rFont val="Arial"/>
        <family val="2"/>
      </rPr>
      <t>5 de ellos, por un valor $517.572.500 fueron adjudicados sin antes revocar los anteriores Subsidios Integrales de Desarrollo Rural Agrario - SIDRA, otorgados con anterioridad por el INCODER, mediante resoluciones No. 12145, 12143, 12138, 12156 y 12157 de diciembre 9 de 2013</t>
    </r>
    <r>
      <rPr>
        <sz val="11"/>
        <rFont val="Arial"/>
        <family val="2"/>
      </rPr>
      <t xml:space="preserve">,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 al cierre de la vigencia 2019.</t>
    </r>
    <r>
      <rPr>
        <sz val="11"/>
        <rFont val="Arial"/>
        <family val="2"/>
      </rPr>
      <t xml:space="preserve">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</si>
  <si>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</si>
  <si>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</si>
  <si>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</si>
  <si>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DAT - ZONAS FOCALIZADAS
Subdirección de Administración de Tierras de la Nación</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</si>
  <si>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t>
    </r>
  </si>
  <si>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</si>
  <si>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</si>
  <si>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</si>
  <si>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</si>
  <si>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</si>
  <si>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</si>
  <si>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</si>
  <si>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t>Con la Resolución 7826 de 2020 se integró al patrimonio de la ANT el predio Maracaibo con FMI  282-38808 ubicado en el municipio de Buenavista departamento de Quindío. 
Se adjunta: AME - 418 Constancia Resolución 7826 y AME- 418 Resolución 7826.</t>
  </si>
  <si>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</si>
  <si>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</si>
  <si>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</si>
  <si>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</si>
  <si>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</si>
  <si>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</si>
  <si>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</si>
  <si>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t>30/03/2023.La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t>
  </si>
  <si>
    <r>
      <rPr>
        <b/>
        <sz val="11"/>
        <rFont val="Arial"/>
        <family val="2"/>
      </rPr>
      <t xml:space="preserve">14/03/2023. </t>
    </r>
    <r>
      <rPr>
        <sz val="11"/>
        <rFont val="Arial"/>
        <family val="2"/>
      </rPr>
      <t xml:space="preserve"> La Dirección de Acceso a Tierra informó que, 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
En atención a lo enunciado, la acción de mejora presentó incumplimiento, toda vez que, con corte para el periodo evaluado reportó avances de gestión documentados relacionados con la revocatoria de 17/23 cuotas partes del predio El Diamante, no obstante,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t>
    </r>
  </si>
  <si>
    <r>
      <rPr>
        <b/>
        <sz val="11"/>
        <color rgb="FF000000"/>
        <rFont val="Arial"/>
        <family val="2"/>
      </rPr>
      <t xml:space="preserve">14-07-2023: </t>
    </r>
    <r>
      <rPr>
        <sz val="11"/>
        <color rgb="FF000000"/>
        <rFont val="Arial"/>
        <family val="2"/>
      </rPr>
      <t>Desde la SATZF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t>
    </r>
    <r>
      <rPr>
        <b/>
        <sz val="11"/>
        <color rgb="FF000000"/>
        <rFont val="Arial"/>
        <family val="2"/>
      </rPr>
      <t xml:space="preserve">
30/06/2023
</t>
    </r>
    <r>
      <rPr>
        <sz val="11"/>
        <color rgb="FF000000"/>
        <rFont val="Arial"/>
        <family val="2"/>
      </rPr>
      <t xml:space="preserve">Se envío  a la ORIP de Calarcá Quindio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t>
    </r>
    <r>
      <rPr>
        <b/>
        <sz val="11"/>
        <color rgb="FF000000"/>
        <rFont val="Arial"/>
        <family val="2"/>
      </rPr>
      <t xml:space="preserve">Evidencias:
</t>
    </r>
    <r>
      <rPr>
        <sz val="11"/>
        <color rgb="FF000000"/>
        <rFont val="Arial"/>
        <family val="2"/>
      </rPr>
      <t xml:space="preserve">Memorandos No.20234303084101 y 20234300124213.
</t>
    </r>
    <r>
      <rPr>
        <b/>
        <sz val="11"/>
        <color rgb="FF000000"/>
        <rFont val="Arial"/>
        <family val="2"/>
      </rPr>
      <t>30-06-23: SATZF</t>
    </r>
    <r>
      <rPr>
        <sz val="11"/>
        <color rgb="FF000000"/>
        <rFont val="Arial"/>
        <family val="2"/>
      </rPr>
      <t xml:space="preserve">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consentimineto de revocatoria sobre la cuota parte del Diamante; A las otras 3 familias El INCODER las reubicò en los predios San Luis de Salamina - Caldas (Resolución 07 y 010 de 2012) pero en el caso del señor Ivan Gonzalez, la resoluciòn no aparece registrada y al parecer este predio ya tiene otros adjudicatarios. la SATZF se gestionó la firma del consentimineto de revocatora del señor Ivan Gonzàlez, pero es necesario validar si el predio San Luis fue o no adjudicado. 
</t>
    </r>
    <r>
      <rPr>
        <b/>
        <sz val="11"/>
        <color rgb="FF000000"/>
        <rFont val="Arial"/>
        <family val="2"/>
      </rPr>
      <t>Evidencias:</t>
    </r>
    <r>
      <rPr>
        <sz val="11"/>
        <color rgb="FF000000"/>
        <rFont val="Arial"/>
        <family val="2"/>
      </rPr>
      <t xml:space="preserve"> Consentimiento de revocatoria Iván González, Blanca Ocampo</t>
    </r>
  </si>
  <si>
    <r>
      <rPr>
        <b/>
        <sz val="11"/>
        <rFont val="Arial"/>
        <family val="2"/>
      </rPr>
      <t xml:space="preserve">14/07/2023. </t>
    </r>
    <r>
      <rPr>
        <sz val="11"/>
        <rFont val="Arial"/>
        <family val="2"/>
      </rPr>
      <t xml:space="preserve"> La Dirección de Acceso a Tierras en fase preliminar informó que,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t>
    </r>
    <r>
      <rPr>
        <b/>
        <sz val="11"/>
        <rFont val="Arial"/>
        <family val="2"/>
      </rPr>
      <t xml:space="preserve">
12/07/2023. </t>
    </r>
    <r>
      <rPr>
        <sz val="11"/>
        <rFont val="Arial"/>
        <family val="2"/>
      </rPr>
      <t xml:space="preserve"> La Dirección de Acceso a Tierras informó que, se envío  a la ORIP de Calarcá Quindío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Por otra parte, la SATZF indicó que, en cuanto al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consentimiento de revocatoria sobre la cuota parte del Diamante; a las otras 3 familias El INCODER las reubicó en los predios San Luis de Salamina - Caldas (Resolución 07 y 010 de 2012) pero en el caso del señor Ivan Gonzalez, la resolución no aparece registrada y al parecer este predio ya tiene otros adjudicatarios. la SATZF se gestionó la firma del consentimiento de revocatoria del señor Ivan González, pero es necesario validar si el predio San Luis fue o no adjudicado.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
</t>
    </r>
  </si>
  <si>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</si>
  <si>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</si>
  <si>
    <t>Predios sin ingreso al FNT provenientes de revocatorias
Subsidios dobles</t>
  </si>
  <si>
    <r>
      <rPr>
        <b/>
        <sz val="11"/>
        <color rgb="FF000000"/>
        <rFont val="Arial"/>
        <family val="2"/>
      </rPr>
      <t>12/10/2023.</t>
    </r>
    <r>
      <rPr>
        <sz val="11"/>
        <color indexed="8"/>
        <rFont val="Arial"/>
        <family val="2"/>
      </rPr>
      <t xml:space="preserve">  En atención a los avances gestión y evidencias aportadas, la acción de mejora se encuentra en términos, para el periodo evaluado presentó avances de gestión documentados. </t>
    </r>
  </si>
  <si>
    <r>
      <rPr>
        <b/>
        <sz val="11"/>
        <rFont val="Arial"/>
        <family val="2"/>
      </rPr>
      <t xml:space="preserve">12/10/2023.  </t>
    </r>
    <r>
      <rPr>
        <sz val="11"/>
        <rFont val="Arial"/>
        <family val="2"/>
      </rPr>
      <t xml:space="preserve">La Dirección de Acceso a Tierras indicó que, 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Frente a lo enunciado, se allegaron las siguientes evidencias:
Memorandos 20234000169933, 20234100209573, 20234108849231, 20234108849311 y 20234108849821 del 29/06/2023 relacionados con el predio El Diviso y El Bado.  Sin embargo, las evidencias obedecen a gestiones adelantas con corte al II trimestre del 2023.
Grabación reunión del 03/08/2023 para revisión y seguimiento de estado de los predios Diamante, Bado y Diviso.
Memorando 202341000291323 del 22/08/2023 a través del cual la Subdirección de Acceso a Tierras en Zonas Focalizadas informa las gestiones adelantadas a la fecha conforme a las actividades relacionadas a través del memorando No. 20234100064723 en cuanto al predio El Diviso y El Bado.
En atención a los avances gestión y evidencias aportadas, la acción de mejora se encuentra en términos, para el periodo evaluado presentó avances de gestión documentados. 
</t>
    </r>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</si>
  <si>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AME-419</t>
  </si>
  <si>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</si>
  <si>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</si>
  <si>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</si>
  <si>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</si>
  <si>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</si>
  <si>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</si>
  <si>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</si>
  <si>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</si>
  <si>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</si>
  <si>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</si>
  <si>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</si>
  <si>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</si>
  <si>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t>29/06/2022 Reporte de gestión:
La acción de mejora se encuentra términos, su finalización esta programada para el 02/02/2023; para el periodo evaluado no se reporta avances de gestión.</t>
  </si>
  <si>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</si>
  <si>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</si>
  <si>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t>AME-420</t>
  </si>
  <si>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</si>
  <si>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t>Debilidades de control y seguimiento en la elaboración de las notas, por lo que no cumplen a cabalidad el propósito de ser explicativas.</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</si>
  <si>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</si>
  <si>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</si>
  <si>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</si>
  <si>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</si>
  <si>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Debilidades en notas estados financieros</t>
  </si>
  <si>
    <t>Debilidades de control y seguimiento en la elaboración de las notas</t>
  </si>
  <si>
    <t>AME-421</t>
  </si>
  <si>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</si>
  <si>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</si>
  <si>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</si>
  <si>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</si>
  <si>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</si>
  <si>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</si>
  <si>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</si>
  <si>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</si>
  <si>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</si>
  <si>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t>AME-422</t>
  </si>
  <si>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</si>
  <si>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</si>
  <si>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</si>
  <si>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</si>
  <si>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</si>
  <si>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Adquisición de predios
Fondo de Tierras para la Reforma Rural Integral - Administración</t>
  </si>
  <si>
    <t xml:space="preserve">Incumplimiento del procedimiento establecido
Inoportunidad en el ingreso de predios 
</t>
  </si>
  <si>
    <t>AME-423</t>
  </si>
  <si>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</si>
  <si>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t>AME-424</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</si>
  <si>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</si>
  <si>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</si>
  <si>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</si>
  <si>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</si>
  <si>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</si>
  <si>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t>AME-627</t>
  </si>
  <si>
    <t>AME-425</t>
  </si>
  <si>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</si>
  <si>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</si>
  <si>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</si>
  <si>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</si>
  <si>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</si>
  <si>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r>
      <rPr>
        <b/>
        <sz val="11"/>
        <color theme="1"/>
        <rFont val="Arial"/>
        <family val="2"/>
      </rPr>
      <t>29/01/2021.</t>
    </r>
    <r>
      <rPr>
        <sz val="11"/>
        <color theme="1"/>
        <rFont val="Arial"/>
        <family val="2"/>
      </rPr>
      <t xml:space="preserve">  La acción presentó cumplimiento en atención a los avances y evidencias suministradas.</t>
    </r>
  </si>
  <si>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</si>
  <si>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</si>
  <si>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</si>
  <si>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</si>
  <si>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</si>
  <si>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t>AME-697
AME-698</t>
  </si>
  <si>
    <t>Constitución de reservas presupuestales sin lleno de requisitos</t>
  </si>
  <si>
    <t>AME-426</t>
  </si>
  <si>
    <t>Analizar,  actualizar y socializar los procedimientos, instructivos o manuales relacionados con las Reservas Presupuestales y establecer lineamientos para su constitución.</t>
  </si>
  <si>
    <t>Documentos actualizados</t>
  </si>
  <si>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</si>
  <si>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t>Por parte de la Subdirección Administrativa y Financiera se vienen adelantando mesas de trabajo con el fin de actualizar el formato de Reserva Presupuestal y creación del instructivo, los cuales se socializarán una vez se encuentra finalizada esta tarea.</t>
  </si>
  <si>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</si>
  <si>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</si>
  <si>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</si>
  <si>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</si>
  <si>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t>AME-427</t>
  </si>
  <si>
    <t>Actualizar y socializar el Formato de Solicitud de Reservas Presupuestales</t>
  </si>
  <si>
    <t>Formato actualizado</t>
  </si>
  <si>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</si>
  <si>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</si>
  <si>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</si>
  <si>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</si>
  <si>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</si>
  <si>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t>AME-428</t>
  </si>
  <si>
    <t>Actualizar la matriz de riesgos de la entidad analizando las acciones relacionadas con las Reservas Presupuestales</t>
  </si>
  <si>
    <t>Riesgo actualizado</t>
  </si>
  <si>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</si>
  <si>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</si>
  <si>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</si>
  <si>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</si>
  <si>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</si>
  <si>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</si>
  <si>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t>AME-429</t>
  </si>
  <si>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</si>
  <si>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</si>
  <si>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</si>
  <si>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</si>
  <si>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</si>
  <si>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</si>
  <si>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</si>
  <si>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</si>
  <si>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</si>
  <si>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</si>
  <si>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t>Constitución de reservas presupuestales sin lleno de requisitos - Compra de predios</t>
  </si>
  <si>
    <t>AME-430</t>
  </si>
  <si>
    <t xml:space="preserve">Dirección de Acceso a Tierras
Dirección de Asuntos Étnicos
</t>
  </si>
  <si>
    <t>DAT-Grupo de compras y adjudicaciones especiales</t>
  </si>
  <si>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</si>
  <si>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</si>
  <si>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</si>
  <si>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</si>
  <si>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</si>
  <si>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t>AME-431</t>
  </si>
  <si>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</si>
  <si>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</si>
  <si>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</si>
  <si>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</si>
  <si>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</si>
  <si>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</si>
  <si>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</si>
  <si>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t>Ejecución de recursos para funcionamiento por proyectos de inversión</t>
  </si>
  <si>
    <t>AME-432</t>
  </si>
  <si>
    <t>Realizar una jornada de capacitación para la difusión de la Circular de Plan de Acción 2021</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</si>
  <si>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</si>
  <si>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t>Se realizó la difusión de la Circular de Plan de Acción 2021, mediante correo electrónico dirigido a los Directores y Jefes de Oficina.
Se adjunta copia del correo electrónico.</t>
  </si>
  <si>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</si>
  <si>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</si>
  <si>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</si>
  <si>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</si>
  <si>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</si>
  <si>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AME-622
AME-623
AME-624</t>
  </si>
  <si>
    <t>AME-433</t>
  </si>
  <si>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</si>
  <si>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</si>
  <si>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Debilidades en la publicación de la actividad contractual en el SECOP</t>
  </si>
  <si>
    <t>No publicación del proceso contractual</t>
  </si>
  <si>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</si>
  <si>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t>Debido a la decisión de cambiar la modalidad de contratación, lo que hace evidente que la justificación de la necesidad a contratar no se ajusta a las funciones de la entidad</t>
  </si>
  <si>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</si>
  <si>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Debilidades en la formulación de estudios y documentos previos - Acuerdo de Financiación</t>
  </si>
  <si>
    <t>Cambio de tipo de convenio</t>
  </si>
  <si>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</si>
  <si>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</si>
  <si>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</si>
  <si>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Inoportunidad en la publicación del otrosí</t>
  </si>
  <si>
    <t>AME-436</t>
  </si>
  <si>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</si>
  <si>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</si>
  <si>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Deficiencias en la vigilancia y control en la supervisión - Contratos de Prestación de Servicios</t>
  </si>
  <si>
    <t xml:space="preserve">Omisión de los contratistas en el cumplimiento de las obligaciones del clausulado contractual
</t>
  </si>
  <si>
    <t>AME-437</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</si>
  <si>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</si>
  <si>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</si>
  <si>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</si>
  <si>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</si>
  <si>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r>
      <rPr>
        <b/>
        <sz val="11"/>
        <color theme="1"/>
        <rFont val="Arial"/>
        <family val="2"/>
      </rPr>
      <t>07/07/2021.</t>
    </r>
    <r>
      <rPr>
        <sz val="11"/>
        <color theme="1"/>
        <rFont val="Arial"/>
        <family val="2"/>
      </rPr>
      <t xml:space="preserve"> La acción de mejora presentó cumplimiento, toda vez que se observó la Actualización aplicativo KLIC.</t>
    </r>
  </si>
  <si>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</si>
  <si>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</si>
  <si>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</si>
  <si>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</si>
  <si>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</si>
  <si>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</si>
  <si>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Actividad ejecutada anticipadamente con corte al I Semestre del 2021.</t>
  </si>
  <si>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</si>
  <si>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</si>
  <si>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</si>
  <si>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</si>
  <si>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</si>
  <si>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Debilidades en la formulación de estudios y documentos previos - Convenios</t>
  </si>
  <si>
    <t>Inadecuado clausulado del convenio</t>
  </si>
  <si>
    <t>AME-439</t>
  </si>
  <si>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</si>
  <si>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</si>
  <si>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</si>
  <si>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</si>
  <si>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</si>
  <si>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</si>
  <si>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</si>
  <si>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</si>
  <si>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</si>
  <si>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</si>
  <si>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AME-440</t>
  </si>
  <si>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</si>
  <si>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</si>
  <si>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</si>
  <si>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 xml:space="preserve">Capacitación y socialización a los colaboradores de los equipos de Compras y Adjudicaciones Especiales y Zonas Focalizadas-Subsidios, sobre directrices de la gestión documental y archivo.
</t>
  </si>
  <si>
    <t>Capacitación a colaboradores.</t>
  </si>
  <si>
    <t>DAT-Grupo de Correspondencia y Archivo
Subdirección Administrativa y Financiera - Gestión documental</t>
  </si>
  <si>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</si>
  <si>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</si>
  <si>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</si>
  <si>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</si>
  <si>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t>La acción de mejora se encuentra planificada para finalización 2021/07/04.</t>
  </si>
  <si>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</si>
  <si>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</si>
  <si>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</si>
  <si>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t>Gestión Documental
Correspondencia</t>
  </si>
  <si>
    <t>Debilidades en la conformación de los archivos de gestión -Expedientes Compra Predios - Subsidio Integral de Reforma Agraria SIRA
Debilidades en la radicación de comunicaciones de entrada</t>
  </si>
  <si>
    <t>Ausencia de hoja de control del expediente
Comunicaciones sin control de ingreso a la ANT (radicado ORFEO)</t>
  </si>
  <si>
    <t>AME-441</t>
  </si>
  <si>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</si>
  <si>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</si>
  <si>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</si>
  <si>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</si>
  <si>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</si>
  <si>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</si>
  <si>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</si>
  <si>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t>Se evidencia en acta adjunta la revisión y evaluación de la efectividad de la forma ACCTI-F-020-Lista de Chequeo</t>
  </si>
  <si>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</si>
  <si>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</si>
  <si>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</si>
  <si>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</si>
  <si>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</si>
  <si>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AME-628</t>
  </si>
  <si>
    <t>AME-442</t>
  </si>
  <si>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</si>
  <si>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t>Demora excesiva por factores internos y externos en la compra de los predios Bella Vista y Villa Hermosa para la constitución del resguardo de la Comunidad Indígena Musurunakuna.</t>
  </si>
  <si>
    <t>Incluir en el procedimiento, refuerzo en las actividades a desarrollar, en el caso de compra de predios que obedecen a  atención de eventos de impacto nacional</t>
  </si>
  <si>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</si>
  <si>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</si>
  <si>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</si>
  <si>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t>Actividad en gestión: para concretar esta acción de mejora es indispensable tener respuesta del concepto jurídico solicitado a la Oficina Jurídica, el cual a la fecha no se han pronunciado, se anexa soporte de gestión frente a la acción de mejora.</t>
  </si>
  <si>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</si>
  <si>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</si>
  <si>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t xml:space="preserve">Adquisición de predios
Gestión documental
</t>
  </si>
  <si>
    <t>Incumplimiento del procedimiento establecido
Debilidades en la conformación de expedientes de gestión</t>
  </si>
  <si>
    <t>Inoportunidad en los tiempos establecidos para la adquisición de predios
Trámite previo para la recuperación del resguardo</t>
  </si>
  <si>
    <t>Procedimiento de compra de predios Comunidades Indígenas</t>
  </si>
  <si>
    <t>AME-443</t>
  </si>
  <si>
    <t>Hacer seguimiento desde el Equipo de Mesas a los eventos de impacto Nacional que requieren respuesta inmediata por parte de la Dirección.</t>
  </si>
  <si>
    <t>Informe mensual</t>
  </si>
  <si>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</si>
  <si>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</si>
  <si>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</si>
  <si>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</si>
  <si>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</si>
  <si>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</si>
  <si>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t>AME-444</t>
  </si>
  <si>
    <t>Efectuar verificación mensual de las ofertas recibidas en el período a fin de garantizar que han sido valoradas y dado curso de acuerdo con el procedimiento</t>
  </si>
  <si>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</si>
  <si>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</si>
  <si>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</si>
  <si>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t>En gestión: antes del 29/01/2021 se allegaran todos los informes realizados.</t>
  </si>
  <si>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</si>
  <si>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</si>
  <si>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t>AME-445</t>
  </si>
  <si>
    <t>Realizar verificación trimestral de la base de datos para establecer el estado de cada oferta que se encuentra en curso y reiterar la última actuación o dar curso a la siguiente si es el caso</t>
  </si>
  <si>
    <t>Informe trimestral</t>
  </si>
  <si>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</si>
  <si>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t>Actividad en gestión.</t>
  </si>
  <si>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</si>
  <si>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Actividad en gestión: vence en Enero del 2021.</t>
  </si>
  <si>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</si>
  <si>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</si>
  <si>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t>AME-446</t>
  </si>
  <si>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</si>
  <si>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</si>
  <si>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</si>
  <si>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</si>
  <si>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</si>
  <si>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</si>
  <si>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</si>
  <si>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</si>
  <si>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</si>
  <si>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</si>
  <si>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</si>
  <si>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</si>
  <si>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Arriendos sin ajustar al valor real del predios
Inoportunidad en la celebración de contratos de arrendamiento</t>
  </si>
  <si>
    <t>AME-447</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</si>
  <si>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</si>
  <si>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</si>
  <si>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</si>
  <si>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</si>
  <si>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</si>
  <si>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</si>
  <si>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</si>
  <si>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</si>
  <si>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</si>
  <si>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AME-448</t>
  </si>
  <si>
    <t>Realizar informe trimestral de seguimiento al avance en la suscripción de los contratos.</t>
  </si>
  <si>
    <t>Informe de seguimiento suscripción de contratos</t>
  </si>
  <si>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</si>
  <si>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</si>
  <si>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</si>
  <si>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</si>
  <si>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</si>
  <si>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</si>
  <si>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</si>
  <si>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AME-449</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</si>
  <si>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</si>
  <si>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</si>
  <si>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</si>
  <si>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t>En el momento la subdirección de Administración se encuentra  en fase de suscripción de contratos, finalizada la cual se podrá avanzar con el requerimiento respectivo.</t>
  </si>
  <si>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</si>
  <si>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</si>
  <si>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</si>
  <si>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</si>
  <si>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t>AME-450</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</si>
  <si>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</si>
  <si>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</si>
  <si>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</si>
  <si>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</si>
  <si>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</si>
  <si>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</si>
  <si>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</si>
  <si>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</si>
  <si>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</si>
  <si>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</si>
  <si>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AME-451</t>
  </si>
  <si>
    <t>Solicitar espacios de comunicación con el Distrito de Cartagena, en su calidad de gestor catastral, o emitir comunicaciones solicitando al Distrito que realicen la actualización catastral.</t>
  </si>
  <si>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</si>
  <si>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</si>
  <si>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</si>
  <si>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</si>
  <si>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</si>
  <si>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</si>
  <si>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</si>
  <si>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t>AME-452</t>
  </si>
  <si>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</si>
  <si>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t>Deficiencias en los controles en la gestión contractual evidencia fallos en la labor de supervisión al dar fe del cumplimiento del contrato, sin dejar evidencias físicas de la correcta ejecución del mismo.</t>
  </si>
  <si>
    <t>Inconsistencias en los soportes para el pago del contrato</t>
  </si>
  <si>
    <t>AME-453</t>
  </si>
  <si>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</si>
  <si>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AME-454</t>
  </si>
  <si>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</si>
  <si>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</si>
  <si>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</si>
  <si>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</si>
  <si>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</si>
  <si>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</si>
  <si>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</si>
  <si>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</si>
  <si>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</si>
  <si>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</si>
  <si>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</si>
  <si>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t>Administración del talento humano</t>
  </si>
  <si>
    <t>Debilidades en el cumplimiento y certificación de la jornada laboral</t>
  </si>
  <si>
    <t>AME-455</t>
  </si>
  <si>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</si>
  <si>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</si>
  <si>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</si>
  <si>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</si>
  <si>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</si>
  <si>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</si>
  <si>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</si>
  <si>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</si>
  <si>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</si>
  <si>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</si>
  <si>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</si>
  <si>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t>La Subdirección Administrativa y Financiera realiza la entrega del diagnóstico de necesidades para la adecuación y/o mantenimiento de baños para personas en condición de movilidad reducida. Se adjunta documento firmado.</t>
  </si>
  <si>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</si>
  <si>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t>Adecuación Inmuebles</t>
  </si>
  <si>
    <t>Debilidades en el acceso y accesibilidad a personas con discapacidad.</t>
  </si>
  <si>
    <t>AME-456</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</si>
  <si>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</si>
  <si>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</si>
  <si>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</si>
  <si>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</si>
  <si>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</si>
  <si>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</si>
  <si>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</si>
  <si>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</si>
  <si>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</si>
  <si>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</si>
  <si>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t>AME-457</t>
  </si>
  <si>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</si>
  <si>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Contratar el servicio de mantenimiento preventivo y correctivo de los ascensores y realizar el seguimiento en su ejecución para el prestar el servicio.</t>
  </si>
  <si>
    <t>Contrato</t>
  </si>
  <si>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</si>
  <si>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</si>
  <si>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</si>
  <si>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</si>
  <si>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</si>
  <si>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</si>
  <si>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</si>
  <si>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</si>
  <si>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</si>
  <si>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</si>
  <si>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</si>
  <si>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</si>
  <si>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t>La acción de mejora se encuentra en términos y planificada para ejecución del 19/08/2020 al 30/08/2021.</t>
  </si>
  <si>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</si>
  <si>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</si>
  <si>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t>AME-459</t>
  </si>
  <si>
    <t>Auditoría Intersectorial de Cumplimiento a la Política de Administración de Baldíos vigencias 2018 - 2019</t>
  </si>
  <si>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</si>
  <si>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</si>
  <si>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</si>
  <si>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</si>
  <si>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</si>
  <si>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</si>
  <si>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</si>
  <si>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La  actividad tiene fecha de inicio 1/02/2021</t>
  </si>
  <si>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</si>
  <si>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t>A 30 de junio se han realizado 5 informes mensuales de avances de sustanciación de los productos de T-488. Se adjuntan los 5 informes elaborados.</t>
  </si>
  <si>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</si>
  <si>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Se reportan 3 informes mensuales de avance de sustanciación de los  productos asociados a  T-488, correspondientes a los meses de junio, julio y agosto.</t>
  </si>
  <si>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</si>
  <si>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</si>
  <si>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Actividad presentó eventualidad con corte al IV Trimestre del 2021.</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</si>
  <si>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</si>
  <si>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Acta No. 04 del 29/11/2021 sesión Comité Institucional de Coordinación de Control Interno - CICCI.</t>
  </si>
  <si>
    <t>Procesos de clarificación y recuperación</t>
  </si>
  <si>
    <t>Insuficiente avance en los procesos de clarificación y recuperación</t>
  </si>
  <si>
    <t>Sentencia T- 488 de 2014 de la Corte Constitucional</t>
  </si>
  <si>
    <t>Debilidades en la conformación del inventario de baldíos de la Nación</t>
  </si>
  <si>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</si>
  <si>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</si>
  <si>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</si>
  <si>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Se reportan 2 informes mensuales de avance de sustanciación de los  productos asociados a  T-488, correspondientes a los meses de diciembre de 2021 y enero de 2022. Por lo tanto, se da por cumplida la actividad dentro de los términos establecidos.</t>
  </si>
  <si>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</si>
  <si>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t>Actividad ejecutada con corte al I Trimestre del 2022.</t>
  </si>
  <si>
    <t>AME-460</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</si>
  <si>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</si>
  <si>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</si>
  <si>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</si>
  <si>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</si>
  <si>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t>Las comisiones conjuntas a realizarse con la SNR y el IGAC están planeadas para la vigencia anual 2021. Por tanto, a la fecha, no se ha suscrito acta de comisión alguna.</t>
  </si>
  <si>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</si>
  <si>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t xml:space="preserve">La acción de mejora está programada para realizarse antes del 31/12/2021; por lo tanto, se encuentra dentro de los términos para el cumplimiento.
No obstante, se adelantó una comisión a las ORIP de Tunja.
Se adjunta la evidencia correspondiente. 
</t>
  </si>
  <si>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</si>
  <si>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t>1 acta comisión IGAC Tunja marzo 
1 acta comisión ORIP Pensilvania (pendiente por montar comisión)
1 acta comisión IGAC Tunja Septiembre (pendiente montar comisión)</t>
  </si>
  <si>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</si>
  <si>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</si>
  <si>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</si>
  <si>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t>AME-461</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</si>
  <si>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</si>
  <si>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</si>
  <si>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</si>
  <si>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</si>
  <si>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</si>
  <si>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</si>
  <si>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</si>
  <si>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</si>
  <si>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</si>
  <si>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</si>
  <si>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</si>
  <si>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</si>
  <si>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</si>
  <si>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</si>
  <si>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t>La acción de mejora está programada para realizarse antes del 31/12/2021; por lo tanto, se encuentra de los términos para el cumplimiento.</t>
  </si>
  <si>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</si>
  <si>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</si>
  <si>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</si>
  <si>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t>AME-462</t>
  </si>
  <si>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</si>
  <si>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</si>
  <si>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</si>
  <si>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</si>
  <si>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</si>
  <si>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</si>
  <si>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La acción de mejora se encuentra planificada para inicio de ejecución  el 2021/12/01 y finalización 2022/06/30.</t>
  </si>
  <si>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</si>
  <si>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t>Se realizó una mesa de trabajo el 02 de junio de 2021, en la cual se aportaron insumos para continuar con el desarrollo del módulo. Actividad finaliza el 2022/06/30.</t>
  </si>
  <si>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</si>
  <si>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</si>
  <si>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</si>
  <si>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</si>
  <si>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</si>
  <si>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Inventario de baldíos</t>
  </si>
  <si>
    <t>Inoportunidad en la apertura de folio de matricula inmobiliaria</t>
  </si>
  <si>
    <t>No se determina en la base de datos de los procesos de Apertura de Folio Matrícula, criterios que permitan tener claridad sobre la fecha de inicio y finalización del tramite. El % de procesos finalizados es bajo con respecto al total del proceso iniciados.</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</si>
  <si>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</si>
  <si>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</si>
  <si>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</si>
  <si>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r>
      <rPr>
        <b/>
        <sz val="11"/>
        <rFont val="Arial"/>
        <family val="2"/>
      </rPr>
      <t xml:space="preserve">18/07/2023.  </t>
    </r>
    <r>
      <rPr>
        <sz val="11"/>
        <rFont val="Arial"/>
        <family val="2"/>
      </rPr>
      <t>La acción presentó cumplimiento, dado que, se observó el funcionamiento del módulo y el cargue de la información.</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</si>
  <si>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</si>
  <si>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</si>
  <si>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</si>
  <si>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</si>
  <si>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</si>
  <si>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</si>
  <si>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</si>
  <si>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</si>
  <si>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</si>
  <si>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</si>
  <si>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</si>
  <si>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t>30/03/2023.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módulo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</si>
  <si>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r>
      <rPr>
        <b/>
        <sz val="11"/>
        <rFont val="Arial"/>
        <family val="2"/>
      </rPr>
      <t>13/04/2023.</t>
    </r>
    <r>
      <rPr>
        <sz val="11"/>
        <rFont val="Arial"/>
        <family val="2"/>
      </rPr>
      <t xml:space="preserve"> La Subdirección de Administración de Tierras de la Nación indicó que,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</si>
  <si>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color rgb="FF000000"/>
        <rFont val="Arial"/>
        <family val="2"/>
      </rPr>
      <t>30/06/2023 - Ejecutada:</t>
    </r>
    <r>
      <rPr>
        <sz val="11"/>
        <color rgb="FF000000"/>
        <rFont val="Arial"/>
        <family val="2"/>
      </rPr>
      <t xml:space="preserve">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registrar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</si>
  <si>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rFont val="Arial"/>
        <family val="2"/>
      </rPr>
      <t xml:space="preserve">18/07/2023. </t>
    </r>
    <r>
      <rPr>
        <sz val="11"/>
        <rFont val="Arial"/>
        <family val="2"/>
      </rPr>
      <t xml:space="preserve">De acuerdo con la información presentada por la Subdirección de Administración de Tierras de la Nación  donde se allegaron imágenes del Módulo de Apertura de Folio de Matrícula y matriz Reporte SIT - Apertura de folio de matrícula inmobiliaria y verificación en el aplicativo con el usuario de Angie Katherine Acuña Rodriguez
en la mesa de trabajo realizada el día 18/07/2023 se evidencia el funcionamiento del Módulo SIT Apertura Folio de Matricula Inmobiliaria con la correspondiente  migración de la información, por lo tanto se determina que la acción fue ejecutada.
</t>
    </r>
    <r>
      <rPr>
        <b/>
        <sz val="11"/>
        <rFont val="Arial"/>
        <family val="2"/>
      </rPr>
      <t xml:space="preserve">
12/07/20203.</t>
    </r>
    <r>
      <rPr>
        <sz val="11"/>
        <rFont val="Arial"/>
        <family val="2"/>
      </rPr>
      <t xml:space="preserve">  De acuerdo con la información presentada por la Subdirección de Administración de Tierras de la Nación  donde se allegaron imágenes del Módulo de Apertura de Folio de Matrícula y matriz Reporte SIT - Apertura de folio de matrícula inmobiliaria y a fin de evidenciar si se encuentra  en funcionamiento con la correspondiente  migración de la información, agradecemos ampliar las evidencias o crear los permisos pertinentes para el ingreso al módulo.
Verificación a cargo de la contratista Diana Mayerly Bernal Zapata.</t>
    </r>
  </si>
  <si>
    <t>Actividad ejecutada con corte al II Trimestre del 2023.</t>
  </si>
  <si>
    <t>AME-463</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</si>
  <si>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</si>
  <si>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</si>
  <si>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</si>
  <si>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</si>
  <si>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t>La acción de mejora se encuentra planificada para inicio de ejecución  el 2021/01/18 y finalización 2021/03/31.</t>
  </si>
  <si>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</si>
  <si>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</si>
  <si>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</si>
  <si>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AME-464</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</si>
  <si>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</si>
  <si>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</si>
  <si>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</si>
  <si>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</si>
  <si>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t>La acción de mejora se encuentra planificada para inicio de ejecución  el 2021/01/18 y finalización 2021/12/17.</t>
  </si>
  <si>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</si>
  <si>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</si>
  <si>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</si>
  <si>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</si>
  <si>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t>Se adjunta evidencia del Decimo Noveno Informe - Mesa de Seguimiento T-488 / 2014 4ta sesión de Mesa Técnica.</t>
  </si>
  <si>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</si>
  <si>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</si>
  <si>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</si>
  <si>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t>AME-465</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</si>
  <si>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</si>
  <si>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</si>
  <si>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</si>
  <si>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La acción de mejora se encuentra planificada para inicio de ejecución  el 2021/01/02 y finalización 2021/12/30.</t>
  </si>
  <si>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</si>
  <si>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</si>
  <si>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</si>
  <si>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</si>
  <si>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</si>
  <si>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</si>
  <si>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r>
      <t xml:space="preserve">12/07/2023. </t>
    </r>
    <r>
      <rPr>
        <sz val="11"/>
        <rFont val="Arial"/>
        <family val="2"/>
      </rPr>
      <t xml:space="preserve">  La acción de mejora se encuentra en términos, su ejecución esta planificada para el periodo comprendido del 2/01/2021 al 01/12/2023, para el periodo evaluado se reportan avances de gestión documentados.</t>
    </r>
  </si>
  <si>
    <t>La acción de mejora se encuentra en términos para su ejecución, su finalización esta programada para mas tardar el 02/02/2023.</t>
  </si>
  <si>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</si>
  <si>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</si>
  <si>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</si>
  <si>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</si>
  <si>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</si>
  <si>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</si>
  <si>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</si>
  <si>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</si>
  <si>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</si>
  <si>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t>30/03/2023.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</si>
  <si>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r>
      <rPr>
        <b/>
        <sz val="11"/>
        <rFont val="Arial"/>
        <family val="2"/>
      </rPr>
      <t xml:space="preserve">13/04/2023. </t>
    </r>
    <r>
      <rPr>
        <sz val="11"/>
        <rFont val="Arial"/>
        <family val="2"/>
      </rPr>
      <t>La Subdirección de Administración de Tierras de la Nación indicó que,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</si>
  <si>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color rgb="FF000000"/>
        <rFont val="Arial"/>
        <family val="2"/>
      </rPr>
      <t xml:space="preserve">30/06/2023: 
</t>
    </r>
    <r>
      <rPr>
        <sz val="11"/>
        <color rgb="FF000000"/>
        <rFont val="Arial"/>
        <family val="2"/>
      </rPr>
      <t xml:space="preserve">Esta acción de mejora está ligada con la AME-462.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regristar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</si>
  <si>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rFont val="Arial"/>
        <family val="2"/>
      </rPr>
      <t xml:space="preserve">12/07/2023. </t>
    </r>
    <r>
      <rPr>
        <sz val="11"/>
        <rFont val="Arial"/>
        <family val="2"/>
      </rPr>
      <t xml:space="preserve"> La OCI evidencia que de acuerdo a la información presentada por la Subdirección de Administración de Tierras de la Nación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de acuerdo con la matriz Reporte SIT - Apertura de folio de matrícula inmobiliaria e imágenes en el documento EVIDENCIAS AME 462-465
Verificación a cargo de la contratista Diana Mayerly Bernal Zapata.</t>
    </r>
  </si>
  <si>
    <r>
      <rPr>
        <b/>
        <sz val="11"/>
        <color rgb="FF000000"/>
        <rFont val="Arial"/>
        <family val="2"/>
      </rPr>
      <t>29/09/2023:</t>
    </r>
    <r>
      <rPr>
        <sz val="11"/>
        <color rgb="FF000000"/>
        <rFont val="Arial"/>
        <family val="2"/>
      </rPr>
      <t xml:space="preserve"> De conformidad con la Resolución 2022100298926 de 2022, expedida por el Director General de la ANT, mediante la cual se delegaron funciones y procesos a las Unidades de Gestión Territorial (UGT) de la ANT, al 30 de agosto de 2023 se han remitido 798 expedientes del procedimiento de Apertura de Folio de Matrícula Inmobiliaria de Bien Baldio a las UGT para su gestión e impuslo. Como parte de las actividades en torno a la remisión de dichos expedientes se han llevado a cabo capacitaciones sobre el procedimiento y se ha solicitado a las UGT hacer una revisión a modo de diagnostico de los expedientes remitidos para conocer el estado en que se encuentran y con ello la actualización de la base de datos de control y seguimiento. Se tiene previsto contar para el mes de noviembre con las bases de datos de control y seguimiento de los expedientes actualizada por cada una de las UGT para su consolidación desde el nivel central y con base en esta proceder a la elaboración del respectivo informe previsto para el cumplimiento de la acción de mejora.
</t>
    </r>
    <r>
      <rPr>
        <b/>
        <sz val="11"/>
        <color rgb="FF000000"/>
        <rFont val="Arial"/>
        <family val="2"/>
      </rPr>
      <t>Evidencias:</t>
    </r>
    <r>
      <rPr>
        <sz val="11"/>
        <color rgb="FF000000"/>
        <rFont val="Arial"/>
        <family val="2"/>
      </rPr>
      <t xml:space="preserve"> Un (1) arhivo Excel que contiene información de los expedientes remitidos a las UGT. Un (1) PDF que contiene los memorandos con los cuales se remitieron los expedientes a las UGT. </t>
    </r>
  </si>
  <si>
    <t>Verificación realizada por Diana Mayerly Bernal Zapata contratista de la Oficina de Control Interno.</t>
  </si>
  <si>
    <t>AME-466</t>
  </si>
  <si>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</si>
  <si>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</si>
  <si>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</si>
  <si>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</si>
  <si>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</si>
  <si>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</si>
  <si>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</si>
  <si>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</si>
  <si>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</si>
  <si>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</si>
  <si>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t>A la fecha no se ha realizado la actualización del proyecto en el segundo semestre el cual se proyecta para que sea en noviembre o diciembre</t>
  </si>
  <si>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</si>
  <si>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</si>
  <si>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</si>
  <si>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t>Gestión Documental
Titulación de baldíos</t>
  </si>
  <si>
    <t>Insuficiencia en la depuración del fondo acumulado de titulación de baldíos</t>
  </si>
  <si>
    <t>Incumpliendo de las metas trazada en el proyecto de inversión</t>
  </si>
  <si>
    <t>AME-467</t>
  </si>
  <si>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</si>
  <si>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t>Contrato suscrito</t>
  </si>
  <si>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</si>
  <si>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t xml:space="preserve">Actividad en términos para su ejecución </t>
  </si>
  <si>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</si>
  <si>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</si>
  <si>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</si>
  <si>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</si>
  <si>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</si>
  <si>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t>AME-468</t>
  </si>
  <si>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</si>
  <si>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t>Informes de ejecución del contrato suscrito</t>
  </si>
  <si>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</si>
  <si>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</si>
  <si>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t xml:space="preserve">La Subdirección Administrativa y Financiera - Gestión Documental presenta los informes de ejecución del contrato suscrito correspondientes a la vigencia 2021.
</t>
  </si>
  <si>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</si>
  <si>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</si>
  <si>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</si>
  <si>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</si>
  <si>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</si>
  <si>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t>AME-469</t>
  </si>
  <si>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</si>
  <si>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</si>
  <si>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</si>
  <si>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</si>
  <si>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</si>
  <si>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</si>
  <si>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</si>
  <si>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</si>
  <si>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</si>
  <si>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t>Se realizó el reporte mensual del avance del proyecto del fondo documental en el SPI, y se presenta la evidencia de los pantallazos al mes de agosto.</t>
  </si>
  <si>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</si>
  <si>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t>Se realizó el reporte mensual del avance del proyecto del fondo documental en el SPI, y se presenta la evidencia de los pantallazos de los meses de septiembre, octubre y noviembre.</t>
  </si>
  <si>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</si>
  <si>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t>Reporte de Indicadores
Gestión Documental</t>
  </si>
  <si>
    <t>Inconsistencias en el reporte de indicadores  en el  Sistema Unificado de Inversiones y Finanzas Públicas - SUIF</t>
  </si>
  <si>
    <t>AME-470</t>
  </si>
  <si>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</si>
  <si>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</si>
  <si>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</si>
  <si>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</si>
  <si>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</si>
  <si>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</si>
  <si>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</si>
  <si>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</si>
  <si>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</si>
  <si>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</si>
  <si>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</si>
  <si>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</si>
  <si>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</si>
  <si>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t xml:space="preserve">Gestión Documental
Titulación de baldíos </t>
  </si>
  <si>
    <t>Insuficiencia en la depuración del fondo acumulado de titulación de baldíos persona natural</t>
  </si>
  <si>
    <t>Inconsistencias en relación a los archivos recibidos por INCODER</t>
  </si>
  <si>
    <t>AME-471</t>
  </si>
  <si>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</si>
  <si>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</si>
  <si>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</si>
  <si>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</si>
  <si>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Expedientes analizados en la vigencia 2021.</t>
  </si>
  <si>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</si>
  <si>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La acción de mejora se encuentra planificada para inicio de ejecución  el 2021/02/15 y finalización 2021/12/31.</t>
  </si>
  <si>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</si>
  <si>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</si>
  <si>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</si>
  <si>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t>Hasta a la fecha de los 40000 expedientes contentivos de solicitudes de adjudicación de baldíos a persona natural, de acuerdo con la información reportada al SIT a la fecha se han actualizado 2559 expedientes en su ultima  etapa procesal</t>
  </si>
  <si>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</si>
  <si>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t>Insuficiencia en la depuración del fondo acumulado de titulación de baldíos persona natural
Sistema Integrado de Tierras –SIT - Aplicativo Titulación de baldíos a persona natural</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</si>
  <si>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</si>
  <si>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</si>
  <si>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</si>
  <si>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Expedientes analizados y actualizados</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</si>
  <si>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t>
    </r>
  </si>
  <si>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</si>
  <si>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</si>
  <si>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Para este primer trimestre no se entrega avance en esta acción de mejora pues se depende del desarrollo en el aplicativo de Sistema Integrado de Tierras(SIT)
</t>
  </si>
  <si>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</si>
  <si>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</si>
  <si>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</si>
  <si>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</si>
  <si>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</si>
  <si>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t>En el trimestre no se reporta avance.</t>
  </si>
  <si>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</si>
  <si>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t xml:space="preserve">Para el primer trimestre la Subdirección de Acceso a Tierras por Demanda y Descongestión (SATDD) ha venido trabajando con la Subdirección de Sistemas de la Información (SSI)sobre el estado actual del desarrollo en el Sistema Integrado de Tierras (SIT) del módulo de baldíos persona natural el cual es de suma importancia para cumplir esta acción de mejora debido a que para poder actualizar los expedientes es necesario tener el funcionamiento total del módulo,  el cual esta en siguiente estado: 42% que ya se encuentra en producción, 44% en desarrollo y  13% en pruebas. Sin embargo, la SSI no ha brindado una fecha especifica de cuando van a entregar el modulo en total funcionamiento. </t>
  </si>
  <si>
    <r>
      <rPr>
        <b/>
        <sz val="11"/>
        <rFont val="Arial"/>
        <family val="2"/>
      </rPr>
      <t xml:space="preserve">20/04/2023 </t>
    </r>
    <r>
      <rPr>
        <sz val="11"/>
        <rFont val="Arial"/>
        <family val="2"/>
      </rPr>
      <t xml:space="preserve">En la etapa preliminar la dependencia presento la siguiente observación sobre la acción de mejora así:
</t>
    </r>
    <r>
      <rPr>
        <i/>
        <sz val="11"/>
        <rFont val="Arial"/>
        <family val="2"/>
      </rPr>
      <t xml:space="preserve">"Dando alcance a su correo de informe del preliminar de evaluación al PM-DAT 1er Trimestre 2023, me permito informar que se ha realizado la revisión, consignando en la matriz las observaciones y en la carpeta de evidencias las complementarias:
AME-471: Se anexa memorando de modificación acción, firmado."...
</t>
    </r>
    <r>
      <rPr>
        <sz val="11"/>
        <rFont val="Arial"/>
        <family val="2"/>
      </rPr>
      <t xml:space="preserve">La Oficina de Control Interno realizó verificación de la observación presentada encontrando el soporte del memorando firmado.
La acción se encuentra en términos y su cierre está programado para el 31/08/2023  
</t>
    </r>
    <r>
      <rPr>
        <b/>
        <sz val="11"/>
        <rFont val="Arial"/>
        <family val="2"/>
      </rPr>
      <t xml:space="preserve">
14/04/2023.</t>
    </r>
    <r>
      <rPr>
        <sz val="11"/>
        <rFont val="Arial"/>
        <family val="2"/>
      </rPr>
      <t xml:space="preserve"> La dependencia manifiesta que para el periodo evaluado ha trabajado con la Subdirección de  Sistemas de Información SSI en el desarrollo del módulo de baldíos persona natural el cual no se encuentra aún en total  funcionamiento y no se cuenta con una fecha específica de entrega.
Por otro lado la dependencia dispuso memorando 20234200079893 donde se solicita cambio de fecha de terminación de la acción de mejora, sin embargo el documento no cuenta con firma. 
La Oficina de Control Interno solicita adelantar las acciones necesarias para la ejecución de las actividades que conlleven al cierre efectivo de la actividad.  
Verificación realizada por el contratista Sergio Alejandro Matiz Parra.
</t>
    </r>
  </si>
  <si>
    <r>
      <rPr>
        <b/>
        <sz val="11"/>
        <color rgb="FF000000"/>
        <rFont val="Arial"/>
        <family val="2"/>
      </rPr>
      <t>30/06/2023</t>
    </r>
    <r>
      <rPr>
        <sz val="11"/>
        <color rgb="FF000000"/>
        <rFont val="Arial"/>
        <family val="2"/>
      </rPr>
      <t>.  Desde la subdirección de acceso a Tierras por Demanda y Descongestión se esta a la espera de: 
Avance del desarrollo del Sistema de Información de Tierras SIT procedimiento ADJUDICACIÓN DE BALDÍOS A PERSONAS NATURALES (LEY 160/1994).
	Avance del plan de trabajo de la Subdirección de Sistemas de Información en Modelo en producción, modelo en prueba y modelo de desarrollo.
	Es importante tener en cuenta que, una vez desarrollado el sistema, la SATDD para la actualizar las etapas de los expedientes en el SIT, deberá solicitar a la Oficina de Gestión Documental los expedientes organizados y digitalizados con cada una de las actuaciones administrativas del procedimiento; información necesaria en el sistema para cambiar de una etapa otra. 
No obstante, se avanzó en la solicitud del CAS RF -241557-7-65965 DEL 13/4/2023 se solicitó a la Subdirección de Sistemas de la Información un reporte de los expedientes asignados a la Subdirección con el objetivo de "Realizar un cruce con las bases internas de la SATDD”.</t>
    </r>
  </si>
  <si>
    <r>
      <rPr>
        <b/>
        <sz val="11"/>
        <rFont val="Arial"/>
        <family val="2"/>
      </rPr>
      <t>11/07/2023.</t>
    </r>
    <r>
      <rPr>
        <sz val="11"/>
        <rFont val="Arial"/>
        <family val="2"/>
      </rPr>
      <t xml:space="preserve"> La dependencia no reporta análisis y actualización  de expedientes de acuerdo con la unidad de medida de la acción, sin embargo reporta solicitud mediante  CAS RF -241557-7-65965 DEL 13/4/2023 a la Subdirección de Sistemas de la Información upara realizar un cruce con las bases internas de la SATDD.
La acción de mejora se encuentra en términos y su cierre se encuentra programado para el 31/12/2023. Se recomienda a la dependencia dar celeridad a la ejecución de la actividad pues para el trimestre no se observó avance frente a la meta establecida.
Verificación a cargo Sergio Alejandro Matiz Parra.</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</si>
  <si>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</si>
  <si>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</si>
  <si>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t>
  </si>
  <si>
    <t>13/10/2023 Concluyendo la acción de mejora se encuentra en términos sin avance físico para este periodo, el avance reportado total es de 14001, sobre 30000 propuestos en el PM, la OCI, recomienda dar celeridad y aunar esfuerzos para la ejecución de las actividades planteadas, así mismo, documentar el avance realizado, el plan de trabajo no aporta informacion de fondo</t>
  </si>
  <si>
    <r>
      <rPr>
        <b/>
        <sz val="11"/>
        <color rgb="FF000000"/>
        <rFont val="Arial"/>
        <family val="2"/>
      </rPr>
      <t>29/09/2023:</t>
    </r>
    <r>
      <rPr>
        <sz val="11"/>
        <color rgb="FF000000"/>
        <rFont val="Arial"/>
        <family val="2"/>
      </rPr>
      <t xml:space="preserve"> El avance que se reporta para la acción de mejora es el cruce de la matriz interna de la Subdirección de Acceso a Tierras por Demanda y Descongestión (SATDD), con la que nos brindó la Subdirección de Sistemas de la información (SSI) por medio del CAS número RF-241557-7-65965. El cual arrojo que se tienen 3851 expedientes que se encuentran culminados por parte de la SATDD y están desactualizados en Sistema Integrado de Tierras (SIT) debido a que para poder actualizar el expediente en el SIT es necesario contar con el modulo de baldíos persona natural Ley 160 de 1994 el cual no se encuentra culminado no es posible realizar esta tarea por otra parte es necesario contar con el apoyo de la subdirección administrativa y financiera para el tema documental ya que no todos los expedientes cuentan con la información completa que es necesaria para la gestión de etapas del procedimiento de baldíos persona natural que hay en el SIT.
Por todo lo anterior la SATDD se encuentra realizando un plan de trabajo para dar un mayor alcance a la meta propuesta en esta acción de mejora "
</t>
    </r>
  </si>
  <si>
    <r>
      <rPr>
        <b/>
        <sz val="11"/>
        <color rgb="FF000000"/>
        <rFont val="Arial"/>
      </rPr>
      <t xml:space="preserve">13/10/2023 </t>
    </r>
    <r>
      <rPr>
        <sz val="11"/>
        <color rgb="FF000000"/>
        <rFont val="Arial"/>
      </rPr>
      <t>La Subdirección de Acceso a Tierras por Demanda y Descongestión para el III Trimestre presentó: un plan de trabajo para el cumplimiento de plan de mejoramiento AME 471, sin embargo, no aporta avance físico que permita el análisis adicional frente a lo propuesto en a unidad de medida, (en el ítem de “avance a la fecha” reportado en el  documento no es claro tipo de intervención o avance realizada a 33.639 expedientes, no aporta expedientes que se pueda verificar el cumplimiento.  
Toda vez, que las acciones deben estar enfocados sobre  189.757  que el universo de expedientes analizados, y actualizados, sin embargo, la evidencia presentada no presenta avance físico, razon por la cual continua con lo reportado anteriormente 14.001 de 30.000 expedientes propuestos en la unidad de medida, los 33.639 reportados como avance a la fecha no se pueden identificar, 
Concluyendo la acción de mejora se encuentra en términos sin avance físico para este periodo, el avance reportado total es de 14001, sobre 30000 propuestos en el PM, la OCI, recomienda dar celeridad y aunar esfuerzos para la ejecución de las actividades plantea.</t>
    </r>
    <r>
      <rPr>
        <b/>
        <sz val="11"/>
        <color rgb="FF000000"/>
        <rFont val="Arial"/>
      </rPr>
      <t xml:space="preserve"> </t>
    </r>
    <r>
      <rPr>
        <sz val="11"/>
        <color rgb="FF000000"/>
        <rFont val="Arial"/>
      </rPr>
      <t xml:space="preserve">  
Verificación realizada por Luz Marina Díaz contratista de la Oficina de Control Interno
</t>
    </r>
    <r>
      <rPr>
        <b/>
        <sz val="11"/>
        <color rgb="FF000000"/>
        <rFont val="Arial"/>
      </rPr>
      <t xml:space="preserve">
29/09/2023. </t>
    </r>
    <r>
      <rPr>
        <sz val="11"/>
        <color rgb="FF000000"/>
        <rFont val="Arial"/>
      </rPr>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</si>
  <si>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AME-472</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</si>
  <si>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</si>
  <si>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</si>
  <si>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</si>
  <si>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</si>
  <si>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</si>
  <si>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</si>
  <si>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t>Se tiene 2486 expedientes con sus respectivas resoluciones de adjudicación expedidas por el INCORA-INCODER (2009-2015), según lo que se tiene registrado en la subdirección</t>
  </si>
  <si>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</si>
  <si>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</si>
  <si>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</si>
  <si>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En el segundo trimestre se tiene 1956 expedientes con sus respectivas resoluciones de adjudicación expedidas por el INCORA-INCODER (2009-2015), según lo que se tiene registrado en la subdirección</t>
  </si>
  <si>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</si>
  <si>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Para esta acción de mejora se lleva 200 resoluciones diagnosticadas de las cuales 3 en el presente año</t>
  </si>
  <si>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</si>
  <si>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</si>
  <si>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</si>
  <si>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</si>
  <si>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</si>
  <si>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t>En lo que se lleva del cuarto trimestre del año 2022 es decir, los meses de octubre y noviembre, la Subdirección de Acceso a Tierras por Demanda y Descongestión no ha diagnosticado ninguna resolución de los años 2009 al 2015.</t>
  </si>
  <si>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</si>
  <si>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t>Para esta acción de mejora se tuvo en cuenta un nuevo análisis realizado en el mes de marzo de las matrices internas del rezago y de títulos por parte de los ingenieros de la Subdirección de Acceso a Tierras por Demanda y Descongestión, lo cual arrojo un total de 37.732 resoluciones de adjudicación a persona natural expedidas por INCODER en el periodo comprendido entre 2009 a 2015, las cuales ya se encuentran debidamente registradas en las ORIP.</t>
  </si>
  <si>
    <r>
      <rPr>
        <b/>
        <sz val="11"/>
        <rFont val="Arial"/>
        <family val="2"/>
      </rPr>
      <t xml:space="preserve">14/04/2023. </t>
    </r>
    <r>
      <rPr>
        <sz val="11"/>
        <rFont val="Arial"/>
        <family val="2"/>
      </rPr>
      <t xml:space="preserve">La Oficina de Control Interno verificó el archivo dispuesto por la dependencia el cual contiene dos bases de datos que suman 37732 registros de expedientes identificados y registrados en ORIP.
La Oficina de Control Interno a fin de evaluar la eficacia de la acción, solicita que las bases aportadas cuenten con el número y fecha de la resolución de adjudicación en cada registro.
Verificación realizada por el contratista Sergio Alejandro Matiz Parra.
</t>
    </r>
  </si>
  <si>
    <r>
      <rPr>
        <b/>
        <sz val="11"/>
        <rFont val="Arial"/>
        <family val="2"/>
      </rPr>
      <t xml:space="preserve">11/07/2023. </t>
    </r>
    <r>
      <rPr>
        <sz val="11"/>
        <rFont val="Arial"/>
        <family val="2"/>
      </rPr>
      <t>La dependencia no reporta identificación de expedientes con resolución de acuerdo con la unidad de medida de la acción, reporta solicitud mediante  CAS RF -241557-7-65965 DEL 13/4/2023 a la Subdirección de Sistemas de la Información un reporte de los expedientes asignados a la Subdirección con el objetivo de "Realizar un cruce con las bases internas de la SATDD.
La acción de mejora se encuentra en términos y su cierre se encuentra programado para el 31/12/2023. Se recomienda a la dependencia dar celeridad a la ejecución de la actividad pues no se observa avance frente a la meta establecida.
Verificación a cargo de Sergio Alejandro Matiz Parra.</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</si>
  <si>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</si>
  <si>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13/10/2023 La acción de mejora se encuentra en términos si avance hasta el 31/12/2023, sin embargo, la OCI recomienda a la dependencia dar celeridad al desarrollo  de las actividades propuestas en el PM, toda vez, que la responsabilidad recae a la SATDD, así mismo, documentar el desarrollo de análisis la actividad y aportar evidencias para verificación y Analisis del reporte.</t>
  </si>
  <si>
    <r>
      <rPr>
        <b/>
        <sz val="11"/>
        <color rgb="FF000000"/>
        <rFont val="Arial"/>
        <family val="2"/>
      </rPr>
      <t>29/09/2023:</t>
    </r>
    <r>
      <rPr>
        <sz val="11"/>
        <color rgb="FF000000"/>
        <rFont val="Arial"/>
        <family val="2"/>
      </rPr>
      <t xml:space="preserve"> El avance que se reporta para la acción de mejora es el cruce de Para esta acción de mejora la subdirección de acceso a tierras por demanda y descongestión reviso las matrices internas de sinergia y la del diccionario de datos para recolectar la información de la cantidad de resoluciones del 2009 al 2015 que se han trabajado. Lo cual dio como resultado un total de1508 resoluciones trabajadas este año.</t>
    </r>
  </si>
  <si>
    <r>
      <rPr>
        <b/>
        <sz val="11"/>
        <color rgb="FF000000"/>
        <rFont val="Arial"/>
      </rPr>
      <t xml:space="preserve">113/10/2023. </t>
    </r>
    <r>
      <rPr>
        <sz val="11"/>
        <color rgb="FF000000"/>
        <rFont val="Arial"/>
      </rPr>
      <t xml:space="preserve">La Subdirección de Acceso a Tierras por Demanda y Descongestión para el III Trimestre presentó, “un archivo en formato Excel tabla dinámica” donde registra los tipos de actos administrativos por año y cantidad intervenida de 1.508 de los años 2009 al 2015, sin presentar avance físico que permita hacer y análisis para las acciones realizadas,  sobre la actividad propuesta de 30000 “Expedientes que sean identificados y que cuentan con resoluciones de adjudicación expedidas por el INCORA e INCODER (2009 -2015)” 
Concluyendo La acción de mejora se encuentra en términos si avance hasta el 31/12/2023, sin embargo, la OCI recomienda a la dependencia dar celeridad al desarrollo  de las actividades propuestas en el PM, toda vez, que la responsabilidad recae a la SATDD, así mismo, documentar el desarrollo de análisis la actividad y aportar evidencias para verificación y Analisis del reporte
Verificación realizada por Luz Marina Díaz contratista de la Oficina de Control Interno
</t>
    </r>
    <r>
      <rPr>
        <b/>
        <sz val="11"/>
        <color rgb="FF000000"/>
        <rFont val="Arial"/>
      </rPr>
      <t>29/09/2023.</t>
    </r>
    <r>
      <rPr>
        <sz val="11"/>
        <color rgb="FF000000"/>
        <rFont val="Arial"/>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</si>
  <si>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AME-473</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</si>
  <si>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</si>
  <si>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</si>
  <si>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La acción de mejora se encuentra planificada para inicio de ejecución  el 2021/03/15 y finalización 2021/12/31.</t>
  </si>
  <si>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</si>
  <si>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</si>
  <si>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</si>
  <si>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</si>
  <si>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</si>
  <si>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</si>
  <si>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 xml:space="preserve">Expedientes  con su estado procesal actualizado y sus respectivos soportes cargados en el SIT </t>
  </si>
  <si>
    <r>
      <rPr>
        <b/>
        <sz val="11"/>
        <color theme="1"/>
        <rFont val="Arial"/>
        <family val="2"/>
      </rPr>
      <t>22/07/2022.</t>
    </r>
    <r>
      <rPr>
        <sz val="11"/>
        <color theme="1"/>
        <rFont val="Arial"/>
        <family val="2"/>
      </rPr>
      <t xml:space="preserve"> La acción de mejora se encuentra en Ejecutada.</t>
    </r>
  </si>
  <si>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</si>
  <si>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</si>
  <si>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</si>
  <si>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</si>
  <si>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</si>
  <si>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</si>
  <si>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t>Actividad ejecutada con corte al II Trimestre del 2022.</t>
  </si>
  <si>
    <t>AME-474</t>
  </si>
  <si>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</si>
  <si>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</si>
  <si>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</si>
  <si>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</si>
  <si>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Informe mensual
</t>
  </si>
  <si>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</si>
  <si>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actividad tiene fecha de inicio 31/01/2021</t>
  </si>
  <si>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</si>
  <si>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</si>
  <si>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</si>
  <si>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t>Se reportan 3 informes mensuales de cumplimiento de metas para el año 2021. correspondientes a junio, julio y agosto.</t>
  </si>
  <si>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</si>
  <si>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t>Procesos Agrarios</t>
  </si>
  <si>
    <t xml:space="preserve">Demora de los procesos agrarios de clarificación, deslinde y recuperación </t>
  </si>
  <si>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</si>
  <si>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</si>
  <si>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</si>
  <si>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</si>
  <si>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Se reportan 2 informes mensuales, correspondientes a los meses de diciembre de 2021 y enero de 2022. Por lo tanto, se da por cumplida la actividad dentro de los términos establecidos.</t>
  </si>
  <si>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</si>
  <si>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t>AME-475</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</si>
  <si>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</si>
  <si>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</si>
  <si>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</si>
  <si>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</si>
  <si>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</si>
  <si>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</si>
  <si>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</si>
  <si>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</si>
  <si>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</si>
  <si>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t xml:space="preserve">A la fecha se cuenta con una base de datos de procesos agrarios de la SPAGJ con un avance aproximado del 75% de actualización. </t>
  </si>
  <si>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</si>
  <si>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</si>
  <si>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</si>
  <si>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t>AME-476</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</si>
  <si>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</si>
  <si>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</si>
  <si>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</si>
  <si>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Acta de comisiones conjuntas </t>
  </si>
  <si>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</si>
  <si>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</si>
  <si>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t>La acción de mejora está programada para realizarse antes del 31/12/2021; por lo tanto, se encuentra de los términos para el cumplimiento.
No obstante se han realizado 3 comisiones realizadas: Tunja, Yopal y San Andres y Providencia.</t>
  </si>
  <si>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</si>
  <si>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t>Se tiene:
1 Acta comisión IGAC Tunja
1 Acta comisión ORIP Tunja
1 Acta comisión IGAC Yopal 
1 Acta comisión IGAC Manizales
1 Acta comisión IGAC Tunja septiembre (pendiente montar comisión)</t>
  </si>
  <si>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</si>
  <si>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</si>
  <si>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</si>
  <si>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t>AME-477</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</si>
  <si>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</si>
  <si>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Intervenir progresivamente los expedientes de rezago identificados por parte del equipo de gestión documental que permitan establecer la situación jurídica y técnica real de cada caso y poder establecer las acciones a realizar</t>
  </si>
  <si>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</si>
  <si>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t>Expedientes de rezago intervenidos</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</si>
  <si>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</si>
  <si>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t>La actividad tiene fecha de inicio 1/01/2021</t>
  </si>
  <si>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</si>
  <si>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t>Las acción de mejora está programada para realizarse antes del 31/12/2021; por lo tanto, se encuentra de los términos para el cumplimiento.</t>
  </si>
  <si>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</si>
  <si>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</si>
  <si>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</si>
  <si>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t>Se reporta base de expedientes intervenidos con diccionario de datos y con la proyección de gestión por adelantar. Por lo tanto, se da por cumplida la actividad dentro de los términos establecidos.</t>
  </si>
  <si>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</si>
  <si>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t>AME-478</t>
  </si>
  <si>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</si>
  <si>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</si>
  <si>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</si>
  <si>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</si>
  <si>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</si>
  <si>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Ministerio Público - Personerías Municipales
Alcaldías Municipales</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</si>
  <si>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</si>
  <si>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</si>
  <si>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</si>
  <si>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</si>
  <si>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t xml:space="preserve">Administración de predios baldíos </t>
  </si>
  <si>
    <t>Predios baldíos deslindados sin reglamentación de uso y manejo de sabanas y playones comunales</t>
  </si>
  <si>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</si>
  <si>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</si>
  <si>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</si>
  <si>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t>Dentro de la base de procesos de deslinde con decisión final, el equipo ya realizó la revisión de expedientes e identificó  31 casos con decisión final ejecutoriada. Se incluye la base como evidencia, lo cual permite dar por cumplida la actividad</t>
  </si>
  <si>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</si>
  <si>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t>La actividad se cumplió en el tercer trimestre del 2021. Se anexa Matriz de expedientes revisados de deslinde con decisión final ejecutoriada.  Por lo tanto, se da por cumplida la actividad dentro de los términos establecidos.</t>
  </si>
  <si>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</si>
  <si>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t>AME-479</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</si>
  <si>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</si>
  <si>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</si>
  <si>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</si>
  <si>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</si>
  <si>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t>Se identificaron los casos que deben ser trasladados a la Subdirección de Administración de Tierras de la Nación, trámite que, conforme la planeación acordada, se llevará a cabo en el primer semestre de 2021.</t>
  </si>
  <si>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</si>
  <si>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</si>
  <si>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t>Actividad presentó eventualidad con corte al II Semestre del 2021.</t>
  </si>
  <si>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</si>
  <si>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</si>
  <si>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</si>
  <si>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</si>
  <si>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</si>
  <si>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</si>
  <si>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</si>
  <si>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</si>
  <si>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</si>
  <si>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</si>
  <si>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La acción de mejora se encuentra en términos, su finalización se encuentra programada para 30/06/2022, </t>
  </si>
  <si>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</si>
  <si>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</si>
  <si>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</si>
  <si>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t>AME-480</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</si>
  <si>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</si>
  <si>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</si>
  <si>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</si>
  <si>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</si>
  <si>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</si>
  <si>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</si>
  <si>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</si>
  <si>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Elaborar matriz de casos de deslinde con decisión final y en trámite de notificación que permitan adelantar una planeación para cumplir con este requerimiento procesal</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</si>
  <si>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</si>
  <si>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</si>
  <si>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</si>
  <si>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</si>
  <si>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</si>
  <si>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</si>
  <si>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t>Se anexa matriz de casos con decisión final, con un cumplimiento al 100%. Por lo tanto, se da por cumplida la actividad dentro de los términos establecidos.</t>
  </si>
  <si>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</si>
  <si>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AME-481</t>
  </si>
  <si>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</si>
  <si>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</si>
  <si>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una base de sujetos procesales de los casos con decisión final con el fin de identificar las tareas y acciones de notificación por caso teniendo en cuenta su nivel de complejidad.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</si>
  <si>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</si>
  <si>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</si>
  <si>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</si>
  <si>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</si>
  <si>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</si>
  <si>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t>Las acción de mejora está programada para realizarse antes del 31/12/2021; por lo tanto se encuentra de los términos para el cumplimiento</t>
  </si>
  <si>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</si>
  <si>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</si>
  <si>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</si>
  <si>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t>AME-482</t>
  </si>
  <si>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</si>
  <si>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</si>
  <si>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</si>
  <si>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Acta de capacitación y listado de asistencia de capacitaciones y memoria de la capacitación</t>
  </si>
  <si>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</si>
  <si>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t>Se programará la realización de dos (2) capacitaciones al equipo técnico para el  primer y segundo semestre de 2021, respectivamente. El contenido de las capacitaciones se revisará con el equipo técnico en el primer trimestre del 2021.</t>
  </si>
  <si>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</si>
  <si>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t>La acción de mejora está programada para realizarse antes del 30/12/2021; por lo tanto se encuentra de los términos para el cumplimiento.  
No obstante se realizó una capacitación.</t>
  </si>
  <si>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</si>
  <si>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t>Se tiene planeado realizar la capacitación en el mes de octubre de 2021. La actividad se encuentra dentro del termino.</t>
  </si>
  <si>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</si>
  <si>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t>Se anexan actas de las capacitaciones realizadas:
Capacitación del 25 de febrero de 2021.
Capacitación del 26 de octubre de 2021.
Por lo tanto, se da por cumplida la actividad dentro de los términos establecidos.</t>
  </si>
  <si>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</si>
  <si>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t>AME-483</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</si>
  <si>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</si>
  <si>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</si>
  <si>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</si>
  <si>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</si>
  <si>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</si>
  <si>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</si>
  <si>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</si>
  <si>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</si>
  <si>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</si>
  <si>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</si>
  <si>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</si>
  <si>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</si>
  <si>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t>AME-484</t>
  </si>
  <si>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</si>
  <si>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Seguimiento inadecuado por parte de la Agencia, una vez se dejan en firme las resoluciones que resuelven a favor de la Nación los procesos agrarios de recuperación.</t>
  </si>
  <si>
    <t>Adelantar las gestiones necesarias tendientes a recuperar o regularizar la situación de los predios baldíos ubicados en las Islas, con resolución que resuelve el proceso agrario de recuperación, en firme.</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</si>
  <si>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</si>
  <si>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</si>
  <si>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</si>
  <si>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</si>
  <si>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</si>
  <si>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</si>
  <si>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t>Se ajustan informes presentado según recomendación realizada por la OCI así: "se recomienda a la dependencia asignarle a los informes la fecha de elaboración, presentándolos de acuerdo a la periodicidad asignada en la unidad de medida."</t>
  </si>
  <si>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</si>
  <si>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</si>
  <si>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</si>
  <si>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t xml:space="preserve">Recuperación de predios baldíos </t>
  </si>
  <si>
    <t>Debilidades en la recuperación material de baldíos indebidamente ocupados</t>
  </si>
  <si>
    <t>AME-485</t>
  </si>
  <si>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</si>
  <si>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</si>
  <si>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</si>
  <si>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</si>
  <si>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</si>
  <si>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</si>
  <si>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</si>
  <si>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</si>
  <si>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t>Se aportó evidencias de ejecución de la acción de mejora el 1jul2021, estamos a la espera de evaluación.</t>
  </si>
  <si>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</si>
  <si>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</si>
  <si>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</si>
  <si>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</si>
  <si>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</si>
  <si>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</si>
  <si>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AME-486</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</si>
  <si>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</si>
  <si>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</si>
  <si>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</si>
  <si>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</si>
  <si>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</si>
  <si>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</si>
  <si>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</si>
  <si>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</si>
  <si>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</si>
  <si>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</si>
  <si>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t>AME-487</t>
  </si>
  <si>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</si>
  <si>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</si>
  <si>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</si>
  <si>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</si>
  <si>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</si>
  <si>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</si>
  <si>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</si>
  <si>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</si>
  <si>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</si>
  <si>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t>Retrasos en resolución de procesos de deslinde</t>
  </si>
  <si>
    <t>Inoportunidad en la gestión de las Sabanas Comunales de Miramar de Guanapalo</t>
  </si>
  <si>
    <t xml:space="preserve">Adelantar  notificación de la Resolución 2165 de 2012 a 17 sujetos procesales que aún faltan por notificar, de manera personal o ante la imposibilidad, a través de edicto.
</t>
  </si>
  <si>
    <t>Actas de notificación personal o edicto de notificación</t>
  </si>
  <si>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</si>
  <si>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</si>
  <si>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</si>
  <si>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</si>
  <si>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t xml:space="preserve">Se adjunta también la notificación de Jesús María Taraché realizada por la Personería Municipal
Se adjunta constancia de notificación de Edicto en página web No. 20212200005437 de fecha 24 de junio de 2021.  Actividad cumplida </t>
  </si>
  <si>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</si>
  <si>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t>AME-488</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</si>
  <si>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</si>
  <si>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</si>
  <si>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</si>
  <si>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</si>
  <si>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t>Hasta que no sean notificados todos los sujetos procesales de la actuación administrativa, no es posible identificar los eventuales recursos que se llegasen a interponer contra la  Resolución 2165 de 2012. En ese sentido, no se reportan avances en esta actividad.</t>
  </si>
  <si>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</si>
  <si>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</si>
  <si>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</si>
  <si>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t>La acción de mejora está programada para realizarse antes del 31/12/2021; por lo tanto, se encuentra dentro de los términos de cumplimiento.</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</si>
  <si>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</si>
  <si>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</si>
  <si>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t>AME-489</t>
  </si>
  <si>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</si>
  <si>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</si>
  <si>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</si>
  <si>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</si>
  <si>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</si>
  <si>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t>Hasta que la Resolución No. 2165 de 2012 no se encuentre en firme, esto es, que se haya notificado en debida forma y resueltos los recursos respectivos (de ser el caso),  no es posible presentar avances de cumplimiento a esta actividad.</t>
  </si>
  <si>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</si>
  <si>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</si>
  <si>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t xml:space="preserve">Teniendo en cuenta que aún no esta ejecutoriada la resolución, no es posible remitir para registro la misma. El 20 de diciembre se publicó en página web de la Entidad. Una vez ejecutoriada se procederá a remitir el oficio de registro. </t>
  </si>
  <si>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</si>
  <si>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t>Una vez ejecutoriada la Resolución No. 2165 de 2012, se procedió a solicitar registro a la ORIP mediante oficio No.20223200072071 y constancia ejecutoria No.20223200065501. Por lo tanto, se da por cumplida la actividad.</t>
  </si>
  <si>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</si>
  <si>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t>AME-490</t>
  </si>
  <si>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</si>
  <si>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</si>
  <si>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</si>
  <si>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</si>
  <si>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</si>
  <si>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</si>
  <si>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</si>
  <si>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</si>
  <si>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t>Una vez ejecutoriada la resolución, se procederá a realizar la solicitud de registro a la ORIP y posteriormente se adelantará el archivo y traslado a administración correspondiente.</t>
  </si>
  <si>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</si>
  <si>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</si>
  <si>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</si>
  <si>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</si>
  <si>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</si>
  <si>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</si>
  <si>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</si>
  <si>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t xml:space="preserve">La acción se cumplió en el trimestre
se profirió Auto de Archivo 20223200036779 de fecha 2022-05-16
y  Memorando de traslado 20223200178293 del 21/06/2022 </t>
  </si>
  <si>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</si>
  <si>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t>AME-491</t>
  </si>
  <si>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</si>
  <si>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</si>
  <si>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</si>
  <si>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</si>
  <si>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</si>
  <si>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</si>
  <si>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t>Esta actividad se cumplirá de acuerdo con el cronograma pactado, esto es, para los primeros meses del año 2021.</t>
  </si>
  <si>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</si>
  <si>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</si>
  <si>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t>Sabanas Comunales de La Vega Arriba</t>
  </si>
  <si>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</si>
  <si>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</si>
  <si>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</si>
  <si>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t>AME-492</t>
  </si>
  <si>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</si>
  <si>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</si>
  <si>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</si>
  <si>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</si>
  <si>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</si>
  <si>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</si>
  <si>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</si>
  <si>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t>El 24 de marzo de 2021 se remitió al IGAC Casanare oficio No. 20213200272911 solicitando las respectivas fichas catastrales y prediales.</t>
  </si>
  <si>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</si>
  <si>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Inconsistencias en el polígono de Sabanas Comunales La Esmeralda</t>
  </si>
  <si>
    <t>AME-493</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</si>
  <si>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</si>
  <si>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</si>
  <si>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</si>
  <si>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</si>
  <si>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t>La actividad tiene fecha de inicio 1/01/2021.</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</si>
  <si>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</si>
  <si>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</si>
  <si>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t>AME-494</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</si>
  <si>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</si>
  <si>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</si>
  <si>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</si>
  <si>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</si>
  <si>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</si>
  <si>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</si>
  <si>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</si>
  <si>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t>El acto administrativo ya esta bajo revisión de la asesora de la SPAGJ, sin embargo no es posible que dicho acto quede expedido para el mes de septiembre por lo cual, dicho acto queda comprometido para ser expedido en las metas del mes de octubre de 2021.</t>
  </si>
  <si>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</si>
  <si>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</si>
  <si>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</si>
  <si>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t>AME-495</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</si>
  <si>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</si>
  <si>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</si>
  <si>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</si>
  <si>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</si>
  <si>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</si>
  <si>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t>Las acción de mejora está programada para realizarse antes del 30/12/2021; por lo tanto, se encuentra de los términos para el cumplimiento.</t>
  </si>
  <si>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</si>
  <si>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La acción de mejora está programada para realizarse antes del 30/12/2021; por lo tanto, se encuentra dentro de los términos de cumplimiento.</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</si>
  <si>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</si>
  <si>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</si>
  <si>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t>AME-496</t>
  </si>
  <si>
    <t xml:space="preserve">Resolver los recursos de reposición a la Resolución Final que deslindó las sabanas comunales de La Esmeralda
</t>
  </si>
  <si>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</si>
  <si>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</si>
  <si>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</si>
  <si>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</si>
  <si>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</si>
  <si>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</si>
  <si>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t>La actividad se encuentra dentro de los términos y tiene fecha de terminación el  31/07/2022</t>
  </si>
  <si>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</si>
  <si>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</si>
  <si>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</si>
  <si>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t>AME-497</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</si>
  <si>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</si>
  <si>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</si>
  <si>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</si>
  <si>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</si>
  <si>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</si>
  <si>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</si>
  <si>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</si>
  <si>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</si>
  <si>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</si>
  <si>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t xml:space="preserve">La acción se cumplió en el trimestre
Se profirió Auto 20223200032159 de fecha 2022-04-29
y Memorando de traslado  20223200152333 del 26/05/2022
</t>
  </si>
  <si>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</si>
  <si>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t>AME-498</t>
  </si>
  <si>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</si>
  <si>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</si>
  <si>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</si>
  <si>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</si>
  <si>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</si>
  <si>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</si>
  <si>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t>Se realizó un informe de avance y cumplimiento frente a las gestiones desarrolladas por parte del equipo de la SPAGJ dentro del proceso de Clarificación de los Terrenos de Arroyo Grande. Se adjunta el informe.</t>
  </si>
  <si>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</si>
  <si>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t xml:space="preserve">Se anexa tres (3) informes de avance del proceso de clarificación de los terrenos de Arroyo Grande, dando cumplimiento al 100%. Por lo tanto, se da por cumplida la actividad dentro de los términos establecidos. </t>
  </si>
  <si>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</si>
  <si>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t>Retrasos en resolución de procesos de clarificación de la propiedad</t>
  </si>
  <si>
    <t>Hacienda Arroyo grande, Cartagena de Indias</t>
  </si>
  <si>
    <t>AME-499</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</si>
  <si>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</si>
  <si>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</si>
  <si>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</si>
  <si>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</si>
  <si>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</si>
  <si>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</si>
  <si>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</si>
  <si>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</si>
  <si>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t>AME-500</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</si>
  <si>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</si>
  <si>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</si>
  <si>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</si>
  <si>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t>Las acción de mejora está programada para realizarse antes del 30/12/2021; por lo tanto se encuentra de los términos para el cumplimiento</t>
  </si>
  <si>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</si>
  <si>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t>Se reporta Plataforma digital para notificaciones y conocimiento activa</t>
  </si>
  <si>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</si>
  <si>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t>AME-501</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</si>
  <si>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</si>
  <si>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</si>
  <si>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</si>
  <si>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</si>
  <si>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</si>
  <si>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</si>
  <si>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</si>
  <si>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</si>
  <si>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t>Se anexan 5 oficios de afectación y desafectación registral.
Por lo tanto, se da por cumplida la actividad dentro de los términos establecidos.</t>
  </si>
  <si>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</si>
  <si>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AME-502</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</si>
  <si>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</si>
  <si>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</si>
  <si>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</si>
  <si>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</si>
  <si>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</si>
  <si>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</si>
  <si>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</si>
  <si>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t>Se anexan 3  Actos administrativos. RESOLUCIÓN No. *13793* DEL 2021-09-27; RESOLUCIÓN No. *11777* DEL 2021-08-24; RESOLUCIÓN No. *10043* con Fecha 2021-07-14. Por lo tanto, se da por cumplida la actividad dentro de los términos establecidos.</t>
  </si>
  <si>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</si>
  <si>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t>AME-503</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</si>
  <si>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</si>
  <si>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</si>
  <si>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</si>
  <si>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</si>
  <si>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t>El auto de etapa probatoria se proyecta para expedición en el mes de octubre de 2021 de acuerdo a la planeación de metas mensuales de la SPAGJ. Actividad en términos</t>
  </si>
  <si>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</si>
  <si>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t>Se anexa Acto Administrativo.  AUTO No. *20213200096939* DEL 2021-10-21-apertura de la ETAPA PROBATORIA. Por lo tanto, se da por cumplida la actividad dentro de los términos establecidos.</t>
  </si>
  <si>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</si>
  <si>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t>AME-504</t>
  </si>
  <si>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</si>
  <si>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</si>
  <si>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</si>
  <si>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</si>
  <si>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</si>
  <si>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</si>
  <si>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</si>
  <si>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</si>
  <si>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</si>
  <si>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</si>
  <si>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</si>
  <si>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</si>
  <si>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No acumulación de procesos predios  Juan Acosta</t>
  </si>
  <si>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</si>
  <si>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</si>
  <si>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</si>
  <si>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t>Se expidió 1 auto de archivo No.20223200015079 sobre el LOTE 7 MANZANA 7A. Por lo tanto, se da por cumplida la actividad.</t>
  </si>
  <si>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</si>
  <si>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t>AME-505</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</si>
  <si>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</si>
  <si>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</si>
  <si>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</si>
  <si>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</si>
  <si>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</si>
  <si>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</si>
  <si>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</si>
  <si>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</si>
  <si>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</si>
  <si>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t>AME-506</t>
  </si>
  <si>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</si>
  <si>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</si>
  <si>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</si>
  <si>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</si>
  <si>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</si>
  <si>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ORIP Valledupar</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</si>
  <si>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</si>
  <si>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</si>
  <si>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</si>
  <si>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</si>
  <si>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t>AME-612
AME-613</t>
  </si>
  <si>
    <t>Inconsistencias en la resolución de procesos de deslinde</t>
  </si>
  <si>
    <t>Error en la identificación del predio baldío a recuperar 
Sabana Comunal San José Valledupar</t>
  </si>
  <si>
    <t>AME-507</t>
  </si>
  <si>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</si>
  <si>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</si>
  <si>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</si>
  <si>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</si>
  <si>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</si>
  <si>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Subdirección de Acceso a Tierras por Demanda y Descongestión.
Subdirección de Acceso a Tierras en Zonas Focalizadas.</t>
  </si>
  <si>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</si>
  <si>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</si>
  <si>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</si>
  <si>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</si>
  <si>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</si>
  <si>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t>Adjudicación de baldíos</t>
  </si>
  <si>
    <t>Debilidades den la adjudicación de predios por debajo de la Unidad Agrícola Familiar</t>
  </si>
  <si>
    <t>AME-508</t>
  </si>
  <si>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</si>
  <si>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</si>
  <si>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</si>
  <si>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</si>
  <si>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</si>
  <si>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</si>
  <si>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t>Se da cumplimiento a la actividad. Procedimiento elaborado  y publicado en la INTRANET ANT  "ACCTI- P-020  PROCEDIMIENTO ÚNICO MUNICIPIOS FOCALIZADOS" . Dentro del procedimiento se encuentran establecidas la tareas para dar respuesta al hallazgo ( tarea  23).</t>
  </si>
  <si>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</si>
  <si>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t>Inoportunidad en la remisión de la copia de lo actuado a la ADR para la implementación o mejora de proyectos productivos</t>
  </si>
  <si>
    <t>AME-509</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</si>
  <si>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</si>
  <si>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</si>
  <si>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</si>
  <si>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</si>
  <si>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</si>
  <si>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</si>
  <si>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t>AME-510</t>
  </si>
  <si>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</si>
  <si>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</si>
  <si>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</si>
  <si>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</si>
  <si>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</si>
  <si>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</si>
  <si>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t>Se da cumplimiento a la actividad. Procedimiento  elaborado  y publicado  en la INTRANET ANT  "ACCTI- P-020  PROCEDIMIENTO ÚNICO MUNICIPIOS FOCALIZADOS" . Dentro del procedimiento se encuentran establecidas la tareas para dar respuesta al hallazgo ( tarea  2 - tarea 5 ).</t>
  </si>
  <si>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</si>
  <si>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t>Carencia de lineamientos para el cierre administrativo de un proceso
Carencia de lineamientos para predios que no se encuentran en municipios focalizados</t>
  </si>
  <si>
    <t>AME-511</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</si>
  <si>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</si>
  <si>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</si>
  <si>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</si>
  <si>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</si>
  <si>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t>Se da cumplimiento a la actividad  y unidad de medida. Memorando de traslado No. 20204100283293- Asunto ": Remisión por competencia expedientes tramitados en el municipio de Ovejas – Sucre." en   referencia el Fiso 11260 y los FISOs 10929,11258,9447 y 11259.</t>
  </si>
  <si>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</si>
  <si>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t>AME-512</t>
  </si>
  <si>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</si>
  <si>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</si>
  <si>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</si>
  <si>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</si>
  <si>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</si>
  <si>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Subdirección de Sistemas de Información de Tierra</t>
  </si>
  <si>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</si>
  <si>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</si>
  <si>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</si>
  <si>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</si>
  <si>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</si>
  <si>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</si>
  <si>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</si>
  <si>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t>Debilidades en la articulación de la ANT con IGAC y la SNR</t>
  </si>
  <si>
    <t>AME-513</t>
  </si>
  <si>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</si>
  <si>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</si>
  <si>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</si>
  <si>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</si>
  <si>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Dirección de Gestión Jurídica de Tierras
Dirección de Asuntos Étnicos</t>
  </si>
  <si>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</si>
  <si>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</si>
  <si>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</si>
  <si>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</si>
  <si>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</si>
  <si>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</si>
  <si>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</si>
  <si>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</si>
  <si>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</si>
  <si>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t>AME-514</t>
  </si>
  <si>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</si>
  <si>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</si>
  <si>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</si>
  <si>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</si>
  <si>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</si>
  <si>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</si>
  <si>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</si>
  <si>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</si>
  <si>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</si>
  <si>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</si>
  <si>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Valorización y titularidad de predios </t>
  </si>
  <si>
    <t>Ingreso de predios con valor 0
Inconsistencias en la información entre contabilidad y el FNT</t>
  </si>
  <si>
    <t>AME-515</t>
  </si>
  <si>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</si>
  <si>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Los bienes baldíos y algunos bienes fiscales patrimoniales que fueron incorporados a la base del Fondo de Tierras sin un valor determinado, no contaban con este dato en su documento de ingreso.</t>
  </si>
  <si>
    <t>Solicitar el valor catastral que registra en el IGAC y Catastros descentralizados, de los bienes ingresados que no tienen un valor establecido.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</si>
  <si>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</si>
  <si>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</si>
  <si>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</si>
  <si>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</si>
  <si>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</si>
  <si>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</si>
  <si>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</si>
  <si>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t>Se envía evidencia de reporte de gestión que mediante los radicados ANT 20214301267741 y 20214301267671 se oficio a Catastro Antioquia y al IGAC, solicitando los certificados catastrales de los predios identificados con valor CERO.</t>
  </si>
  <si>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</si>
  <si>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t>30/12/2021: Se está identificando los bienes que requieren ser remitidos al IGAC y Catastro Antioquia, para solicitar los certificados catastrales que contienen el avalúo catastral y puedan ser actualizados su valor en el inventario de bienes del Fondo de Tierras.</t>
  </si>
  <si>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</si>
  <si>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t>31/03/2022 Reporte de gestión:
Se adjuntan los oficios correspondientes al mes de julio, no se adjunta comunicación correspondiente al mes de mayo porque no habían predios de reportar para Catastro Antioquía en ese periodo.</t>
  </si>
  <si>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</si>
  <si>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</si>
  <si>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AME-673</t>
  </si>
  <si>
    <t>AME-516</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</si>
  <si>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</si>
  <si>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</si>
  <si>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</si>
  <si>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La acción de mejora se encuentra planificada para inicio de ejecución  el 2021/04/01 y finalización 2022/01/31. Depende de la respuesta que remitan el IGAC y Catastro Antioquia.</t>
  </si>
  <si>
    <r>
      <rPr>
        <b/>
        <sz val="11"/>
        <color theme="1"/>
        <rFont val="Arial"/>
        <family val="2"/>
      </rPr>
      <t xml:space="preserve">21/01/2021.  </t>
    </r>
    <r>
      <rPr>
        <sz val="11"/>
        <color theme="1"/>
        <rFont val="Arial"/>
        <family val="2"/>
      </rPr>
      <t>La acción de mejora se encuentra en términos y su ejecución esta planificada del 1/04/2021 al 31/01/2022.</t>
    </r>
  </si>
  <si>
    <t>La acción de mejora se encuentra planificada para inicio de ejecución el 2021/04/01 y finalización 2022/01/31. Depende de la respuesta que remitan el IGAC y Catastro Antioquia, que se solicitó en AME-515.</t>
  </si>
  <si>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</si>
  <si>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t>Teniendo en cuenta que a la fecha no se ha recibido respuesta por parte del IGAC, se está a la espera de la misma para gestionar esta acción.</t>
  </si>
  <si>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</si>
  <si>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t>30/12/2021: Se continua en la espera de la respuestas por parte de Catastro Antioquia e IGAC, con la información de los avalúos catastrales que se requieren para la actualización de los valores de los predios en el inventario de bienes del Fondo de Tierras.</t>
  </si>
  <si>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</si>
  <si>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t>La acción de mejora se encuentra en términos, su ejecución se programó para el periodo comprendido del 1/04/2021 al 31/01/2022, para el periodo evaluado no se reportan avances de gestión dado que es prerrequisito la ejecución de la acción AME-515.</t>
  </si>
  <si>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</si>
  <si>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t>AME-517</t>
  </si>
  <si>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</si>
  <si>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</si>
  <si>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</si>
  <si>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</si>
  <si>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</si>
  <si>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</si>
  <si>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</si>
  <si>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</si>
  <si>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</si>
  <si>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t>Deficiencia en la vigilancia y control en la supervisión</t>
  </si>
  <si>
    <t>Debilidades en la información financiera detallada
Rendimientos financieros sin reportar</t>
  </si>
  <si>
    <t>AME-518</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</si>
  <si>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</si>
  <si>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</si>
  <si>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</si>
  <si>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</si>
  <si>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t>La acción de mejora se encuentra planificada para inicio de ejecución  el 2021/02/01 y finalización 2021/03/31.</t>
  </si>
  <si>
    <r>
      <rPr>
        <b/>
        <sz val="11"/>
        <color theme="1"/>
        <rFont val="Arial"/>
        <family val="2"/>
      </rPr>
      <t xml:space="preserve">21/01/2021. </t>
    </r>
    <r>
      <rPr>
        <sz val="11"/>
        <color theme="1"/>
        <rFont val="Arial"/>
        <family val="2"/>
      </rPr>
      <t>La acción de mejora se encuentra en términos y su ejecución esta planificada del 2021/02/01 al 2021/03/31.</t>
    </r>
  </si>
  <si>
    <t>Ejecutada. Se envió memorando a la Coordinación de Gestión Contractual, solicitando crear y/o mantener una carpeta digital y física con la información suministrada por cada área misional responsable, en relación a los convenios suscritos.</t>
  </si>
  <si>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</si>
  <si>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t>AME-519</t>
  </si>
  <si>
    <t>Actualizar la documentación de los convenios y contratos dentro de los expedientes digitales remitidos por las diferentes dependencias y permitir su consulta en tiempo real.</t>
  </si>
  <si>
    <t>Organizar, foliar y digitalizar todos los documentos del contrato o convenio en el expediente contractual, conforme la tabla de  retención documental y cargarlos para la consulta en la carpeta digital compartida.</t>
  </si>
  <si>
    <t>Carpeta digital compartida</t>
  </si>
  <si>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</si>
  <si>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</si>
  <si>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</si>
  <si>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</si>
  <si>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t>AME-520</t>
  </si>
  <si>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t>
    </r>
    <r>
      <rPr>
        <sz val="11"/>
        <color rgb="FFFF0000"/>
        <rFont val="Arial"/>
        <family val="2"/>
      </rPr>
      <t>se encontraron inconsistencias y deficiencias que no permiten tener claridad sobre el universo de procesos que debe adelantar la Agencia</t>
    </r>
    <r>
      <rPr>
        <sz val="11"/>
        <rFont val="Arial"/>
        <family val="2"/>
      </rPr>
      <t xml:space="preserve">, </t>
    </r>
    <r>
      <rPr>
        <sz val="11"/>
        <color rgb="FFFF0000"/>
        <rFont val="Arial"/>
        <family val="2"/>
      </rPr>
      <t>así como de tener certeza de la calidad de los datos.</t>
    </r>
    <r>
      <rPr>
        <sz val="11"/>
        <rFont val="Arial"/>
        <family val="2"/>
      </rPr>
      <t xml:space="preserve">
En el caso de los procesos agrarios se remite el archivo </t>
    </r>
    <r>
      <rPr>
        <sz val="11"/>
        <color rgb="FFFF0000"/>
        <rFont val="Arial"/>
        <family val="2"/>
      </rPr>
      <t>“Base consolidado SPAGJ Requerimiento Contraloría FINAL” sin un diccionario de datos que defina cada una de las variables</t>
    </r>
    <r>
      <rPr>
        <sz val="11"/>
        <rFont val="Arial"/>
        <family val="2"/>
      </rPr>
      <t xml:space="preserve">,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</si>
  <si>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</si>
  <si>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</si>
  <si>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</si>
  <si>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</si>
  <si>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</si>
  <si>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t>Inicia seguimiento el 01/02/2021</t>
  </si>
  <si>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</si>
  <si>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</si>
  <si>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</si>
  <si>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</si>
  <si>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t>Se adjunta el listado de requerimientos de ajustes que se trabajaron en el módulo de administración de predios baldíos así como pantallazo del módulo en producción. Evidencia: 2021102 Evidencias TFS Status 202109 AMI_520</t>
  </si>
  <si>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</si>
  <si>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t>Debilidades en el modulo de administración de predios baldíos</t>
  </si>
  <si>
    <t>AME-521</t>
  </si>
  <si>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</si>
  <si>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</si>
  <si>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</si>
  <si>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</si>
  <si>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Subdirección de Acceso a Tierras en Zonas Focalizadas
Subdirección de Acceso a Tierras por Demanda y Descongestión</t>
  </si>
  <si>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</si>
  <si>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</si>
  <si>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</si>
  <si>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</si>
  <si>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</si>
  <si>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</si>
  <si>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</si>
  <si>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</si>
  <si>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</si>
  <si>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</si>
  <si>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</si>
  <si>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</si>
  <si>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</si>
  <si>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</si>
  <si>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</si>
  <si>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</si>
  <si>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</si>
  <si>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t>AME-522</t>
  </si>
  <si>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</si>
  <si>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</si>
  <si>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</si>
  <si>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</si>
  <si>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 xml:space="preserve">Subdirección de Acceso a Tierras por Demanda y Descongestión 
Subdirección de Administración de Tierras de la Nación 
Subdirección de Sistemas de Información de Tierras
</t>
  </si>
  <si>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</si>
  <si>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</si>
  <si>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</si>
  <si>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</si>
  <si>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</si>
  <si>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</si>
  <si>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t>Como avance de gestión, se esta programando reunión con las áreas pendientes de la entrega de información a la SSIT</t>
  </si>
  <si>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</si>
  <si>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</si>
  <si>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</si>
  <si>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t>AME-523</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</si>
  <si>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</si>
  <si>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</si>
  <si>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</si>
  <si>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r>
      <rPr>
        <b/>
        <sz val="11"/>
        <rFont val="Arial"/>
        <family val="2"/>
      </rPr>
      <t xml:space="preserve">27/01/2023.  </t>
    </r>
    <r>
      <rPr>
        <sz val="11"/>
        <rFont val="Arial"/>
        <family val="2"/>
      </rPr>
      <t>La acción presentó cumplimiento, toda vez que, se observaron los soportes de las reuniones planificadas en el cronograma para lo cual realizaron el seguimiento al SSIT en cuanto a su funcionamiento y la oportunidad de mejora. No obstante, se recomienda seguir realizando los seguimientos pertinentes para dar las observaciones de mejora a seguir.</t>
    </r>
  </si>
  <si>
    <t>Inicia seguimiento el 03/01/2022</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</si>
  <si>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</si>
  <si>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</si>
  <si>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t>La acción de mejora se encuentra programada para ejecución para el periodo comprendido del 3/01/2022 al 1/04/2023.</t>
  </si>
  <si>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</si>
  <si>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</si>
  <si>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</si>
  <si>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</si>
  <si>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</si>
  <si>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</si>
  <si>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</si>
  <si>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</si>
  <si>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</si>
  <si>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</si>
  <si>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t>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t>
  </si>
  <si>
    <r>
      <rPr>
        <b/>
        <sz val="11"/>
        <rFont val="Arial"/>
        <family val="2"/>
      </rPr>
      <t xml:space="preserve">20/04/2023. </t>
    </r>
    <r>
      <rPr>
        <sz val="11"/>
        <rFont val="Arial"/>
        <family val="2"/>
      </rPr>
      <t xml:space="preserve"> La Subdirección de Sistemas de Información de Tierras indicó que 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
En atención a lo anterior la OCI evidencia ACTA No. 01-2023 con fecha 31032023 con referencia al Seguimiento al uso y apropiación de módulos del SIT, específicamente para el módulo de Baldíos Persona Natural 160, dejando compromisos y observaciones de acuerdo al ejercicio realizado.  Adicionalmente presenta imagen como evidencia de la reunión módulos Baldíos PN, por tanto la actividad se encuentra ejecutada cumpliendo con las 6 actividades.
Verificación realizada por la contratista Diana Mayerly Bernal Zapata.</t>
    </r>
  </si>
  <si>
    <t>Actividad ejecutada anticipadamente con corte al I Trimestre del 2023.</t>
  </si>
  <si>
    <t>AME-524</t>
  </si>
  <si>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</si>
  <si>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</si>
  <si>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</si>
  <si>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</si>
  <si>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</si>
  <si>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Subdirección  de Planeación Operativa
Subdirección de Acceso a Tierras en Zonas Focalizadas
Subdirección de Administración de Tierras de la Nación 
Subdirección de Seguridad Jurídica</t>
  </si>
  <si>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</si>
  <si>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</si>
  <si>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</si>
  <si>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</si>
  <si>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</si>
  <si>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t>Debilidades en la conformación del inventario de baldíos</t>
  </si>
  <si>
    <t>AME-525</t>
  </si>
  <si>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</si>
  <si>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</si>
  <si>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</si>
  <si>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</si>
  <si>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</si>
  <si>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Dirección General
Equipo de Cooperación Internacional
Oficina de Planeación</t>
  </si>
  <si>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</si>
  <si>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</si>
  <si>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</si>
  <si>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</si>
  <si>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</si>
  <si>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t>AME-526</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</si>
  <si>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</si>
  <si>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</si>
  <si>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</si>
  <si>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</si>
  <si>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</si>
  <si>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</si>
  <si>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</si>
  <si>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</si>
  <si>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t>AME-527</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</si>
  <si>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</si>
  <si>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</si>
  <si>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</si>
  <si>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</si>
  <si>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</si>
  <si>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</si>
  <si>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</si>
  <si>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</si>
  <si>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t>AME-528</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</si>
  <si>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</si>
  <si>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</si>
  <si>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</si>
  <si>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</si>
  <si>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</si>
  <si>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</si>
  <si>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</si>
  <si>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t>Se identificaron y priorizaron 20 Procesos Agrarios de Clarificación de la Propiedad y Recuperación de Baldíos.  
Al respecto se adjunta:
Se anexa Archivo Excel denominado: AME 528 Listado Procesos priorizados CGR.</t>
  </si>
  <si>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</si>
  <si>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t>AME-529</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</si>
  <si>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</si>
  <si>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</si>
  <si>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</si>
  <si>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</si>
  <si>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</si>
  <si>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</si>
  <si>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</si>
  <si>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</si>
  <si>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t>AME-530</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</si>
  <si>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</si>
  <si>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</si>
  <si>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</si>
  <si>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</si>
  <si>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t xml:space="preserve">No se han realizado oficios. La actividad se encuentra dentro de los términos </t>
  </si>
  <si>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</si>
  <si>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</si>
  <si>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</si>
  <si>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</si>
  <si>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</si>
  <si>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</si>
  <si>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</si>
  <si>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</si>
  <si>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</si>
  <si>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</si>
  <si>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</si>
  <si>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</si>
  <si>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</si>
  <si>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</si>
  <si>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</si>
  <si>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</si>
  <si>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</si>
  <si>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</si>
  <si>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</si>
  <si>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t>Actividad ejecutada con corte al IV Trimestre del 2022.</t>
  </si>
  <si>
    <t>AME-531</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</si>
  <si>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</si>
  <si>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</si>
  <si>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</si>
  <si>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</si>
  <si>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</si>
  <si>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</si>
  <si>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</si>
  <si>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</si>
  <si>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</si>
  <si>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</si>
  <si>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</si>
  <si>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</si>
  <si>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suministraron los autos de cierra de etapa probatoria emitidos en el periodo de ejecución de la acción</t>
    </r>
  </si>
  <si>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</si>
  <si>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</si>
  <si>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</si>
  <si>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</si>
  <si>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</si>
  <si>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</si>
  <si>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t>Durante el tercer trimestre de la vigencia 2022 no se expidieron actos administrativos de cierre de etapa probatoria. 
 La actividad se encuentra dentro de los términos y tiene como fecha de terminación el 30 de diciembre de 2022.</t>
  </si>
  <si>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</si>
  <si>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</si>
  <si>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</si>
  <si>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t>AME-532</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</si>
  <si>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</si>
  <si>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</si>
  <si>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</si>
  <si>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</si>
  <si>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</si>
  <si>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</si>
  <si>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</si>
  <si>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</si>
  <si>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</si>
  <si>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</si>
  <si>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t>No se han expedido este tipo de autos dentro del tercer trimestre del año 2021, ya que ninguno de los procesos se encuentra con las condiciones procedimentales, para que esto suceda - Esta acción  se encuentra dentro de los  términos.</t>
  </si>
  <si>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</si>
  <si>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</si>
  <si>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</si>
  <si>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</si>
  <si>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</si>
  <si>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</si>
  <si>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</si>
  <si>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</si>
  <si>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</si>
  <si>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</si>
  <si>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</si>
  <si>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</si>
  <si>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t>AME-533</t>
  </si>
  <si>
    <t>Auditoría de cumplimiento articulada al Proyecto de Ordenamiento Social de la Propiedad Rural - ANT, vigencia 2019 a junio 30 de 2020</t>
  </si>
  <si>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</si>
  <si>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Deficiencia en la generación de los datos para la presentación clara y completa de la información generada dentro de los procesos de la ANT. </t>
  </si>
  <si>
    <t>Actualizar el protocolo con el manejo de la información</t>
  </si>
  <si>
    <t xml:space="preserve">Revisar y actualizar el protocolo existentes para definir la presentación completa y clara de la información y formalizar el mismo en el sistema integrado de gestión
</t>
  </si>
  <si>
    <t>Protocolo Actualizado y publicado</t>
  </si>
  <si>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</si>
  <si>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</si>
  <si>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</si>
  <si>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</si>
  <si>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t>Registro de Sujetos de Ordenamiento - RESO</t>
  </si>
  <si>
    <t>Debilidades en la identificación de beneficiarios del fondo</t>
  </si>
  <si>
    <t>Inoportunidad en el diligenciamiento del RESO en la implementación del POSPR</t>
  </si>
  <si>
    <t>AME-534</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</si>
  <si>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</si>
  <si>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</si>
  <si>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Listado de asistencia y
memorias de la actividad que den cuenta de los temas tratados</t>
  </si>
  <si>
    <t xml:space="preserve">Todas las dependencias </t>
  </si>
  <si>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</si>
  <si>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</si>
  <si>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</si>
  <si>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t>AME-535</t>
  </si>
  <si>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</si>
  <si>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Monitorear la adopción del protocolo</t>
  </si>
  <si>
    <t>Monitorear que se esté dando la correcta aplicación de los criterios definidos en el protocolo, en las entregas de información con corte al mes de junio de 2021</t>
  </si>
  <si>
    <t>Correo electrónico certificando el monitoreo del protocolo de acuerdo a lo establecido</t>
  </si>
  <si>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</si>
  <si>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</si>
  <si>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</si>
  <si>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</si>
  <si>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t>AME-536</t>
  </si>
  <si>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</si>
  <si>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</si>
  <si>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</si>
  <si>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Archivo en formato Excel, con el cual se demuestra la validación de la información conforme al protocolo, complementando la información</t>
  </si>
  <si>
    <r>
      <rPr>
        <b/>
        <sz val="11"/>
        <color theme="1"/>
        <rFont val="Arial"/>
        <family val="2"/>
      </rPr>
      <t xml:space="preserve">26/01/2023. </t>
    </r>
    <r>
      <rPr>
        <sz val="11"/>
        <color theme="1"/>
        <rFont val="Arial"/>
        <family val="2"/>
      </rPr>
      <t>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t>
    </r>
  </si>
  <si>
    <t>La acción de mejora se encuentra en términos y su ejecución esta planificada del  2021/07/01 al 2023/07/01</t>
  </si>
  <si>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</si>
  <si>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t>La acción de mejora se encuentra planificada para inicio de ejecución  el 2021/07/01 y finalización 2023/07/01.</t>
  </si>
  <si>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</si>
  <si>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</si>
  <si>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t>La acción de mejora se encuentra en término, con fecha de cumplimiento 1 de julio de 2023.</t>
  </si>
  <si>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</si>
  <si>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t>29/06/2022 Reporte de gestión:
La acción de mejora se encuentra en plazo de ejecución, con fecha de cumplimiento para el 1 de julio de 2023.</t>
  </si>
  <si>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</si>
  <si>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</si>
  <si>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</si>
  <si>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</si>
  <si>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</si>
  <si>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t>AME-537</t>
  </si>
  <si>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</si>
  <si>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El horizonte de tiempo establecido en el PMI (2017-2028), no es ajustado al ritmo actual de entrega anual de entrega de predio.</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</si>
  <si>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</si>
  <si>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</si>
  <si>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Base de datos de hectáreas entregadas</t>
  </si>
  <si>
    <t>82.175</t>
  </si>
  <si>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</si>
  <si>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t>La acción de mejora se encuentra en términos y su ejecución esta planificada del  2021/02/01 al 2022/06/30</t>
  </si>
  <si>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</si>
  <si>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t>La acción de mejora se encuentra planificada para inicio de ejecución  el 2021/02/01 y finalización 2022/06/30. Se anexan soportes de seguimiento.</t>
  </si>
  <si>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</si>
  <si>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t>La acción de mejora se encuentra en términos, su ejecución se planificó para el periodo comprendido del 1/02/2021al 30/06/2022</t>
  </si>
  <si>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</si>
  <si>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t>La acción de mejora se encuentra en término, con fecha de cumplimiento 30 de junio de 2022.</t>
  </si>
  <si>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</si>
  <si>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t>29/06/2022 Reporte de cumplimiento:
Ejecutada. Se anexa base de datos de fondo de tierras entregadas, con corte a 30 de junio de 2022.</t>
  </si>
  <si>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</si>
  <si>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t>Plan Marco de Implementación - PMI</t>
  </si>
  <si>
    <t xml:space="preserve">Baja gestión en la entrega de predios </t>
  </si>
  <si>
    <t>AME-538</t>
  </si>
  <si>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</si>
  <si>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Adjudicación de  hectáreas a través del Fondo de Tierras por parte de la Dirección de Asuntos Étnicos a través de títulos expedidos y registrados .</t>
  </si>
  <si>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</si>
  <si>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t>Esta acción de mejora se encuentra en gestión.</t>
  </si>
  <si>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</si>
  <si>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t>29092021:  Actividad en gestión, se anexa base de datos de hectáreas entregadas a la fecha.</t>
  </si>
  <si>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</si>
  <si>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t>Acción ejecutada, se anexa base de datos donde se evidencia el cumplimiento de la meta de hectáreas entregadas al Fondo Nacional de Tierras.</t>
  </si>
  <si>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</si>
  <si>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t>AME-539</t>
  </si>
  <si>
    <t xml:space="preserve">El horizonte de tiempo establecido en el PMI (2017-2028) y el ritmo actual de entrega anual de entrega de predio
</t>
  </si>
  <si>
    <t xml:space="preserve">Fortalecer el proceso de registro a través del mejoramiento del proceso de reporte y registro de las entregas de predios del Fondo de Tierras.
</t>
  </si>
  <si>
    <t xml:space="preserve">Generar 4 reuniones de análisis con los actores involucrados y  Formalización de las actualizaciones acordadas, conforme se comporte el procedimiento.
</t>
  </si>
  <si>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</si>
  <si>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t>La acción de mejora se encuentra en términos y su ejecución esta planificada del 2021/02/01 al 2022/06/30</t>
  </si>
  <si>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</si>
  <si>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</si>
  <si>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t>Se han realizado dos de las 4 reuniones, para lo cual se anexan como evidencia las actas de las efectuadas en los meses de mayo y diciembre de 2021.</t>
  </si>
  <si>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</si>
  <si>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t xml:space="preserve">Ejecutada. La acción de mejora se encuentra en términos, con fecha de cumplimiento  30 de junio de 2022. Se han realizado las reuniones para el análisis del reporte y registro de las entregas de predios del Fondo de Tierras. Se anexan actas.
</t>
  </si>
  <si>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</si>
  <si>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t>AME-540</t>
  </si>
  <si>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</si>
  <si>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</si>
  <si>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</si>
  <si>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</si>
  <si>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Ruta jurídica establecida</t>
  </si>
  <si>
    <t>Dirección de Asuntos Étnicos
Subdirección de Acceso a Tierras por Demanda y Descongestión
Subdirección de Acceso a Tierras por Zonas Focalizadas</t>
  </si>
  <si>
    <t>La acción de mejora se encuentra planificada para inicio de ejecución  el 2021/03/15 y finalización 2021/07/15</t>
  </si>
  <si>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</si>
  <si>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</si>
  <si>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</si>
  <si>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</si>
  <si>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</si>
  <si>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Predios sin reporte de folio de matrícula inmobiliaria.</t>
  </si>
  <si>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</si>
  <si>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</si>
  <si>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</si>
  <si>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</si>
  <si>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</si>
  <si>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t>La acción de mejora se encuentra en términos para su ejecución, su finalización esta programada para mas tardar el 30/05/2022.</t>
  </si>
  <si>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</si>
  <si>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</si>
  <si>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</si>
  <si>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</si>
  <si>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</si>
  <si>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t>Actividad ejecutada posterior, con corte al II Trimestre del 2022.</t>
  </si>
  <si>
    <t>Actividad ejecutada posterior con corte al II Trimestre del 2022.</t>
  </si>
  <si>
    <t>Predios ingresado al FNT sin reporte de folio de matrícula inmobiliaria.</t>
  </si>
  <si>
    <t>AME-541</t>
  </si>
  <si>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</si>
  <si>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t>Diferencias presentadas en la cantidad de bienes relacionados en la conciliación entre las dos áreas, debido a las actualizaciones de estado que presentan los predios ingresados y registrados.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</si>
  <si>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</si>
  <si>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Conciliación</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</si>
  <si>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</si>
  <si>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</si>
  <si>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</si>
  <si>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</si>
  <si>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t>AME-542</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</si>
  <si>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</si>
  <si>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</si>
  <si>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</si>
  <si>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</si>
  <si>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</si>
  <si>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</si>
  <si>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t>AME-675</t>
  </si>
  <si>
    <t>AME-543</t>
  </si>
  <si>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</si>
  <si>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</si>
  <si>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</si>
  <si>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</si>
  <si>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</si>
  <si>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t>El Comité está planteado con fecha propuesta para la realización el próximo 12 de julio de 2021, debido a que por la contingencia sanitaria que atraviesa el país no se ha logrado sesionar.</t>
  </si>
  <si>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</si>
  <si>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</si>
  <si>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</si>
  <si>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t>AME-544</t>
  </si>
  <si>
    <t>Posible insuficiencia y/o inexistencia de lineamientos.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</si>
  <si>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</si>
  <si>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</si>
  <si>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Lista de asistencia, acta o documento en el cual se haya dejado la constancia de la reunión</t>
  </si>
  <si>
    <t>Dirección de Asuntos Étnicos
Dirección de Acceso a Tierras</t>
  </si>
  <si>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</si>
  <si>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</si>
  <si>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</si>
  <si>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</si>
  <si>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</si>
  <si>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</si>
  <si>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</si>
  <si>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t>AME-545</t>
  </si>
  <si>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</si>
  <si>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</si>
  <si>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</si>
  <si>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</si>
  <si>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t xml:space="preserve">Instructivo actualizado y publicado 
</t>
  </si>
  <si>
    <t>Dirección de Acceso a Tierras
Dirección de Gestión Jurídica de Tierras
Oficina de Planeación</t>
  </si>
  <si>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</si>
  <si>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</si>
  <si>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Debilidades en documentos del Sistema Integrado de Gestión</t>
  </si>
  <si>
    <t>Falta de documentación de los criterios de priorización para la elaboración e implementación de los POSPR</t>
  </si>
  <si>
    <t>AME-546</t>
  </si>
  <si>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</si>
  <si>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</si>
  <si>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</si>
  <si>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</si>
  <si>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</si>
  <si>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</si>
  <si>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</si>
  <si>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</si>
  <si>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</si>
  <si>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</si>
  <si>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t>Inexistencia de lineamientos sobre enfoque diferencial en el modelo de atención por oferta</t>
  </si>
  <si>
    <t>AME-547</t>
  </si>
  <si>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</si>
  <si>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Por la calidad jurídica de los socios no presentan información detallada sobre la ejecución financiera de los convenios.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</si>
  <si>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</si>
  <si>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</si>
  <si>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</si>
  <si>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Dirección de Ordenamiento Social de la Propiedad 
Oficina de Planeación</t>
  </si>
  <si>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</si>
  <si>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</si>
  <si>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</si>
  <si>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</si>
  <si>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t>Debilidades en la información financiera detallada</t>
  </si>
  <si>
    <t>AME-548</t>
  </si>
  <si>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</si>
  <si>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</si>
  <si>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</si>
  <si>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</si>
  <si>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Actualización del Plan Consolidado</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</si>
  <si>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</si>
  <si>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</si>
  <si>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</si>
  <si>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</si>
  <si>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</si>
  <si>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</si>
  <si>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</si>
  <si>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</si>
  <si>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</si>
  <si>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t>AME-549</t>
  </si>
  <si>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</si>
  <si>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t xml:space="preserve">La estructura de los documentos de formulación y consolidación del POSPR del municipio de Ovejas no contempla de manera directa un punto sobre enfoque de género </t>
  </si>
  <si>
    <t xml:space="preserve">Actualizar las plantillas de POSPR incluyendo la caracterización de la situación de las mujeres </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</si>
  <si>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</si>
  <si>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Plantillas de POSPR operativo y Consolidado</t>
  </si>
  <si>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</si>
  <si>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</si>
  <si>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</si>
  <si>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</si>
  <si>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</si>
  <si>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</si>
  <si>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</si>
  <si>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t>Inexistencia de enfoque de genero en la estructuración de los POSPR</t>
  </si>
  <si>
    <t>AME-550</t>
  </si>
  <si>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</si>
  <si>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</si>
  <si>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Hacer seguimiento al cronograma de implementación de los POSPR en  cada uno de los convenios 
</t>
  </si>
  <si>
    <t xml:space="preserve">Incluir dentro de los Comités Técnicos Operativos de los convenios el seguimiento bimensual al cronograma de implementación de los POSPR y la toma de decisiones 
</t>
  </si>
  <si>
    <t>Actas de Comité Técnico Operativo</t>
  </si>
  <si>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</si>
  <si>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</si>
  <si>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</si>
  <si>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</si>
  <si>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</si>
  <si>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</si>
  <si>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</si>
  <si>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t>Demora en la etapa de implementación del POSPR</t>
  </si>
  <si>
    <t>Desactualización del cronograma de intervención</t>
  </si>
  <si>
    <t>AME-551</t>
  </si>
  <si>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</si>
  <si>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t xml:space="preserve">Los instrumentos de seguimiento a la implementación de los POPSR no contienen todas las variables que el mismo Plan establece para realizar la verificación y seguimiento a la implementación.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</si>
  <si>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</si>
  <si>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</si>
  <si>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 xml:space="preserve">Instrumento de seguimiento </t>
  </si>
  <si>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</si>
  <si>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</si>
  <si>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t>Debilidades en el esquema de seguimiento y evaluación del POSPR</t>
  </si>
  <si>
    <t>Inconsistencias en el tablero de control</t>
  </si>
  <si>
    <t>AME-552</t>
  </si>
  <si>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</si>
  <si>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t xml:space="preserve">La Agencia Nacional de Tierras a la fecha no cuenta con el un módulo étnico para RESO y FISO por cuanto no cuenta con la  aprobación en un espacio de concertación de las autoridades étnicas.
</t>
  </si>
  <si>
    <t>Actualizar el formulario FISO y socializar</t>
  </si>
  <si>
    <t xml:space="preserve">Mesa técnica para revisión y ajuste del formulario FISO Étnico ante la instancia representativa étnica. Informe con corte semestral
</t>
  </si>
  <si>
    <t>Formulario FISO Étnico actualizado</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</si>
  <si>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</si>
  <si>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t>Se anexa la gestión realizada frente a la actualización del formulario FISO.</t>
  </si>
  <si>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</si>
  <si>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t>29092021: Acción ejecutada, se aporta el formulario FISO Étnico actualizado a junio 2021.</t>
  </si>
  <si>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</si>
  <si>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</si>
  <si>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</si>
  <si>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</si>
  <si>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</si>
  <si>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</si>
  <si>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AME-671
AME-672</t>
  </si>
  <si>
    <t>No implementación del modulo étnico en RESO</t>
  </si>
  <si>
    <t>Ausencia  de estructuración  y aprobación del FISO</t>
  </si>
  <si>
    <t>AME-553</t>
  </si>
  <si>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</si>
  <si>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</si>
  <si>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r>
      <t xml:space="preserve">Analizar la efectividad de las  reglas de validación para la captura del dato y revisar el lineamiento para el diligenciamiento del FISO. </t>
    </r>
    <r>
      <rPr>
        <sz val="11"/>
        <color rgb="FFFF0000"/>
        <rFont val="Arial"/>
        <family val="2"/>
      </rPr>
      <t xml:space="preserve">
</t>
    </r>
  </si>
  <si>
    <t>Revisión de las reglas de validación dispuestas para cada pregunta, realizando los ajustes de sistemas que sobre la gestión se identifiquen.</t>
  </si>
  <si>
    <t xml:space="preserve">Informe sobre el análisis de la validación de la captura de datos en el FISO, especificando los campos sobre los cuales se identifico la necesidad de un ajuste y la evidencia de la efectiva implementación. 
</t>
  </si>
  <si>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</si>
  <si>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</si>
  <si>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t xml:space="preserve">Debilidades en el diligenciamiento del RESO </t>
  </si>
  <si>
    <t>AME-554</t>
  </si>
  <si>
    <t xml:space="preserve">Generar espacios de comunicación con otras entidades públicas para revisar la posibilidad de la suscripción de convenios para el acceso a bases de datos que permitan completar la información del FISO - RESO. </t>
  </si>
  <si>
    <t xml:space="preserve">Generar  acercamiento para la programación de reuniones con otras entidades públicas a efectos de verificar la información que contienen en sus bases de datos y la posibilidad de convenios para el acceso a dichos datos. 
 </t>
  </si>
  <si>
    <t xml:space="preserve">Solicitud de acceso a la información. </t>
  </si>
  <si>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</si>
  <si>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</si>
  <si>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</si>
  <si>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</si>
  <si>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t>AME-555</t>
  </si>
  <si>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</si>
  <si>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</si>
  <si>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</si>
  <si>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</si>
  <si>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Construcción del requerimiento para el desarrollo de los reportes. 
 </t>
  </si>
  <si>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</si>
  <si>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</si>
  <si>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</si>
  <si>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</si>
  <si>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</si>
  <si>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</si>
  <si>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t>Debilidades en la valoración y puntuación del trámite del RESO</t>
  </si>
  <si>
    <t>AME-556</t>
  </si>
  <si>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</si>
  <si>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t>Inexistencia de un mecanismo masivo nacional de publicación RESO a través de la página web institucional.</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</si>
  <si>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</si>
  <si>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</si>
  <si>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Requerimiento para publicación en pagina web</t>
  </si>
  <si>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</si>
  <si>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</si>
  <si>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</si>
  <si>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</si>
  <si>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</si>
  <si>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</si>
  <si>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t>Acceso a la información</t>
  </si>
  <si>
    <t>Inexistencia del mecanismo de publicación en la página web</t>
  </si>
  <si>
    <t>AME-557</t>
  </si>
  <si>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</si>
  <si>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El procedimiento vigente al momento de la implementación del POSPR no correspondía con la normatividad vigente por lo cual no se dio cumplimiento a la conformación de los expedientes</t>
  </si>
  <si>
    <t xml:space="preserve">Actualizar el procedimiento de formulación e implementación de los POSPR ajustándolos a la normatividad vigente. 
</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</si>
  <si>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</si>
  <si>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Procedimiento actualizado y publicado</t>
  </si>
  <si>
    <t>Subdirección de Planeación Operativa
Oficina de Planeación</t>
  </si>
  <si>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</si>
  <si>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</si>
  <si>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</si>
  <si>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</si>
  <si>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</si>
  <si>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</si>
  <si>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t>Inexistencia de lineamiento del contenido mínimo del expediente</t>
  </si>
  <si>
    <t>AME-558</t>
  </si>
  <si>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</si>
  <si>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</si>
  <si>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</si>
  <si>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</si>
  <si>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Tabla de retención documental actualizada</t>
  </si>
  <si>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</si>
  <si>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</si>
  <si>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</si>
  <si>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</si>
  <si>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</si>
  <si>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</si>
  <si>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t>AME-559</t>
  </si>
  <si>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</si>
  <si>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t>Al momento de la implementación del POSPR de Ovejas la metodología aplicada no contemplaba la identificación de información sobre las condiciones técnicas y ambientales de los predios para el desarrollo de actividades productivas</t>
  </si>
  <si>
    <t xml:space="preserve">Actualizar el procedimiento de implementación de los Planes de Ordenamiento Social de la Propiedad Rural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</si>
  <si>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</si>
  <si>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Actualización y publicación del Procedimiento </t>
  </si>
  <si>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</si>
  <si>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</si>
  <si>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</si>
  <si>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</si>
  <si>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t>Debilidades en la formulación de POSPR</t>
  </si>
  <si>
    <t>Ausencia de  información sobre las condiciones técnicas y ambientales de los predios para el desarrollo de actividades productivas</t>
  </si>
  <si>
    <t>AME-560</t>
  </si>
  <si>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</si>
  <si>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</si>
  <si>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 xml:space="preserve">Capacitaciones a los socios
</t>
  </si>
  <si>
    <t xml:space="preserve">Capacitación a los socios sobre la ruta de asignación de derechos de uso en sabanas y playones comunales
</t>
  </si>
  <si>
    <t>Listados de asistencia y memorias de  la actividad a fin de dar a conocer los temas tratados.</t>
  </si>
  <si>
    <t>Dirección de Ordenamiento Social de La propiedad</t>
  </si>
  <si>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</si>
  <si>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t xml:space="preserve">La capacitación está citada para el jueves 8 de julio de 3 a 4:30pm. La capacitación se hará de forma virtual y será orientada por la Subdirección de Administración de Tierras de la Nación. </t>
  </si>
  <si>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</si>
  <si>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</si>
  <si>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</si>
  <si>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t>Debilidades en la  fase de formulación, ejecución y evaluación de los POSPR</t>
  </si>
  <si>
    <t xml:space="preserve">Debilidades para la constitución de reglamentos de playones comunales en el POSPR </t>
  </si>
  <si>
    <t>AME-561</t>
  </si>
  <si>
    <t xml:space="preserve">Otras incidencias </t>
  </si>
  <si>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</si>
  <si>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</si>
  <si>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</si>
  <si>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 xml:space="preserve">El seguimiento se efectuara en las sesiones de la mesa de OSPR
</t>
  </si>
  <si>
    <t>Actas de mesas de OSPR</t>
  </si>
  <si>
    <t>Subdirección de Planeacion Operativa</t>
  </si>
  <si>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</si>
  <si>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</si>
  <si>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</si>
  <si>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</si>
  <si>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</si>
  <si>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</si>
  <si>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 xml:space="preserve">Las evidencias entregadas no dan cuenta de lo acordado en las mesas de trabajo.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</si>
  <si>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</si>
  <si>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</si>
  <si>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</si>
  <si>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t>Acción en términos de ejecución (31/12/2021)
A la fecha se han realizado cinco  reuniones de seguimiento y se adjuntan cuatro actas (la quinta está en revisión) De esta manera, se ha realizado el seguimiento en los términos planteados en esta acción de mejora.</t>
  </si>
  <si>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</si>
  <si>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t>En términos de Ejecución.</t>
  </si>
  <si>
    <r>
      <t xml:space="preserve">19/10/2021. </t>
    </r>
    <r>
      <rPr>
        <sz val="11"/>
        <color theme="1"/>
        <rFont val="Arial"/>
        <family val="2"/>
      </rPr>
      <t>La acción de mejora se encuentra en términos, su ejecución finaliza el 31/12/2021.  Para el periodo evaluado no se reportaron avances de gestión.</t>
    </r>
  </si>
  <si>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</si>
  <si>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</si>
  <si>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</si>
  <si>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</si>
  <si>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</si>
  <si>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</si>
  <si>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Realizar reuniones en las que se analice la situación presupuestal de las Subcuentas del Fondo de Tierras para la Reforma Rural Integral, utilizando para su registro y trazabilidad la forma de Acta de Reunión INTI-F-008</t>
  </si>
  <si>
    <t>Realizar un análisis sobre la situación presupuestal de las Subcuentas del Fondo de Tierras para la Reforma Rural Integral</t>
  </si>
  <si>
    <t>documento</t>
  </si>
  <si>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</si>
  <si>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</si>
  <si>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</si>
  <si>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t>AME-563</t>
  </si>
  <si>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</si>
  <si>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t xml:space="preserve">Deficiencia en la consolidación y generación de reportes.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</si>
  <si>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</si>
  <si>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</si>
  <si>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La historia de usuario e informe de diagnostico y modificaciones a los reportes para la generación de los datos del SIT. </t>
  </si>
  <si>
    <t>Dirección de Acceso a Tierras
Dirección de Gestión Jurídica de Tierras
Dirección de Asuntos Étnicos</t>
  </si>
  <si>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</si>
  <si>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</si>
  <si>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</si>
  <si>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</si>
  <si>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t>AME-564</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</si>
  <si>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</si>
  <si>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</si>
  <si>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Cronograma de capacitación y listas de asistencia</t>
  </si>
  <si>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</si>
  <si>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</si>
  <si>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t>AME-565</t>
  </si>
  <si>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</si>
  <si>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</si>
  <si>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</si>
  <si>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</si>
  <si>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 xml:space="preserve">Mesas de trabajo conjuntas ANT </t>
  </si>
  <si>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</si>
  <si>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</si>
  <si>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</si>
  <si>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</si>
  <si>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</si>
  <si>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</si>
  <si>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</si>
  <si>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t>Planes de mejoramiento</t>
  </si>
  <si>
    <t>No establecimiento de acciones de mejora</t>
  </si>
  <si>
    <t>AME-566</t>
  </si>
  <si>
    <t xml:space="preserve">La ANT no presentó Plan de Mejoramiento
2. Control Interno no evidenció en su seguimiento que no se presentara Plan de Mejoramiento.
</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</si>
  <si>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</si>
  <si>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</si>
  <si>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</si>
  <si>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</si>
  <si>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Oficina de Control Interno 
Oficina Jurídica</t>
  </si>
  <si>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</si>
  <si>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</si>
  <si>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</si>
  <si>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t>AME-567</t>
  </si>
  <si>
    <t>Auditoría de desempeño intersectorial preparación para la implementación del ODS 1 Fin de la Pobreza con Enfoque de Género, vigencias 2016 - 2019</t>
  </si>
  <si>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</si>
  <si>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</si>
  <si>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</si>
  <si>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</si>
  <si>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</si>
  <si>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Dirección General - Mesa Unidad Coordinadora de Genero</t>
  </si>
  <si>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</si>
  <si>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</si>
  <si>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</si>
  <si>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</si>
  <si>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Objetivos de Desarrollo Social - ODS</t>
  </si>
  <si>
    <t>Ausencia del enfoque de genero en la planeación</t>
  </si>
  <si>
    <t>AME-568</t>
  </si>
  <si>
    <t>Metodología actualizada y socializada</t>
  </si>
  <si>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</si>
  <si>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</si>
  <si>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</si>
  <si>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</si>
  <si>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</si>
  <si>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t>AME-569</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</si>
  <si>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</si>
  <si>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</si>
  <si>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</si>
  <si>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</si>
  <si>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</si>
  <si>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</si>
  <si>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</si>
  <si>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</si>
  <si>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t>AME-570</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</si>
  <si>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</si>
  <si>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</si>
  <si>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</si>
  <si>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Dirección de Gestión de Ordenamiento Social de la Propiedad</t>
  </si>
  <si>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</si>
  <si>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</si>
  <si>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</si>
  <si>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</si>
  <si>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</si>
  <si>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</si>
  <si>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</si>
  <si>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AME-571</t>
  </si>
  <si>
    <t xml:space="preserve">Diseñar piezas gráficas que apoyen el proceso de capacitación de FISO con enfoque de género. Estas piezas están dirigidas a público interno. </t>
  </si>
  <si>
    <t>Elaborar y socializar al público interno las piezas gráficas que apoyen el proceso de capacitación de FISO con enfoque de género.</t>
  </si>
  <si>
    <t>Piezas gráficas elaboradas</t>
  </si>
  <si>
    <t>Subdirección de Planeación Operativa
Dirección general
Equipo Mujer Rural</t>
  </si>
  <si>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</si>
  <si>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</si>
  <si>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</si>
  <si>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</si>
  <si>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</si>
  <si>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t>AME-572</t>
  </si>
  <si>
    <t xml:space="preserve">Realizar un requerimiento de mejoras al sistema de información para las consultas de información sobre titulación conjunta. </t>
  </si>
  <si>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</si>
  <si>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t>Requerimiento elaborado</t>
  </si>
  <si>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</si>
  <si>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t>En la sesión del 05 de mayo del 2021 en los avances del primer trimestre, se dio cumplimiento al requerimiento de mejoras en el sistema de información para las consultas de información sobre titulación conjunta.</t>
  </si>
  <si>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</si>
  <si>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AME-573</t>
  </si>
  <si>
    <t>Elaborar un indicador interno para reportar el numero de servidores públicos, contratistas y colaboradores capacitados en FISO con enfoque de género.</t>
  </si>
  <si>
    <t>Elaborar la ficha técnica del indicador para el reporte del numero de servidores públicos, contratistas y colaboradores capacitados en FISO con enfoque de género.</t>
  </si>
  <si>
    <t>Dirección de Acceso a Tierras
Dirección de Gestión Jurídica de Tierras</t>
  </si>
  <si>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</si>
  <si>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</si>
  <si>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</si>
  <si>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</si>
  <si>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</si>
  <si>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</si>
  <si>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</si>
  <si>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t>AME-574</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</si>
  <si>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</si>
  <si>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</si>
  <si>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</si>
  <si>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</si>
  <si>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</si>
  <si>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</si>
  <si>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AME-575</t>
  </si>
  <si>
    <t>Reportar el numero de hectáreas formalizadas a mujeres rurales.</t>
  </si>
  <si>
    <t>Elaborar el informe de reporte semestral indicando el número de hectáreas formalizadas a mujeres rurales.</t>
  </si>
  <si>
    <t xml:space="preserve">Informe de reporte semestral </t>
  </si>
  <si>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</si>
  <si>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</si>
  <si>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</si>
  <si>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Actividad con seguimiento semestral, razón por la cual, para el presente trimestre (Julio -septiembre) no aplica su reporte - Acción se encuentra dentro de los términos.</t>
  </si>
  <si>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</si>
  <si>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t>Actividad con seguimiento semestral, razón por la cual, para el presente trimestre (octubre -28 de diciembre) no aplica su reporte - Acción se encuentra dentro de los términos y tiene fecha de cumplimiento el 31/01/2022</t>
  </si>
  <si>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</si>
  <si>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</si>
  <si>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</si>
  <si>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t>AME-576</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</si>
  <si>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</si>
  <si>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</si>
  <si>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</si>
  <si>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</si>
  <si>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</si>
  <si>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</si>
  <si>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</si>
  <si>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</si>
  <si>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</si>
  <si>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</si>
  <si>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t>AME-577</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</si>
  <si>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</si>
  <si>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</si>
  <si>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</si>
  <si>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</si>
  <si>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</si>
  <si>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</si>
  <si>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AME-578</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</si>
  <si>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</si>
  <si>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</si>
  <si>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</si>
  <si>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Dirección General
Unidad Coordinadora de Genero</t>
  </si>
  <si>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</si>
  <si>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</si>
  <si>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</si>
  <si>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</si>
  <si>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</si>
  <si>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t>Reporte de Indicadores</t>
  </si>
  <si>
    <t>Debilidades en  el reporte de indicadores ODS</t>
  </si>
  <si>
    <t>Ausencia del enfoque de genero en la planeación de los indicadores</t>
  </si>
  <si>
    <t>AME-579</t>
  </si>
  <si>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</si>
  <si>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</si>
  <si>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</si>
  <si>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</si>
  <si>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</si>
  <si>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</si>
  <si>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</si>
  <si>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</si>
  <si>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t xml:space="preserve">No se encuentra alineado con el indicador del marco de indicadores mundiales establecidos por Naciones Unidas
Inexistencia  de ficha técnica adoptada
</t>
  </si>
  <si>
    <t>AME-580</t>
  </si>
  <si>
    <t>Ajustar el proyecto de ficha técnica  aclarando los conceptos propios de medición del indicador (qué significa pequeña y mediana propiedad rural, qué significa formalizar, etc.).</t>
  </si>
  <si>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</si>
  <si>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</si>
  <si>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</si>
  <si>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</si>
  <si>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</si>
  <si>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</si>
  <si>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</si>
  <si>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</si>
  <si>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</si>
  <si>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</si>
  <si>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Se remite oficio al DNP y DANE con ajuste a la descripción y medición del indicador ODS 1.4, sustentado y articulado con el Plan Nacional de Formalización Masiva de la Propiedad Rural. Se anexa copia del oficio con sus respectivos anexos</t>
  </si>
  <si>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</si>
  <si>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t>AME-581</t>
  </si>
  <si>
    <t>Someter a aprobación el ajuste de la ficha técnica</t>
  </si>
  <si>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</si>
  <si>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</si>
  <si>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</si>
  <si>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</si>
  <si>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</si>
  <si>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</si>
  <si>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</si>
  <si>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</si>
  <si>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</si>
  <si>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t>AME-582</t>
  </si>
  <si>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</si>
  <si>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</si>
  <si>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</si>
  <si>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</si>
  <si>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</si>
  <si>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</si>
  <si>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</si>
  <si>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Indicador no se encuentra estandarizado al Plan Nacional de Desarrollo</t>
  </si>
  <si>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</si>
  <si>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</si>
  <si>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</si>
  <si>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</si>
  <si>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</si>
  <si>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t>AME-583</t>
  </si>
  <si>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</si>
  <si>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</si>
  <si>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</si>
  <si>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</si>
  <si>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</si>
  <si>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 xml:space="preserve">Direcciones misionales </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</si>
  <si>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</si>
  <si>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</si>
  <si>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</si>
  <si>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Sobreestimación al avance real en el cumplimiento de la meta ODS 1.4</t>
  </si>
  <si>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</si>
  <si>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</si>
  <si>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</si>
  <si>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Se ajusta Ficha Técnica del indicador la cual se remite oficialmente al DNP y DANE el día 15 de marzo.</t>
  </si>
  <si>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</si>
  <si>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t>AME-584</t>
  </si>
  <si>
    <t>Tramitar ante las entidades respectivas la aprobación de la Ficha Técnica ODS 1.4</t>
  </si>
  <si>
    <t>Comunicación de solicitud</t>
  </si>
  <si>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</si>
  <si>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</si>
  <si>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</si>
  <si>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</si>
  <si>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</si>
  <si>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t>AME-585</t>
  </si>
  <si>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</si>
  <si>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</si>
  <si>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</si>
  <si>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</si>
  <si>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Direccion de Ordenamiento Social de la propiedad</t>
  </si>
  <si>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</si>
  <si>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</si>
  <si>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</si>
  <si>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</si>
  <si>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</si>
  <si>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</si>
  <si>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</si>
  <si>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</si>
  <si>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</si>
  <si>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t>AME-586</t>
  </si>
  <si>
    <t>Formular lineamientos de perspectiva de género en  el ajuste de la nueva versión del Plan Estratégico Institucional</t>
  </si>
  <si>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</si>
  <si>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</si>
  <si>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</si>
  <si>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t>23/12/2021 - El día 20-12-2021 fue aprobado por el Consejo Directivo de la ANT el nuevo Plan Estratégico Institucional 2022-2025 de la ANT, en el cual se consideraron estrategias que abordan el componente de perspectiva de género.</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</si>
  <si>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</si>
  <si>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</si>
  <si>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t>AME-587</t>
  </si>
  <si>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</si>
  <si>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</si>
  <si>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</si>
  <si>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</si>
  <si>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</si>
  <si>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t>Acción cumplida. 
Se remitió comunicación al MADR para establecer la coordinación y acompañamiento a los planes de trabajo ODS.</t>
  </si>
  <si>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</si>
  <si>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t>Desactualización de los planes de trabajo ODS respecto al Plan Nacional de Desarrollo vigente</t>
  </si>
  <si>
    <t>AME-588</t>
  </si>
  <si>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</si>
  <si>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</si>
  <si>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</si>
  <si>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</si>
  <si>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</si>
  <si>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</si>
  <si>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t>Actividad ejecutada.
Se realizaron los ajustes frente a las observaciones hechas la aprobación del PNFMPR.</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</si>
  <si>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</si>
  <si>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t>AME-589</t>
  </si>
  <si>
    <t>Mesas de trabajo para atender las observaciones de Presidencia DNP y MADR</t>
  </si>
  <si>
    <t>Registro de reunión</t>
  </si>
  <si>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</si>
  <si>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t>Actividad ejecutada.
Se realizaron mesas de trabajo para atender las observaciones hechas al documento.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</si>
  <si>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</si>
  <si>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AME-590</t>
  </si>
  <si>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</si>
  <si>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</si>
  <si>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</si>
  <si>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</si>
  <si>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</si>
  <si>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</si>
  <si>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</si>
  <si>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</si>
  <si>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t>AME-591</t>
  </si>
  <si>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</si>
  <si>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</si>
  <si>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</si>
  <si>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Diseñar, programar y llevar a cabo una capacitación para los lideres de las UGT, para el equipo de atención al ciudadano y para los colaboradores en la que se socialicen los lineamientos que contiene el acuerdo.</t>
  </si>
  <si>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</si>
  <si>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t>de acuerdo a los compromisos se realizo capacitaciones a los lideres de la UGT y atención al ciudadano.</t>
  </si>
  <si>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</si>
  <si>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</si>
  <si>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</si>
  <si>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</si>
  <si>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t>Debilidades en los criterios de priorización</t>
  </si>
  <si>
    <t>Ausencia de perspectiva de género en los factores de calificación y puntaje</t>
  </si>
  <si>
    <t>AME-592</t>
  </si>
  <si>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</si>
  <si>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t>Recursos limitados para la financiación de la implementación de los POSPR</t>
  </si>
  <si>
    <t>AME-593</t>
  </si>
  <si>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</si>
  <si>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</si>
  <si>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</si>
  <si>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</si>
  <si>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 xml:space="preserve">Dirección General
Oficina Jurídica.
Oficina del Inspector de la Gestión de Tierras.
Secretaría General.
Oficina de Control Interno. 
</t>
  </si>
  <si>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</si>
  <si>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</si>
  <si>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</si>
  <si>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</si>
  <si>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</si>
  <si>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</si>
  <si>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</si>
  <si>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</si>
  <si>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AME-594</t>
  </si>
  <si>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</si>
  <si>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</si>
  <si>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</si>
  <si>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</si>
  <si>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</si>
  <si>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</si>
  <si>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</si>
  <si>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</si>
  <si>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</si>
  <si>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Acceso a la Información</t>
  </si>
  <si>
    <t>Inoportunidad en la publicación de información en el portal web ODS</t>
  </si>
  <si>
    <t>Ausencia del reporte de indicador 1,4 hectáreas de pequeña y medina propiedad rural formalizadas - Objetivos ODS</t>
  </si>
  <si>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</si>
  <si>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</si>
  <si>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</si>
  <si>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</si>
  <si>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</si>
  <si>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t>AME-595</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</si>
  <si>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</si>
  <si>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</si>
  <si>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</si>
  <si>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</si>
  <si>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</si>
  <si>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</si>
  <si>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</si>
  <si>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</si>
  <si>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</si>
  <si>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</si>
  <si>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t>AME-596</t>
  </si>
  <si>
    <t xml:space="preserve">Realizar seguimiento al reporte remitido al DANE, para que el mismo sea publicado en la plataforma del ODS. </t>
  </si>
  <si>
    <t>Comunicación</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</si>
  <si>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</si>
  <si>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</si>
  <si>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</si>
  <si>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</si>
  <si>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</si>
  <si>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</si>
  <si>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</si>
  <si>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t>AME-597</t>
  </si>
  <si>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</si>
  <si>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t>Se observa que existen contradicciones de los avances reportados en las plataformas (SINERGIA, SIIPO, ODS)</t>
  </si>
  <si>
    <t>Integrar en todas las plataformas (SINERGIA, SIIPO, ODS) la descripción de la correlación de las variables asociadas frente al indicador ODS 1.4</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</si>
  <si>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</si>
  <si>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</si>
  <si>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t>Inconsistencias en el reporte de indicadores  las plataformas SINERGIA, SIIPO y ODS</t>
  </si>
  <si>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</si>
  <si>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AME-598</t>
  </si>
  <si>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</si>
  <si>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</si>
  <si>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</si>
  <si>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t>Ajustar y aprobar los procedimientos de formulación e implementación de POSPR</t>
  </si>
  <si>
    <t>Procedimiento ajustado</t>
  </si>
  <si>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</si>
  <si>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</si>
  <si>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</si>
  <si>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</si>
  <si>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</si>
  <si>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Autoridades ambientales
Planes de Ordenamiento Social  de la Propiedad Rural - POSPR</t>
  </si>
  <si>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</si>
  <si>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</si>
  <si>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</si>
  <si>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</si>
  <si>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</si>
  <si>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 xml:space="preserve">Oficina Jurídica
Subdirección Administrativa y Financiera
Coordinación para la Gestión Contractual
</t>
  </si>
  <si>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</si>
  <si>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t>La acción de mejora se encuentra planificada para inicio de ejecución  el 2020/11/01 y finalización 2021/11/01</t>
  </si>
  <si>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</si>
  <si>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</si>
  <si>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</si>
  <si>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</si>
  <si>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</si>
  <si>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AME-600</t>
  </si>
  <si>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</si>
  <si>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</si>
  <si>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</si>
  <si>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</si>
  <si>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</si>
  <si>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</si>
  <si>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t xml:space="preserve">Acción de mejora originada a partir de la inefectividad de las acciones AME-257, AME-258, AME-260, establecida por la CGR en el marco de la Auditoría Financiera vigencia fiscal 2019. </t>
  </si>
  <si>
    <t xml:space="preserve">La Subdirección de Talento Humano atendiendo la acción de mejora establecida envía los seguimientos sobre el reintegro de incapacidades presentadas por los funcionarios de la ANT.
Se adjuntan reportes de seguimiento. </t>
  </si>
  <si>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</si>
  <si>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</si>
  <si>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</si>
  <si>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t>Financiera</t>
  </si>
  <si>
    <t>AME-601</t>
  </si>
  <si>
    <t>Evaluada la conciliación de saldos de la cuenta 572080 Recaudos</t>
  </si>
  <si>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</si>
  <si>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</si>
  <si>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t>La Subdirección Administrativa y Financiera adjunta las conciliaciones efectuadas durante los meses de enero a junio de la cuenta 572080 Recaudos</t>
  </si>
  <si>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</si>
  <si>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Se remiten las conciliaciones con la Subdirección de Talento Humano correspondientes a las incapacidades de los meses de julio y agosto.</t>
  </si>
  <si>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</si>
  <si>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t>Se adjuntan las conciliaciones  de la cuenta reciproca 572080 Recaudos del periodo comprendido de julio a octubre del 2021, las conciliaciones de los meses de noviembre y diciembre serán reportadas al realizar el cierre de cada mes.</t>
  </si>
  <si>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</si>
  <si>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t>AME-602</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</si>
  <si>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</si>
  <si>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</si>
  <si>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</si>
  <si>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Comunicación a las dependencias, sobre el lineamiento definido para incluir a los estudios previos de convenios internacionales.</t>
  </si>
  <si>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</si>
  <si>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</si>
  <si>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</si>
  <si>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</si>
  <si>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</si>
  <si>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t>AME-603</t>
  </si>
  <si>
    <t>Analizar y ajustar los lineamientos que se encuentran en los Manuales de Contratación y Supervisión sobre la información financiera requerida en la ejecución de los convenios de cooperación Internacional</t>
  </si>
  <si>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</si>
  <si>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</si>
  <si>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</si>
  <si>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</si>
  <si>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</si>
  <si>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</si>
  <si>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t>AME-604</t>
  </si>
  <si>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</si>
  <si>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</si>
  <si>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t>AME-605</t>
  </si>
  <si>
    <t xml:space="preserve">Adiciones presupuestales injustificadas
</t>
  </si>
  <si>
    <t>Baja ejecución financiera
Rendimientos financieros sin reportar</t>
  </si>
  <si>
    <t>AME-606</t>
  </si>
  <si>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</si>
  <si>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</si>
  <si>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t xml:space="preserve">Justificación técnica no concuerda con el convenio suscrito
Legalizaciones de recursos sin los respectivos soportes financieros
</t>
  </si>
  <si>
    <t>AME-607</t>
  </si>
  <si>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</si>
  <si>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t xml:space="preserve">Justificación técnica no concuerda con el convenio suscrito
</t>
  </si>
  <si>
    <t>AME-608</t>
  </si>
  <si>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</si>
  <si>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t>AME-609</t>
  </si>
  <si>
    <t>AME-610</t>
  </si>
  <si>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</si>
  <si>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</si>
  <si>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t xml:space="preserve">Legalizaciones de recursos sin los respectivos soportes financieros
</t>
  </si>
  <si>
    <t>AME-611</t>
  </si>
  <si>
    <t>AME-612</t>
  </si>
  <si>
    <t xml:space="preserve">Realizar una verificación del registro de aquellas decisiones finales de procesos de deslinde que han sido registrados ante la SNR, con el fin de tener certeza que dicho trámite se haya realizado en debida forma.
</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</si>
  <si>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</si>
  <si>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casos  identificados y revisados
</t>
  </si>
  <si>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</si>
  <si>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</si>
  <si>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</si>
  <si>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t>Se reporta Base de datos de 31 casos identificados.  Actividad en términos</t>
  </si>
  <si>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</si>
  <si>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t xml:space="preserve">Se anexa matriz de casos para registro, Por lo tanto se da un cumplimiento al 100%. </t>
  </si>
  <si>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</si>
  <si>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t>AME-613</t>
  </si>
  <si>
    <t xml:space="preserve">Verificación ante las diferentes ORIP del registro de las decisiones de deslinde previamente revisadas
</t>
  </si>
  <si>
    <t xml:space="preserve">casos  verificados en  registro ante las ORIP
</t>
  </si>
  <si>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</si>
  <si>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t>Se reporta Base de datos de 16 casos. Actividad en términos.</t>
  </si>
  <si>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</si>
  <si>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t>Se anexa matriz de casos para registro, Por lo tanto se da un cumplimiento al 100%.</t>
  </si>
  <si>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</si>
  <si>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</si>
  <si>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</si>
  <si>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</si>
  <si>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</si>
  <si>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</si>
  <si>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</si>
  <si>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</si>
  <si>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</si>
  <si>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</si>
  <si>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</si>
  <si>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Subdirección de Acceso a Tierras en Zonas Focalizadas
Dirección de Asuntos Étnicos</t>
  </si>
  <si>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</si>
  <si>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</si>
  <si>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</si>
  <si>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</si>
  <si>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</si>
  <si>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</si>
  <si>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</si>
  <si>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</si>
  <si>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</si>
  <si>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</si>
  <si>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</si>
  <si>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</si>
  <si>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t>Acción en gestión, actualmente este procedimiento se encuentra en revisión de la Subdirección de Asuntos Étnicos para su posterior aprobación y publicación.</t>
  </si>
  <si>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</si>
  <si>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</si>
  <si>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</si>
  <si>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t>AME-617</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</si>
  <si>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</si>
  <si>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</si>
  <si>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</si>
  <si>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</si>
  <si>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</si>
  <si>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</si>
  <si>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</si>
  <si>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</si>
  <si>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t>AME-684</t>
  </si>
  <si>
    <t xml:space="preserve">Debilidades en la liquidación contractual </t>
  </si>
  <si>
    <t>AME-618</t>
  </si>
  <si>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</si>
  <si>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</si>
  <si>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</si>
  <si>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</si>
  <si>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</si>
  <si>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</si>
  <si>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t>AME-687</t>
  </si>
  <si>
    <t>AME-619</t>
  </si>
  <si>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</si>
  <si>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</si>
  <si>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</si>
  <si>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</si>
  <si>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</si>
  <si>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</si>
  <si>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</si>
  <si>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t>AME-686</t>
  </si>
  <si>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</si>
  <si>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</si>
  <si>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</si>
  <si>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</si>
  <si>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</si>
  <si>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</si>
  <si>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</si>
  <si>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</si>
  <si>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</si>
  <si>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</si>
  <si>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</si>
  <si>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t>Ejecutada con corte a 30 de septiembre de 2021.</t>
  </si>
  <si>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</si>
  <si>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</si>
  <si>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</si>
  <si>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t>Procedimiento revisado, actualizado y formalizado, incluyendo el instructivo, los cuales se encuentran  publicados en la  Intranet (SIG) de la ANT</t>
  </si>
  <si>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</si>
  <si>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</si>
  <si>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t>AME-622</t>
  </si>
  <si>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</si>
  <si>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</si>
  <si>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t>Capacitaciones</t>
  </si>
  <si>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</si>
  <si>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</si>
  <si>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</si>
  <si>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</si>
  <si>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t>AME-623</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</si>
  <si>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</si>
  <si>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</si>
  <si>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</si>
  <si>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</si>
  <si>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</si>
  <si>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t>AME-624</t>
  </si>
  <si>
    <t>Acompañamiento y control técnico en las actualizaciones de los proyectos de inversión</t>
  </si>
  <si>
    <t>Fichas EBI registradas y actualizadas</t>
  </si>
  <si>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</si>
  <si>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</si>
  <si>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</si>
  <si>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</si>
  <si>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</si>
  <si>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</si>
  <si>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</si>
  <si>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</si>
  <si>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</si>
  <si>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</si>
  <si>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</si>
  <si>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</si>
  <si>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</si>
  <si>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</si>
  <si>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</si>
  <si>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</si>
  <si>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</si>
  <si>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</si>
  <si>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Revisar el instructivo para analizar  los criterios de priorización y  estudiar la posibilidad o no de ponderación.
</t>
  </si>
  <si>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</si>
  <si>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</si>
  <si>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t>21092021: Acción en gestión, a la fecha se está revisando el instructivo para analizar  los criterios de priorización y  estudiar la posibilidad o no de ponderación.</t>
  </si>
  <si>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</si>
  <si>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</si>
  <si>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</si>
  <si>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</si>
  <si>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</si>
  <si>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</si>
  <si>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</si>
  <si>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</si>
  <si>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</si>
  <si>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</si>
  <si>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t>21092021: A la fecha se está articulando con la Subdirección Administrativa y Financiera, Subdirección de Administración de Tierras de la Nación y Dirección de Asuntos Étnicos, para llevar a cabo la mesa técnica.</t>
  </si>
  <si>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</si>
  <si>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</si>
  <si>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</si>
  <si>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</si>
  <si>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</si>
  <si>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</si>
  <si>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</si>
  <si>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</si>
  <si>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</si>
  <si>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t>Se tramitó y ajustó el procedimiento de ACCTI-P010 Compra Directa, así como la forma ACCTI-F020 Lista de chequeo, quedando pendiente la publicación en el Sistema Integrado de Gestión.</t>
  </si>
  <si>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</si>
  <si>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t>AME-629</t>
  </si>
  <si>
    <t>Actuación Especial de Fiscalización Programa de Legalización de Tierras y Fomento al Desarrollo Rural para Comunidades Indígenas a nivel nacional (Departamento del Cauca) Vigencias 20219 y 2020.</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</si>
  <si>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</si>
  <si>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</si>
  <si>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</si>
  <si>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</si>
  <si>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</si>
  <si>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</si>
  <si>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</si>
  <si>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</si>
  <si>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</si>
  <si>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</si>
  <si>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</si>
  <si>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AME-630</t>
  </si>
  <si>
    <t>Analizar los posibles riesgos asociados al procedimiento de compras y formalización</t>
  </si>
  <si>
    <t xml:space="preserve">Riesgos analizados </t>
  </si>
  <si>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</si>
  <si>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</si>
  <si>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</si>
  <si>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</si>
  <si>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</si>
  <si>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t>AME-631</t>
  </si>
  <si>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</si>
  <si>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</si>
  <si>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</si>
  <si>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</si>
  <si>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</si>
  <si>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t>Acción ejecutada, toda vez que al cierre de vigencia 2021, se cuenta con la herramienta actualizada que discrimina la ejecución de los recursos del proyecto de inversión de Comunidades Indígenas, se anexa soporte de lo antes mencionado.</t>
  </si>
  <si>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</si>
  <si>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t>Debilidades de los mecanismos de planificación y seguimiento de planes, programas y proyectos en la entidad</t>
  </si>
  <si>
    <t>AME-632</t>
  </si>
  <si>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</si>
  <si>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</si>
  <si>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</si>
  <si>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</si>
  <si>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</si>
  <si>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</si>
  <si>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</si>
  <si>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</si>
  <si>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</si>
  <si>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</si>
  <si>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</si>
  <si>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</si>
  <si>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</si>
  <si>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AME-633</t>
  </si>
  <si>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</si>
  <si>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</si>
  <si>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</si>
  <si>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</si>
  <si>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</si>
  <si>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t>Acción en gestión: a la fecha se están revisando los documentos utilizados dentro del proceso de compra directa de predios y/o mejoras, para identificar cuales deben ser incorporados en el Sistema Integrado de Gestión.</t>
  </si>
  <si>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</si>
  <si>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</si>
  <si>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</si>
  <si>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</si>
  <si>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</si>
  <si>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t>Falta de estudios Agronómico y/o Antropológico, socioeconómicos y de Tenencia de Tierras</t>
  </si>
  <si>
    <t>AME-634</t>
  </si>
  <si>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</si>
  <si>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 xml:space="preserve">Falta de discriminación de la información en la lista de cheque del procedimiento de Adquisición de Predios. </t>
  </si>
  <si>
    <t>Actualizar en el Sistema Integrado de Gestión la lista de chequeo del procedimiento de Adquisición de Predios.</t>
  </si>
  <si>
    <t>Incluir nota aclaratoria relacionada con la ronda hídrica.</t>
  </si>
  <si>
    <t>Lista de chequeo actualizada</t>
  </si>
  <si>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</si>
  <si>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</si>
  <si>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</si>
  <si>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t>Acción ejecutada, toda vez que se actualizó y registró en intranet la lista de chequeo identificada con el código ACCTI-F-020 V3 del 31/03/2022, en la que se incluyó la verificación relacionada con la ronda hídrica. Anexo la evidencia respectiva.</t>
  </si>
  <si>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</si>
  <si>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t>Falta de estudios de acotamiento de ronda hídrica</t>
  </si>
  <si>
    <t>AME-635</t>
  </si>
  <si>
    <t>Actuación Especial de Fiscalización Procesos contractuales, fijación de precios y control de ocupación de los bienes baldíos de la nación en la Agencia Nacional de Tierras – ANT (vigencias 2019-2020)</t>
  </si>
  <si>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</si>
  <si>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</si>
  <si>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</si>
  <si>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</si>
  <si>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</si>
  <si>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</si>
  <si>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</si>
  <si>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</si>
  <si>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t xml:space="preserve">La Contraloría General de la República en el informe de auditoría de cumplimiento - Evaluación bienes baldíos vigencia 2022 indicó que:
</t>
    </r>
    <r>
      <rPr>
        <i/>
        <sz val="11"/>
        <color theme="1"/>
        <rFont val="Arial"/>
        <family val="2"/>
      </rPr>
      <t xml:space="preserve">(…)  3.2.	SEGUIMIENTO AL PLAN DE MEJORAMIENTO
Revisión Plan de Mejoramiento
El análisis de la efectividad en las acciones del Plan de Mejoramiento presentado por parte de la ANT como resultado de la ACES efectuada por parte de la CGR durante la vigencia 2021, reflejó que en total se presentaron diecinueve (19) hallazgos, de ellos nueve con incidencia disciplinaria y tres (3) con incidencia fiscal. 
Sobre esta base se evidenció que siete (7) de estos hallazgos se deben a causas asociadas a debilidades en la ejecución, seguimiento y supervisión de contratos, cinco (5) a debilidades para establecer cobros y recuperación de cartera, cuatro (4) a debilidades en planeación y cumplimiento normativo para la adjudicación de predios y tres (3) se presentan como debilidad en procesos para liquidar contratos.  
Sobre los hallazgos referidos anteriormente, se ejecutaron treinta y ocho (38) acciones de mejora, de las cuales diez (10) tenían un plazo de implementación al 31 de diciembre de 2021, veinticuatro (24) con plazo 31 de diciembre 2022 y cuatro (4) con plazo a 30 de junio de 2023. 
Es de resaltar que para el hallazgo ocho (8) se realizaron cinco (5) acciones, una de ellas con doscientos doce (212) repeticiones como plan de contingencia. Para el hallazgo tres (3) se efectuaron cinco (5) acciones con seis (6) actividades independientes. Por otro lado, para los hallazgos nueve (9), seis (6), siete (7) y ocho (8) se realizó una (1) actividad con una única acción. 
Los hallazgos No. 01, 02, 03, 05, y 07 del presente informe persisten, por lo que se concluye que las acciones de mejoramiento no han sido efectivas para el 31% del plan de mejoramiento.  (...)
</t>
    </r>
    <r>
      <rPr>
        <sz val="11"/>
        <color theme="1"/>
        <rFont val="Arial"/>
        <family val="2"/>
      </rPr>
      <t>Los integrantes del Comité Institucional de Coordinación de Control Interno - CICCI en sesión  del 29/09/2023 aprobaron la solicitud de eventualidad realizada por la Dirección de Acceso a Tierras a través de memorando 202340000353103 del 26 septiembre 2023</t>
    </r>
  </si>
  <si>
    <t>Informe auditoría de cumplimiento - Evaluación bienes baldíos vigencia 2022</t>
  </si>
  <si>
    <t>Auditoría de cumplimiento evaluación bienes baldíos vigencia 2022</t>
  </si>
  <si>
    <t>SI</t>
  </si>
  <si>
    <t>AME-759
AME-760</t>
  </si>
  <si>
    <t>Debilidades para establecer cobros y gestión de cartera</t>
  </si>
  <si>
    <t>Debilidades en acuerdos de pagos</t>
  </si>
  <si>
    <t>AME-636</t>
  </si>
  <si>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</si>
  <si>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t>Modificar y/o actualizar el procedimiento de Gestión Financiera GEFIN -009, que incluya los controles de seguimiento, para su adecuado cumplimiento</t>
  </si>
  <si>
    <t>Procedimiento modificado y/o actualizado</t>
  </si>
  <si>
    <t>Oficina Jurídica, Secretaría General (Grupo Interno de Gestión Contractual, Subdirección Administrativa y Financiera)</t>
  </si>
  <si>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</si>
  <si>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</si>
  <si>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</si>
  <si>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</si>
  <si>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</si>
  <si>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</si>
  <si>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</si>
  <si>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</si>
  <si>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</si>
  <si>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</si>
  <si>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</si>
  <si>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t>AME-637</t>
  </si>
  <si>
    <t>De determinarse el incumplimiento por parte de SATN de la obligación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</si>
  <si>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</si>
  <si>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</si>
  <si>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</si>
  <si>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t>Se presentó demanda el 1 de diciembre de 2021 ante los Juzgados Administrativos  de Cartagena. Se anexa acta de reparto.</t>
  </si>
  <si>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</si>
  <si>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t>AME-638</t>
  </si>
  <si>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</si>
  <si>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</si>
  <si>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</si>
  <si>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</si>
  <si>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</si>
  <si>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</si>
  <si>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t xml:space="preserve">Se remite base de datos del seguimiento realizado a los procesos sancionatorios de los contratos de arrendamiento de Islas del Rosario y San Bernardo, durante la vigencia 2021. </t>
  </si>
  <si>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</si>
  <si>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t xml:space="preserve">La Contraloría General de la República en el informe de auditoría de cumplimiento - Evaluación bienes baldíos vigencia 2022 indicó que:
</t>
    </r>
    <r>
      <rPr>
        <i/>
        <sz val="11"/>
        <color theme="1"/>
        <rFont val="Arial"/>
        <family val="2"/>
      </rPr>
      <t>(…)  3.2.	SEGUIMIENTO AL PLAN DE MEJORAMIENTO
Revisión Plan de Mejoramiento
El análisis de la efectividad en las acciones del Plan de Mejoramiento presentado por parte de la ANT como resultado de la ACES efectuada por parte de la CGR durante la vigencia 2021, reflejó que en total se presentaron diecinueve (19) hallazgos, de ellos nueve con incidencia disciplinaria y tres (3) con incidencia fiscal. 
Sobre esta base se evidenció que siete (7) de estos hallazgos se deben a causas asociadas a debilidades en la ejecución, seguimiento y supervisión de contratos, cinco (5) a debilidades para establecer cobros y recuperación de cartera, cuatro (4) a debilidades en planeación y cumplimiento normativo para la adjudicación de predios y tres (3) se presentan como debilidad en procesos para liquidar contratos.  
Sobre los hallazgos referidos anteriormente, se ejecutaron treinta y ocho (38) acciones de mejora, de las cuales diez (10) tenían un plazo de implementación al 31 de diciembre de 2021, veinticuatro (24) con plazo 31 de diciembre 2022 y cuatro (4) con plazo a 30 de junio de 2023. 
Es de resaltar que para el hallazgo ocho (8) se realizaron cinco (5) acciones, una de ellas con doscientos doce (212) repeticiones como plan de contingencia. Para el hallazgo tres (3) se efectuaron cinco (5) acciones con seis (6) actividades independientes. Por otro lado, para los hallazgos nueve (9), seis (6), siete (7) y ocho (8) se realizó una (1) actividad con una única acción. 
Los hallazgos No. 01, 02, 03, 05, y 07 del presente informe persisten, por lo que se concluye que las acciones de mejoramiento no han sido efectivas para el 31% del plan de mejoramiento.  (...)</t>
    </r>
  </si>
  <si>
    <t>AME-761
AME-762</t>
  </si>
  <si>
    <t>Debilidades en la recuperación de los predios</t>
  </si>
  <si>
    <t xml:space="preserve">Debilidades para la terminación del contrato de manera unilateral y la restitución inmediata del predio </t>
  </si>
  <si>
    <t>Incumplimiento de contrato por mora</t>
  </si>
  <si>
    <t>AME-639</t>
  </si>
  <si>
    <t>Elaborar un documento estandarizado que describa las etapas para decretar las declaratorias de incumplimiento en los contratos de arrendamiento que celebre la ANT en concordancia a la normatividad legal vigente.</t>
  </si>
  <si>
    <t>Subdirección de Administración de Tierras de la Nación y Grupo Interno de Gestión Contractual</t>
  </si>
  <si>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</si>
  <si>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</si>
  <si>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</si>
  <si>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</si>
  <si>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</si>
  <si>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t>AME-640</t>
  </si>
  <si>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</si>
  <si>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t>Debilidades en el control frente a la gestión para avanzar en los procesos de regulación de las Islas</t>
  </si>
  <si>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</si>
  <si>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t>AME-763
AME-764
AME-765</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</si>
  <si>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</si>
  <si>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AME-641</t>
  </si>
  <si>
    <t xml:space="preserve">Identificar los ocupantes de cada uno de los predios baldíos de la Nación, a efectos de verificar que sean quienes suscribieron el contrato de arrendamiento.    </t>
  </si>
  <si>
    <t>Realizar visitas de inspección en los predios de las Islas.</t>
  </si>
  <si>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</si>
  <si>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t>La acción de mejora se encuentra en términos para su ejecución, su finalización esta programada para mas tardar el 15/03/2023</t>
  </si>
  <si>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</si>
  <si>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</si>
  <si>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</si>
  <si>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</si>
  <si>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</si>
  <si>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</si>
  <si>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</si>
  <si>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t>Se aporta informe semestral de visita de inspección en los predios de las islas, y considerando las observaciones de la Oficina de Control Interno en su informe del 3er Trimestre de 2022.</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</si>
  <si>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</si>
  <si>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AME-642</t>
  </si>
  <si>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</si>
  <si>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</si>
  <si>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</si>
  <si>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</si>
  <si>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t>La acción de mejora se encuentra en términos para su ejecución, su finalización esta programada para mas tardar el 15/04/2022</t>
  </si>
  <si>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</si>
  <si>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</si>
  <si>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</si>
  <si>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</si>
  <si>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</si>
  <si>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AME-643</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</si>
  <si>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</si>
  <si>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Elaboración de matriz de procesos de recuperación de baldíos pendientes de finalización jurídica</t>
  </si>
  <si>
    <t>Elaborar matriz de casos de recuperación jurídica</t>
  </si>
  <si>
    <t>Matriz</t>
  </si>
  <si>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</si>
  <si>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t>Se anexa matriz de casos, Por lo anterior, la actividad se da por cumplida dentro de los términos establecidos.</t>
  </si>
  <si>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</si>
  <si>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t>AME-644</t>
  </si>
  <si>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</si>
  <si>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</si>
  <si>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</si>
  <si>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</si>
  <si>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</si>
  <si>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t>La actividad se encuentra dentro de los términos, y tiene fecha de terminación 31/10/2022.</t>
  </si>
  <si>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</si>
  <si>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t>07/04/2022.  Se anexa documento preliminar con análisis jurídico técnico de 21 predios
31/03/2022.  La actividad se encuentra dentro de los términos, con fecha de terminación 31/10/2022.</t>
  </si>
  <si>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</si>
  <si>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</si>
  <si>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</si>
  <si>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</si>
  <si>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t>Se anexa informe parcial con avance a mayo de 2022. La actividad tiene fecha de terminación 31/12/2022</t>
  </si>
  <si>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</si>
  <si>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</si>
  <si>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</si>
  <si>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t xml:space="preserve">En el mes de diciembre se reporta el informe final,  el cual se adjunta. Por lo tanto se da por cumplida la acción. </t>
  </si>
  <si>
    <r>
      <rPr>
        <b/>
        <sz val="11"/>
        <color theme="1"/>
        <rFont val="Arial"/>
        <family val="2"/>
      </rPr>
      <t>18/01/2023.</t>
    </r>
    <r>
      <rPr>
        <sz val="11"/>
        <color theme="1"/>
        <rFont val="Arial"/>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</si>
  <si>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t>AME-645</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</si>
  <si>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</si>
  <si>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</si>
  <si>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</si>
  <si>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</si>
  <si>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</si>
  <si>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</si>
  <si>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</si>
  <si>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</si>
  <si>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t>AME-646</t>
  </si>
  <si>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</si>
  <si>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t>Elaborar oficio a la Oficina de Registro de Instrumentos Públicos de Cartagena, para el registro de la Resolución que resuelve un recurso de reposición relacionado con el predio Buena Esperanza.</t>
  </si>
  <si>
    <t>Oficio a ORIP Cartagena</t>
  </si>
  <si>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</si>
  <si>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</si>
  <si>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</si>
  <si>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</si>
  <si>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</si>
  <si>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t>AME-647</t>
  </si>
  <si>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</si>
  <si>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t>Se evidencia alto deterioro de la cartera debido a la ausencia de controles adecuados, encaminados a lograr la baja de la edad, así como, la recuperación de la cartera de la entidad</t>
  </si>
  <si>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</si>
  <si>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t>AME-766</t>
  </si>
  <si>
    <t>Incremento en la edad de cartera</t>
  </si>
  <si>
    <t xml:space="preserve">Cartera superior a 90 días </t>
  </si>
  <si>
    <t>AME-648</t>
  </si>
  <si>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</si>
  <si>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t xml:space="preserve">La actuación  tardía de la entidad,  para el inicio de los procedimientos administrativos tendientes a declarar el incumplimiento de los contratos y su terminación cuando el incumplimiento persiste.
</t>
  </si>
  <si>
    <t>Oficina Jurídica
Secretaría General - Grupo Interno de Gestión Contractual
Subdirección Administrativa y Financiera</t>
  </si>
  <si>
    <t>Esta acción de mejora no se encuentra a cargo de la Oficina Jurídica sino del Grupo Interno de Gestión Contractual.</t>
  </si>
  <si>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</si>
  <si>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t>La Oficina Jurídica se encuentra gestionando el hallazgo, adelantando el seguimiento con las demás dependencias, para su cumplimiento.</t>
  </si>
  <si>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</si>
  <si>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t>Debilidades en la recuperación de los predios
Debilidades en la gestión de cartera</t>
  </si>
  <si>
    <t>Actuaciones judiciales tardías con respecto al término de la vigencia del contrato
Contrato reportado como finalizado con más de 90 días de mora</t>
  </si>
  <si>
    <t xml:space="preserve">Acción de Controversias Contractuales y Acción de Reparación Directa, con la intención de recuperar la cartera que se encuentra en mora </t>
  </si>
  <si>
    <t>AME-649</t>
  </si>
  <si>
    <r>
      <rPr>
        <b/>
        <sz val="11"/>
        <rFont val="Arial"/>
        <family val="2"/>
      </rPr>
      <t>Hallazgo No. 7 - El valor mensual del canon de arrendamiento de los predios arrendados no corresponde al valor estipulado por la normatividad en relación con su uso. – presunto Fiscal (F1) y Disciplinario (D4) .</t>
    </r>
    <r>
      <rPr>
        <sz val="11"/>
        <rFont val="Arial"/>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Análisis de la respuesta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</si>
  <si>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t>La normatividad aplicable a los contratos de arrendamiento de las Islas</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</si>
  <si>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</si>
  <si>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</si>
  <si>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</si>
  <si>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</si>
  <si>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</si>
  <si>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</si>
  <si>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t>AME-767
AME-768</t>
  </si>
  <si>
    <t>Debilidades en la planeación y cumplimiento normativo para la adjudicación de predios</t>
  </si>
  <si>
    <t>El valor mensual del canon de arrendamiento de los predios arrendados no corresponde al valor estipulado por la normatividad en relación con su uso</t>
  </si>
  <si>
    <t>AME-650</t>
  </si>
  <si>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</si>
  <si>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</si>
  <si>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</si>
  <si>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</si>
  <si>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</si>
  <si>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</si>
  <si>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</si>
  <si>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</si>
  <si>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</si>
  <si>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</si>
  <si>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</si>
  <si>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</si>
  <si>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</si>
  <si>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AME-651</t>
  </si>
  <si>
    <r>
      <rPr>
        <b/>
        <sz val="11"/>
        <rFont val="Arial"/>
        <family val="2"/>
      </rPr>
      <t xml:space="preserve">Hallazgo No. 9 -- Gestión Documental –presunto Disciplinario (D6).  </t>
    </r>
    <r>
      <rPr>
        <sz val="1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family val="2"/>
      </rPr>
      <t xml:space="preserve">
Análisis de la respuesta </t>
    </r>
    <r>
      <rPr>
        <sz val="1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</si>
  <si>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t>No se evidencia una depuración real y concreta de los expedientes con el fin de lograr su organización,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</si>
  <si>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</si>
  <si>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expedientes de los predios baldíos de la Nación ubicados en las islas </t>
  </si>
  <si>
    <t>Carpetas revisadas</t>
  </si>
  <si>
    <r>
      <rPr>
        <b/>
        <sz val="11"/>
        <rFont val="Arial"/>
        <family val="2"/>
      </rPr>
      <t>29/03/2023</t>
    </r>
    <r>
      <rPr>
        <sz val="11"/>
        <rFont val="Arial"/>
        <family val="2"/>
      </rPr>
      <t>.  La acción de mejora presentó eventualidad relacionada con la ampliación del plazo de ejecución, la solicitud fue realizada por la SATN y aprobada por el CICCI en sesión del 29/03/2023.</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</si>
  <si>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</si>
  <si>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</si>
  <si>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</si>
  <si>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</si>
  <si>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</si>
  <si>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</si>
  <si>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</si>
  <si>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</si>
  <si>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</si>
  <si>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rPr>
        <b/>
        <sz val="11"/>
        <rFont val="Arial"/>
        <family val="2"/>
      </rPr>
      <t xml:space="preserve">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</si>
  <si>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t>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</si>
  <si>
    <t>Administración de predios baldíos - Islas del Rosario
Gestión documental</t>
  </si>
  <si>
    <t>Gestión documental</t>
  </si>
  <si>
    <t xml:space="preserve">Debilidades en la conformación de expediente documentales </t>
  </si>
  <si>
    <t xml:space="preserve">Expedientes documentales contratos de arrendamiento de Islas del Rosario y San Bernardo </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</si>
  <si>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electronico del 30/08/2023
</t>
    </r>
  </si>
  <si>
    <t xml:space="preserve">30/03/2023. Se reporta que una vez revisadas las carpetas entregadas por el INCODER, se evidencia que no correspondían a 212, sino 238 respecto de 130 predios baldíos, sobre los cuales ya se adelantó una primera fase la cual consiste en cambio de carpeta, rotulación del expediente, organización cronológica de la documentación, eliminación de documents duplicados y hoja de control. 
No obstante, está en proceso la segunda fase tendiente a la verificación de la documentación que reposa en el sistema integrado de gestión documental en contraste con el expediente físico, para su respectiva foliación y actualización de hoja de control con la información que reposa digital, frente a los cuales me permito reportar que sobre 26 de los 238 ya se encuentran completos. 
Las 238 carpetas físicas se encuentran a disposición para su verificación en la Subdirección de Administración de Tierras de la Nación. 
De otra parte, en el comité de cartera llevado a cabo el 29 de marzo de 2023, se solicitó la prórroga del plazo para cumplir con la segunda fase, para la verificación de la documentación en el sistema integrado de gestión documental. </t>
  </si>
  <si>
    <r>
      <rPr>
        <b/>
        <sz val="11"/>
        <rFont val="Arial"/>
        <family val="2"/>
      </rPr>
      <t xml:space="preserve">14/04/2023. </t>
    </r>
    <r>
      <rPr>
        <sz val="11"/>
        <rFont val="Arial"/>
        <family val="2"/>
      </rPr>
      <t xml:space="preserve"> La Oficina de Control Interno verificó los soportes aportados por la dependencia responsable  encontrando soportes de organización documental (Hoja de control, foliación, ordenación cronológica)  de 26 expedientes.
Se recomienda atender los criterios de clasificación en la totalidad de expedientes y continuar con la gestión documental de los expedientes evidenciados. 
Verificación realizada por el contratista Sergio Alejandro Matiz.</t>
    </r>
    <r>
      <rPr>
        <b/>
        <sz val="11"/>
        <rFont val="Arial"/>
        <family val="2"/>
      </rPr>
      <t xml:space="preserve">
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</si>
  <si>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color rgb="FF000000"/>
        <rFont val="Arial"/>
        <family val="2"/>
      </rPr>
      <t xml:space="preserve">30/06/2023
</t>
    </r>
    <r>
      <rPr>
        <sz val="11"/>
        <color rgb="FF000000"/>
        <rFont val="Arial"/>
        <family val="2"/>
      </rPr>
      <t xml:space="preserve">En este segundo trimestre se han intervenido los expedientes de la siguiente forma: 
</t>
    </r>
    <r>
      <rPr>
        <b/>
        <sz val="11"/>
        <color rgb="FF000000"/>
        <rFont val="Arial"/>
        <family val="2"/>
      </rPr>
      <t xml:space="preserve">Clasificación documental, </t>
    </r>
    <r>
      <rPr>
        <sz val="11"/>
        <color rgb="FF000000"/>
        <rFont val="Arial"/>
        <family val="2"/>
      </rPr>
      <t xml:space="preserve">aplicando la Tabla de Retención Documental de la Entidad. 
</t>
    </r>
    <r>
      <rPr>
        <b/>
        <sz val="11"/>
        <color rgb="FF000000"/>
        <rFont val="Arial"/>
        <family val="2"/>
      </rPr>
      <t xml:space="preserve">Ordenación documental: </t>
    </r>
    <r>
      <rPr>
        <sz val="11"/>
        <color rgb="FF000000"/>
        <rFont val="Arial"/>
        <family val="2"/>
      </rPr>
      <t xml:space="preserve">Efectuando la depuración y retiro de material abrasivo, ordenación cronológica, foliación, elaboración de hoja de control y encarpetado. 
</t>
    </r>
    <r>
      <rPr>
        <b/>
        <sz val="11"/>
        <color rgb="FF000000"/>
        <rFont val="Arial"/>
        <family val="2"/>
      </rPr>
      <t xml:space="preserve">Descripción documental: </t>
    </r>
    <r>
      <rPr>
        <sz val="11"/>
        <color rgb="FF000000"/>
        <rFont val="Arial"/>
        <family val="2"/>
      </rPr>
      <t xml:space="preserve">Levantamiento de inventario documental y rotulación tanto de las carpetas como de las cajas. 
Como avance para reportar, se han organizado 82 carpetas contractuales de los predios baldíos de las 212 carpetas objeto del hallazgo, que corresponden a 44 expdientes. 
</t>
    </r>
    <r>
      <rPr>
        <b/>
        <sz val="11"/>
        <color rgb="FF000000"/>
        <rFont val="Arial"/>
        <family val="2"/>
      </rPr>
      <t xml:space="preserve">
Nota: </t>
    </r>
    <r>
      <rPr>
        <sz val="11"/>
        <color rgb="FF000000"/>
        <rFont val="Arial"/>
        <family val="2"/>
      </rPr>
      <t xml:space="preserve">Las hojas de control, están sujetas a ajuste por cuando fue actualizada la TDR correspondiente a los expedientes de los predios insulares.
</t>
    </r>
    <r>
      <rPr>
        <b/>
        <sz val="11"/>
        <color rgb="FF000000"/>
        <rFont val="Arial"/>
        <family val="2"/>
      </rPr>
      <t xml:space="preserve">
Evidencias:
</t>
    </r>
    <r>
      <rPr>
        <sz val="11"/>
        <color rgb="FF000000"/>
        <rFont val="Arial"/>
        <family val="2"/>
      </rPr>
      <t>Se aportan 44 carpetas de los expedientes revisados, que contienen las 82 carpetaas, y el informe con los avances realizados.</t>
    </r>
  </si>
  <si>
    <r>
      <rPr>
        <b/>
        <sz val="11"/>
        <rFont val="Arial"/>
        <family val="2"/>
      </rPr>
      <t xml:space="preserve">11/07/2023. </t>
    </r>
    <r>
      <rPr>
        <sz val="11"/>
        <rFont val="Arial"/>
        <family val="2"/>
      </rPr>
      <t xml:space="preserve"> La dependencia allegó soportes de los avances reportados para el segundo trimestre, así como el documento "INFORME DE AVANCE
INTERVENCIÓN EXPEDIENTES DE PREDIOS BALDIOS DEL ESTADO
ISLAS DEL ROSARIO".
En dicho documento se reportan avances de gestión en la intervención de los expedientes así: 
-Expedientes identificados 238
-Expedientes intervención finalizada 44
La dependencia reporta avance del 34% en la actividad.
La Oficina de Control Interno verificó los soportes de gestión encontrando que se realizo organización, foliación y hoja de control a los siguientes expedientes:
1.	CAPRICCIO - CTO 024 DEL 2015
2.	CARIBARÚ - CTO 018 DEL 2015
3.	CASA EDEN - CTO 011 DEL 2016
4.	COCOLISO ALCATRAZ - CTO 031 DEL 2015
5.	CORALINA JACOB DEMINOFF 1 - CTO 006 DEL 2016 - TOMO 1
6.	CORALINA JACOB DEMINOFF 2 - CTO 007 DEL 2016
7.	EL PEÑON - CTO 1177 DEL 2017
8.	ESTEREO DEL CANAPOTE - CTO 005 DEL 2016
9.	HOTEL SAN PEDRO DE MAJAGUA - CTO 030 DEL 2015
10.	ISLA AMOR - CTO 3376 DEL 2018
11.	ISLA BONAIRE - CTO 096 DEL 2006
12.	ISLA CALETA O GIGI - CTO 015 del 2015
13.	ISLA CHIA - CTO 021 DEL 2015
14.	ISLA EL PEÑON - CTO 088 DEL 2006
15.	ISLA FIESTA - CTO 013 DEL 2015
16.	ISLA GRANDE - CTO 089 DEL 2006
17.	ISLA HAI PAO - CTO 017 DEL 2015
18.	ISLA IGUANA - CTO 004 DEL 2016
19.	ISLA KALUA - CTO 1810 DEL 2017
20.	ISLA MACABÍ - 1799 DEL 2017
21.	ISLA PAVITOS 2 SECTOR - CTO 027 DEL 2015
22.	ISLA PIRATA - CTO 003 DEL 2008
23.	ISLA RISA - CTO 034 DEL 2015
24.	ISLA SUANOGA - CTO 010 DEL 2016
25.	ISLA TAMBITO - CTO 087 DEL 2006
26.	ISLA TECHO ROJO - CTO 008 DEL 2016
27.	ISLA UNICA - CTO 009 DEL 2016
28.	LA CHAMPETUA - CTO 022 DEL 2015
29.	LA DISCULPA - CTO 025 DEL 2015
30.	LA ISLETA - CTO 016 DEL 2015
31.	LA PALMAROSA - CTO 012 DEL 2015
32.	LA PERRA - CTO 014 DEL 2015
33.	LAGUNA ENCANTADA - CTO 003 DEL 2016
34.	LATIFUNDIO Y MINIFUNDIO - CTO 002 DEL 2016
35.	LOS ARGONAUTAS - CTO 1765 DEL 2018
36.	LOS SAPOS - CTO 1673 DEL 2018
37.	MARIA GALANTE - CTO 028 DEL 2015
38.	NO TE VENDO - CTO 032 DEL 2015
39.	PELAO O PELICANO - CTO 026 DEL 2015
40.	POLIGAMIA - CTO 020 DEL 2015
41.	PUNTA BELLA - CTO 033 DEL 2015
42.	PUNTA BRAVA - CTO 001 DEL 2016
43.	PUNTA DE LAS MANTAS - CTO 019 DEL 2015
44.	QUEBRACHO - CTO 023 DEL 2015
La acción de mejora se encuentra en términos y se reporto avance  frente a la meta establecida. Se recomienda a la dependencia continuar ejecutando las tareas de organización de los expedientes identificados.
Verificación a cargo de Sergio Alejandro Matiz Parra.</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</si>
  <si>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electrónico del 30/08/2023
Cabe señalar que, en el marco al seguimiento de PM realizado por la OCI con corte al II Trimestre del 2023 la acción de mejora se encontraba en términos</t>
    </r>
  </si>
  <si>
    <t>Los integrantes del Comité Institucional de Coordinación de Control Interno - CICCI en sesión  del 29/09/2023 aprobaron la solicitud de eventualidad realizada por la Dirección de Acceso a Tierras a través de alcance efectuado por correo electronico del 30/08/2023 al memorando 202340000277793 del 14 agosto 2023, 
Cabe señalar que, en el marco al seguimiento de PM realizado por la OCI con corte al II Trimestre del 2023 la acción de mejora se encontraba en términos</t>
  </si>
  <si>
    <t xml:space="preserve">Correo electronico del 30/08/2023 efectuó alcance  al memorando 202340000277793 del 14 agosto 2023, </t>
  </si>
  <si>
    <r>
      <rPr>
        <b/>
        <sz val="11"/>
        <color rgb="FF000000"/>
        <rFont val="Arial"/>
      </rPr>
      <t xml:space="preserve">Hallazgo No. 9 -- Gestión Documental –presunto Disciplinario (D6).  </t>
    </r>
    <r>
      <rPr>
        <sz val="11"/>
        <color rgb="FF000000"/>
        <rFont val="Arial"/>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rgb="FF000000"/>
        <rFont val="Arial"/>
      </rPr>
      <t xml:space="preserve">
Análisis de la respuesta 
</t>
    </r>
    <r>
      <rPr>
        <sz val="11"/>
        <color rgb="FF000000"/>
        <rFont val="Arial"/>
      </rPr>
      <t xml:space="preserve">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</si>
  <si>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rgb="FF000000"/>
        <rFont val="Arial"/>
      </rPr>
      <t xml:space="preserve">13/10/2023 </t>
    </r>
    <r>
      <rPr>
        <sz val="11"/>
        <color rgb="FF000000"/>
        <rFont val="Arial"/>
      </rPr>
      <t>La acción de mejora se encuentra en términos con avance y finaliza el 31/05/2024. A la fecha el avance de es de 44 más el reporte de este periodo de 34, para un total de 78 sobre lo propuesto Así mismo, la OCI recomienda continuar la con las actividades propuestas para dar cumplimiento de la meta.</t>
    </r>
  </si>
  <si>
    <r>
      <rPr>
        <b/>
        <sz val="11"/>
        <color rgb="FF000000"/>
        <rFont val="Arial"/>
        <family val="2"/>
      </rPr>
      <t xml:space="preserve">30/09/2023
</t>
    </r>
    <r>
      <rPr>
        <sz val="11"/>
        <color rgb="FF000000"/>
        <rFont val="Arial"/>
        <family val="2"/>
      </rPr>
      <t xml:space="preserve">En este tercer trimestre se han intervenido los expedientes de la siguiente forma:
</t>
    </r>
    <r>
      <rPr>
        <b/>
        <sz val="11"/>
        <color rgb="FF000000"/>
        <rFont val="Arial"/>
        <family val="2"/>
      </rPr>
      <t>Clasificación documental</t>
    </r>
    <r>
      <rPr>
        <sz val="11"/>
        <color rgb="FF000000"/>
        <rFont val="Arial"/>
        <family val="2"/>
      </rPr>
      <t xml:space="preserve">, aplicando la Tabla de Retención Documental de la Entidad.
</t>
    </r>
    <r>
      <rPr>
        <b/>
        <sz val="11"/>
        <color rgb="FF000000"/>
        <rFont val="Arial"/>
        <family val="2"/>
      </rPr>
      <t>Ordenación documental:</t>
    </r>
    <r>
      <rPr>
        <sz val="11"/>
        <color rgb="FF000000"/>
        <rFont val="Arial"/>
        <family val="2"/>
      </rPr>
      <t xml:space="preserve"> Efectuando la depuración y retiro de material abrasivo, ordenación cronológica, foliación, elaboración de hoja de control y encarpetado.
</t>
    </r>
    <r>
      <rPr>
        <b/>
        <sz val="11"/>
        <color rgb="FF000000"/>
        <rFont val="Arial"/>
        <family val="2"/>
      </rPr>
      <t>Descripción documental:</t>
    </r>
    <r>
      <rPr>
        <sz val="11"/>
        <color rgb="FF000000"/>
        <rFont val="Arial"/>
        <family val="2"/>
      </rPr>
      <t xml:space="preserve"> Levantamiento de inventario documental y rotulación tanto de las carpetas como de las cajas.
Como avance para reportar, se han organizado 69 carpetas contractuales de los predios baldíos de las 212 carpetas objeto del hallazgo, que corresponden a 34 expedientes.
</t>
    </r>
    <r>
      <rPr>
        <b/>
        <sz val="11"/>
        <color rgb="FF000000"/>
        <rFont val="Arial"/>
        <family val="2"/>
      </rPr>
      <t>Nota:</t>
    </r>
    <r>
      <rPr>
        <sz val="11"/>
        <color rgb="FF000000"/>
        <rFont val="Arial"/>
        <family val="2"/>
      </rPr>
      <t xml:space="preserve"> Las hojas de control, se encuentran todas actualizadas con la TDR indicada por el grupo de archivo de la Subdirección Administrativa y Financiera. 
</t>
    </r>
    <r>
      <rPr>
        <b/>
        <sz val="11"/>
        <color rgb="FF000000"/>
        <rFont val="Arial"/>
        <family val="2"/>
      </rPr>
      <t xml:space="preserve">Evidencias:
</t>
    </r>
    <r>
      <rPr>
        <sz val="11"/>
        <color rgb="FF000000"/>
        <rFont val="Arial"/>
        <family val="2"/>
      </rPr>
      <t>Se aportan 34 expedientes revisados, contenidos en 69 carpetas, y el informe con los avances realizados.
En sesión del Comité Institucional Coordinador de Control Interno   - CICCI, que sesionó el 29 de septiembre, se aprueba modificación a la fecha de cumplimiento de esta acción de mejora, para el 31/05/2024</t>
    </r>
  </si>
  <si>
    <t xml:space="preserve">13/10/2023.  La Su dirección de Acceso a Tierras por Demanda y Descongestión para el III Trimestre presentó los siguientes soportes para la AME 651, la Oficina de Control interno, realizó la validación de los avances físicos presentado total de 238 expedientes identificados, la intervención para este el periodo reportado fue de 34 expedientes, las acciones realizadas, tales como la organización, foliación y hoja de control a los siguientes expedientes: 
 1.	ISLA AMOR - CTO 004 DEL 2007  
2.	CAÑO RATÓN Y CAÑO IGUANA - CTO 0074 DEL 2007  
3.	CASA ROSARIO - CTO 174 DEL 2007  
4.	EL CAREY - CTO 159 DEL 2007  
5.	EL REFUGIO - CTO 206 del 2007  
6.	ESTRELLA DEL MAR - CTO 014 DEL 2009  
7.	GRAN EDÉN - CTO 049 DEL 2007  
8.	HOTEL CASA BLANCA - CTO  178 DEL 2007  
9.	HOTEL ISLA DEL SOL - CTO 006 DEL 2007  
10.	HOTEL ISLA MEDIA NARANJA - CTO 003 DEL 2007  
11.	ISLA AMOR - CTO 004 DEL 2007  
12.	ISLA CAPRI - CTO 208 del 2007  
13.	ISLA CHACHA - CTO 179 DEL 2007  
14.	ISLA MACABÍ - CTO 100 DEL 2006  
15.	ISLA MEDORO - CTO 099 DEL 2006  
16.	ISLA SAN QUINTIN - CTO 114 DEL 2007  
17.	ISLA TOTUMO - CTO 006 DEL 2015  
18.	ISLA VICKY - CTO 050 DEL 2007  
19.	LA CANDELITA - CTO 011 DEL 2009  
20.	LA DICHOSA - CTO 030 DEL 2008  
21.	LA PENDA - CTO 061 DEL 2007  
22.	LA PROVINCIA - CTO 092 DEL 2007  
23.	LA PUNTICA - CTO 132 DE 2006  
24.	MELISA DEL MAR - CTO 181 DEL 2007  
25.	PLAYA DE LAS MANTAS - CTO 209 DEL 2007  
26.	PREDIO ISLA CUMBIA - CTO 029 de 2008  
27.	PREDIO JULIANA - CTO 027 DEL 2008  
28.	PREDIO LA FAMA - CTO 097 DEL 2006  
29.	PREDIO LA MACHI - CTO 028 DEL 2008  
30.	QUEBRACHO ll - CTO 015 DEL 2009  
31.	SAN ANTONIO DE PAJARALES - CTO 195 DEL 2007  
32.	SAN JUAN DE PAJARALES - CTO 129 DEL 2007  
33.	SIN NOMBRE - CTO 016 DEL 2009  
34.	VILLA TRUCCO - CTO 045 DEL 2007 
Una vez realizada la revisión de los 34 expedientes presentados, la Oficina de Control interno, identifico que, frente a la meta establecida, estos cuentan con acciones técnicas archivísticas de organización, foliación y hoja de control. 
Cocluyendo La acción de mejora se encuentra en términos con avance y finaliza el 31/05/2024. A la fecha el avance de es de 44 más el reporte de este periodo de 34, para un total de 78 sobre lo propuesto Así mismo, la OCI recomienda continuar la con las actividades propuestas para dar cumplimiento de la meta. . 
Verificación realizada por Luz Marina Díaz contratista de la Oficina de Control Interno 
29/09/2023. Los integrantes del Comité Institucional de Coordinación de Control Interno - CICCI sesión del 29/09/2023 aprobaron la solicitud de eventualidad realizada por la Dirección de Acceso a Tierras a través de memorando 202340000277793 del 14 agosto 2023, y mediante alcance por correo electrónico del 30/08/2023 
Cabe señalar que, en el marco al seguimiento de PM realizado por la OCI con corte al II Trimestre del 2023 la acción de mejora se encontraba en términos </t>
  </si>
  <si>
    <t>AME-652</t>
  </si>
  <si>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</si>
  <si>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</si>
  <si>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</si>
  <si>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</si>
  <si>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Listados de asistencia a los acompañamientos</t>
  </si>
  <si>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</si>
  <si>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</si>
  <si>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</si>
  <si>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</si>
  <si>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</si>
  <si>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</si>
  <si>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</si>
  <si>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</si>
  <si>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t>Debilidades en la conformación de expediente documentales</t>
  </si>
  <si>
    <t>AME-653</t>
  </si>
  <si>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</si>
  <si>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t>Inobservancia con lo dispuesto por la exigencia normativa en lo relacionado con un profesional con la experticia en construcción,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</si>
  <si>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</si>
  <si>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</si>
  <si>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</si>
  <si>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</si>
  <si>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</si>
  <si>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t>La acción de mejora se encuentra en términos para su ejecución, su finalización esta programada para mas tardar el 30/09/2022</t>
  </si>
  <si>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</si>
  <si>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</si>
  <si>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</si>
  <si>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</si>
  <si>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</si>
  <si>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</si>
  <si>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</si>
  <si>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Debilidades en la ejecución, seguimiento y supervisión de contratos</t>
  </si>
  <si>
    <t xml:space="preserve">Idoneidad del supervisor técnico que realiza las visitas de inspección ocular a predios
</t>
  </si>
  <si>
    <t>Construcciones realizadas sin autorización de la entidad competente para las mejoras locativas (ANT)</t>
  </si>
  <si>
    <t>AME-654</t>
  </si>
  <si>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</si>
  <si>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t xml:space="preserve">
Ausencia de controles durante la supervisión del contrato e inobservancia de lo dispuesto en el contrato, en relación con la aplicación de las cláusulas de terminación de los contratos de arrendamiento, ante situaciones de incumplimiento.</t>
  </si>
  <si>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</si>
  <si>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</si>
  <si>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</si>
  <si>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</si>
  <si>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 xml:space="preserve">Se permitieron construcciones permanentes dentro de las edificaciones
</t>
  </si>
  <si>
    <t>Obras en precarias condiciones</t>
  </si>
  <si>
    <t>AME-655</t>
  </si>
  <si>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</si>
  <si>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</si>
  <si>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</si>
  <si>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Revisar los contratos de arrendamiento vigentes suscrito por el INCODER, sobre las Islas e identificar las áreas que fueron objeto de arrendamiento.</t>
  </si>
  <si>
    <t>Contratos de arrendamiento revisados</t>
  </si>
  <si>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</si>
  <si>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</si>
  <si>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</si>
  <si>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</si>
  <si>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</si>
  <si>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</si>
  <si>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</si>
  <si>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t>Área máxima de terreno insular que puede ser objeto de contrato de arrendamiento</t>
  </si>
  <si>
    <t>AME-656</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</si>
  <si>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</si>
  <si>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</si>
  <si>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</si>
  <si>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</si>
  <si>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</si>
  <si>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</si>
  <si>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</si>
  <si>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</si>
  <si>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</si>
  <si>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t>Debilidades en la la planeación y cumplimiento normativo para la adjudicación de predios</t>
  </si>
  <si>
    <t xml:space="preserve">Debilidades en correctivos administrativos y jurídicos para subsanar los yerros encontrados en los contratos del INCODER
</t>
  </si>
  <si>
    <t>AME-657</t>
  </si>
  <si>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</si>
  <si>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</si>
  <si>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</si>
  <si>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</si>
  <si>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t xml:space="preserve">Debilidades en el cumplimiento a las normas y disposiciones ambientales por parte del arrendatario
</t>
  </si>
  <si>
    <t>No disponibilidad de la resolución de CARDIQUE - documento de manejo ambiental (DMA) Documento detallado de medidas y actividades a ejecutar posteriores a una evaluación ambiental</t>
  </si>
  <si>
    <t>AME-658</t>
  </si>
  <si>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</si>
  <si>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t xml:space="preserve">
Ausencia de controles durante la supervisión del contrato e inobservancia de lo dispuesto en el contrato, en relación con el cumplimiento de requisitos en permisos y concesiones.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</si>
  <si>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</si>
  <si>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Adecuaciones que requieren autorización por parte de la DIMAR</t>
  </si>
  <si>
    <t>AME-659</t>
  </si>
  <si>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</si>
  <si>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t>Inexactitud en la información que reposa en las bases de datos de la entidad, en relación con los predios baldíos ubicados en las Islas, debido a la ausencia de control que asegure la adecuada migración de la información documental a las bases de datos.</t>
  </si>
  <si>
    <t>Verificación de la base de datos de los predios baldíos de la Nación ubicados en las islas.</t>
  </si>
  <si>
    <t xml:space="preserve">Revisar y actualizar la base de datos de los predios baldíos de la Nación </t>
  </si>
  <si>
    <t>Base de datos actualizada</t>
  </si>
  <si>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</si>
  <si>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</si>
  <si>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</si>
  <si>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</si>
  <si>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</si>
  <si>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</si>
  <si>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</si>
  <si>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</si>
  <si>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</si>
  <si>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AME-660</t>
  </si>
  <si>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</si>
  <si>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t xml:space="preserve">
Se evidencia falta de gestión de recuperación de la cartera y de los predios, debido a la ausencia de controles adecuados, encaminados al buen y oportuno recaudo de la cartera, así como, de los predios arrendados.</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</si>
  <si>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</si>
  <si>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</si>
  <si>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</si>
  <si>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</si>
  <si>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AME-661</t>
  </si>
  <si>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</si>
  <si>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t>Falta de gestión por parte de la entidad y sus oficinas asesoras para iniciar oportunamente las acciones, tanto de recuperación de la cartera morosa, como la recuperación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</si>
  <si>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</si>
  <si>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Se realizarán jornadas de socialización con la SATN y la SAF, en las cuales se les pondrá en conocimiento las obligaciones contenidas en el Manual de Cobro Coactivo.</t>
  </si>
  <si>
    <t>Memorando dirigido a Talento Humano para acordar fecha de socialización la cual se debe desarrollar entre el 30 de octubre de 2021 al 30 de noviembre de 2021.                         
•	Acta de participación a la socialización.</t>
  </si>
  <si>
    <t>Subdirección Administrativa y Financiera y la Subdireción de Administración de Tierras de la Nación</t>
  </si>
  <si>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</si>
  <si>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t xml:space="preserve">Con memorando No20221030007653 de fecha 19 de enero de 2022 se solicita a la Oficina de Talento Humano que se programe fecha de socialización del Manual de Cobro Coactivo , así mismo se invite a todas las áreas de la entidad. </t>
  </si>
  <si>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</si>
  <si>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t>La socialización del Manual de Cobro Coactivo se llevo a cabo el 14 de febrero de 2022 de 10 a.m. a 11.am., Vía Teams para todos los funcionarios y contratista de la entidad.</t>
  </si>
  <si>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</si>
  <si>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t>AME-662</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</si>
  <si>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</si>
  <si>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</si>
  <si>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</si>
  <si>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</si>
  <si>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t>Con los memorandos No 20221030007663-20221030007673 del 19 de enero de 2022 se programa mesa de trabajo para el 16 de febrero de 2022 a las 10:a.m previa coordinación con la SAF y SATN.</t>
  </si>
  <si>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</si>
  <si>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</si>
  <si>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</si>
  <si>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t>AME-663</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</si>
  <si>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</si>
  <si>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</si>
  <si>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</si>
  <si>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t>Para este trimestre no se actualizó la base y sigue en términos la acción. La actividad tiene fecha de terminación 31/10/2022</t>
  </si>
  <si>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</si>
  <si>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</si>
  <si>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</si>
  <si>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</si>
  <si>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</si>
  <si>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t>AME-664</t>
  </si>
  <si>
    <t>Documento con el estado de cada proceso de recuperación y propuestas jurídicas y técnicas</t>
  </si>
  <si>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</si>
  <si>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t>La actividad se encuentra dentro de los términos, y tiene fecha de terminación 31/08/2022.</t>
  </si>
  <si>
    <t>07/04/2022. Se anexa documento preliminar con análisis jurídico técnico de 21 predios pero revisando la matriz se ve una duplicidad con la acción 644
31/03/2022.  La actividad se encuentra dentro de los términos, con fecha de terminación 31/10/2022.</t>
  </si>
  <si>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</si>
  <si>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t xml:space="preserve">Este informe  es el mismo documento reportado para la acción 644 , el cual se anexó al reporte. </t>
  </si>
  <si>
    <t>Se comparte el informe de la AME 644 ya que es un mismo documento. Acción cumplida, el informe final fue cargado como evidencia
https://agenciadetierras-my.sharepoint.com/:b:/g/personal/libia_buitrago_ant_gov_co/EbRo_glFoM9BnXRK50r9xkIBPhiCHtlWSBy5nG3kl9pcmQ?e=o1irEh</t>
  </si>
  <si>
    <t>AME-665</t>
  </si>
  <si>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</si>
  <si>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t xml:space="preserve">Ausencia de procedimiento que instruya sobre la renovación de los contratos de arrendamiento de las islas, una vez hayan sido finalizados.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</si>
  <si>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</si>
  <si>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Debilidades para establecer cobros y recuperación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</si>
  <si>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</si>
  <si>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</si>
  <si>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AME-666</t>
  </si>
  <si>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</si>
  <si>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t>AME-667</t>
  </si>
  <si>
    <t>Administración de predios baldíos - Islas del Rosario
Gestión Documental</t>
  </si>
  <si>
    <t>Debilidades para establecer cobros y gestión de cartera
Debilidades en la conformación del expediente documental</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</si>
  <si>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</si>
  <si>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</si>
  <si>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AME-668</t>
  </si>
  <si>
    <t xml:space="preserve">Hallazgo No. 19 - Procesos Ejecutivos ante los Jueces – Presunto Fiscal (F3).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Análisis de la Respuesta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</si>
  <si>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</si>
  <si>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</si>
  <si>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Inoportunidad iniciado en el inicio de procesos ejecutivos  para el cobro de los arriendos provenientes de los incumplimientos de los pagos derivados de los contratos de arrendamiento</t>
  </si>
  <si>
    <t>AME-669</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</si>
  <si>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</si>
  <si>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</si>
  <si>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</si>
  <si>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AME-670</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</si>
  <si>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</si>
  <si>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</si>
  <si>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reparación directa.</t>
  </si>
  <si>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</si>
  <si>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t>Se reporta al grupo de representación el predio el Picadero, en el cual procede la acción de reparación directa dado que el predio no ha sido reintegrado a la ANT, y presenta 240 días de mora.</t>
  </si>
  <si>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</si>
  <si>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</si>
  <si>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</si>
  <si>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t>AME-671</t>
  </si>
  <si>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</si>
  <si>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t xml:space="preserve">La Agencia Nacional de Tierras a la fecha no cuenta con un módulo étnico para RESO y FISO.
</t>
  </si>
  <si>
    <t>Presentar el documento FISO y su instructivo de diligenciamiento.</t>
  </si>
  <si>
    <t>Documento FISO con instructivo de diligenciamiento</t>
  </si>
  <si>
    <t>0.50</t>
  </si>
  <si>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</si>
  <si>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</si>
  <si>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t>Acción ejecutada: se anexa el Documento FISO con instructivo de diligenciamiento.</t>
  </si>
  <si>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</si>
  <si>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</si>
  <si>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</si>
  <si>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</si>
  <si>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</si>
  <si>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t>Actividad presentó eventualidad con corte al IV Trimestre del 2022.</t>
  </si>
  <si>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</si>
  <si>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t>Memorando 20235000002513 del 1101/2023</t>
  </si>
  <si>
    <t>Seguimiento Plan de Mejoramiento corte IV Trimestre 2022</t>
  </si>
  <si>
    <t xml:space="preserve">Oficina de Control Interno </t>
  </si>
  <si>
    <r>
      <rPr>
        <b/>
        <sz val="11"/>
        <rFont val="Arial"/>
        <family val="2"/>
      </rPr>
      <t>29/03/2023</t>
    </r>
    <r>
      <rPr>
        <sz val="11"/>
        <rFont val="Arial"/>
        <family val="2"/>
      </rPr>
      <t>.  La acción de mejora presentó eventualidad relacionada con la modificación de la acción de mejora establecida, la solicitud fue realizada por la DAÉ y aprobada por el CICCI en sesión del 29/03/2023.</t>
    </r>
  </si>
  <si>
    <r>
      <rPr>
        <b/>
        <sz val="11"/>
        <rFont val="Arial"/>
        <family val="2"/>
      </rPr>
      <t>29/03/2023.</t>
    </r>
    <r>
      <rPr>
        <sz val="11"/>
        <rFont val="Arial"/>
        <family val="2"/>
      </rPr>
      <t xml:space="preserve">  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r>
  </si>
  <si>
    <t>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</si>
  <si>
    <t>Suministrar a la Subdirección de Sistemas de Información de tierras, la información de  los aspirantes y beneficiarios de las formalizaciones en Comunidades Indígenas en el Fondo de Tierras, a fin de que sea caracterizada en el RESO.</t>
  </si>
  <si>
    <t>Comunicación del reporte mensual de los beneficiarios de las formalizaciones en Comunidades Indígenas.</t>
  </si>
  <si>
    <t>Base de datos comunicada</t>
  </si>
  <si>
    <r>
      <rPr>
        <b/>
        <sz val="11"/>
        <rFont val="Arial"/>
        <family val="2"/>
      </rPr>
      <t>11/07/2023</t>
    </r>
    <r>
      <rPr>
        <sz val="11"/>
        <rFont val="Arial"/>
        <family val="2"/>
      </rPr>
      <t>.  La acción de mejora se encuentra en términos, observándose un avance físico de 2 de los 8 reportes mensuales de los beneficiarios de las formalizaciones en Comunidades Indígenas.</t>
    </r>
  </si>
  <si>
    <t>Acción modificada, en la sesión del Comité Institucional de Coordinación de Control Interno realizado el 29/03/2023, fue aprobada la modificación de la acción de mejora y el tiempo de ejecución, actividade que se empezará a ejecutar a partir del mes de mayo del 2023.</t>
  </si>
  <si>
    <r>
      <t xml:space="preserve">30/06/2023 </t>
    </r>
    <r>
      <rPr>
        <sz val="11"/>
        <rFont val="Arial"/>
        <family val="2"/>
      </rPr>
      <t xml:space="preserve">Acción en gestión, a  junio se han remitido a la Subdirección de Información, dos comunicaciones correspondientes a reportes mensuales de los beneficiarios de las formalizaciones en Comunidades Indígenas, con el siguiente detalle:
1. Correo y anexos de beneficiarios remitidos el 11/mayo/2023
2. Correo y anexos de beneficiarios  remitidos el 01/junio/2023.
Esta evidencia se anexa en la carpeta AME-671.
</t>
    </r>
  </si>
  <si>
    <r>
      <rPr>
        <b/>
        <sz val="11"/>
        <rFont val="Arial"/>
        <family val="2"/>
      </rPr>
      <t>11/07/2023.</t>
    </r>
    <r>
      <rPr>
        <sz val="11"/>
        <rFont val="Arial"/>
        <family val="2"/>
      </rPr>
      <t xml:space="preserve">  La Dirección de Asuntos Étnicos indicó que, a  junio se han remitido a la Subdirección de Información, dos comunicaciones correspondientes a reportes mensuales de los beneficiarios de las formalizaciones en Comunidades Indígenas.
Frente a lo comunicado, se observó lo siguiente:
</t>
    </r>
    <r>
      <rPr>
        <b/>
        <sz val="11"/>
        <rFont val="Arial"/>
        <family val="2"/>
      </rPr>
      <t>Correo electrónico del 11/05/2023</t>
    </r>
    <r>
      <rPr>
        <sz val="11"/>
        <rFont val="Arial"/>
        <family val="2"/>
      </rPr>
      <t xml:space="preserve">, mediante el cual se comunicó a la SSIT la formalización bajo el procedimiento de constitución del resguardo indígena PUERTO SAMARIA.
</t>
    </r>
    <r>
      <rPr>
        <b/>
        <sz val="11"/>
        <rFont val="Arial"/>
        <family val="2"/>
      </rPr>
      <t>Correo electrónico del 01/06/2023</t>
    </r>
    <r>
      <rPr>
        <sz val="11"/>
        <rFont val="Arial"/>
        <family val="2"/>
      </rPr>
      <t>, a través del cual se remitió a la SSIT la formalización bajo el procedimiento de constitución del resguardo indígena PIJAO DE ORO.
En atención a las evidencias y avances reportados, la acción de mejora se encuentra en términos, observándose un avance físico de 2 de los 8 reportes mensuales de los beneficiarios de las formalizaciones en Comunidades Indígenas.</t>
    </r>
  </si>
  <si>
    <r>
      <rPr>
        <b/>
        <sz val="11"/>
        <rFont val="Arial"/>
        <family val="2"/>
      </rPr>
      <t xml:space="preserve">28/09/2023: </t>
    </r>
    <r>
      <rPr>
        <sz val="11"/>
        <rFont val="Arial"/>
        <family val="2"/>
      </rPr>
      <t xml:space="preserve">Acción en términos, se anexa los soportes de las cuatro (04) comunicaciones remitidas correspondiente al reporte mensual de los beneficiarios de las formalizaciones en Comunidades Indígenas, con el siguiente detalle:
1. Correo remitido el 11/mayo/2023.
2. Correo remitido el 01/junio/2023
3. Correo remitido el 19/julio/2023
4. Correo remitido el 21/septiembre/2023
</t>
    </r>
  </si>
  <si>
    <t>AME-672</t>
  </si>
  <si>
    <t>Acta de sesión firmada por los participantes.</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</si>
  <si>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</si>
  <si>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</si>
  <si>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</si>
  <si>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</si>
  <si>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</si>
  <si>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t xml:space="preserve">Comunicar la disponibilidad de la información en el SIT de las solicitudes registradas (aspirantes) para la formalización de Comunidades Indígenas.
</t>
  </si>
  <si>
    <t>Comunicación enviada</t>
  </si>
  <si>
    <r>
      <rPr>
        <b/>
        <sz val="11"/>
        <rFont val="Arial"/>
        <family val="2"/>
      </rPr>
      <t>11/07/2023</t>
    </r>
    <r>
      <rPr>
        <sz val="11"/>
        <rFont val="Arial"/>
        <family val="2"/>
      </rPr>
      <t>.   La acción de mejora se encuentra en términos, su ejecución esta programada para el 30/12/2023, para el periodo evaluado se reportaron avances de gestión documentados.</t>
    </r>
  </si>
  <si>
    <r>
      <rPr>
        <b/>
        <sz val="11"/>
        <rFont val="Arial"/>
        <family val="2"/>
      </rPr>
      <t xml:space="preserve">30/06/2023 </t>
    </r>
    <r>
      <rPr>
        <sz val="11"/>
        <rFont val="Arial"/>
        <family val="2"/>
      </rPr>
      <t>Acción en gestión,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Esta evidencia reposa en la carpeta AME-672</t>
    </r>
  </si>
  <si>
    <r>
      <rPr>
        <b/>
        <sz val="11"/>
        <rFont val="Arial"/>
        <family val="2"/>
      </rPr>
      <t>11/07/2023.</t>
    </r>
    <r>
      <rPr>
        <sz val="11"/>
        <rFont val="Arial"/>
        <family val="2"/>
      </rPr>
      <t xml:space="preserve">  La Dirección de Asuntos Étnicos informó que,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En cuanto a lo informado, se allegó correo electrónico del 22/06/2023 a través del cual se remitió información relacionada con el mes de mayo, sin embargo, el correo enunciado no referencia información de junio.
En atención a las evidencias y avances reportados, la acción de mejora se encuentra en términos, observándose avance físico de 1 de las 8 reportes de solicitudes registradas (aspirantes) para la formalización de Comunidades Indígenas.</t>
    </r>
  </si>
  <si>
    <r>
      <rPr>
        <b/>
        <sz val="11"/>
        <rFont val="Arial"/>
        <family val="2"/>
      </rPr>
      <t xml:space="preserve">28/09/2023: </t>
    </r>
    <r>
      <rPr>
        <sz val="11"/>
        <rFont val="Arial"/>
        <family val="2"/>
      </rPr>
      <t xml:space="preserve">Acción en términos, se anexa el soporte los cuatro (04) comunicaciones remitidas correspondiente al reporte mensual de los beneficiarios de las formalizaciones en Comunidades Indígenas. con el siguiente detalle:
1. Correo remitido el 22/junio/2023.
2. Coreo remitido el 05/julio/2023
3. Correo remitido el 08/agosto/2023
4.Correo remitido el 06/septiembre/2023.
</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</si>
  <si>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t>
    </r>
    <r>
      <rPr>
        <b/>
        <sz val="11"/>
        <rFont val="Arial"/>
        <family val="2"/>
      </rPr>
      <t xml:space="preserve"> 271</t>
    </r>
    <r>
      <rPr>
        <sz val="11"/>
        <rFont val="Arial"/>
        <family val="2"/>
      </rPr>
      <t xml:space="preserve"> </t>
    </r>
    <r>
      <rPr>
        <b/>
        <sz val="11"/>
        <rFont val="Arial"/>
        <family val="2"/>
      </rPr>
      <t>predios baldíos</t>
    </r>
    <r>
      <rPr>
        <sz val="11"/>
        <rFont val="Arial"/>
        <family val="2"/>
      </rPr>
      <t xml:space="preserve"> registrados en Administración de tierras-FNA con nombre, folio de matrícula inmobiliaria y registrados con valor $0, en estos se incluyen 195 predios calificados como no aptos; contabilidad no registra ningún predio baldío. 
2) Los </t>
    </r>
    <r>
      <rPr>
        <b/>
        <sz val="11"/>
        <rFont val="Arial"/>
        <family val="2"/>
      </rPr>
      <t>predios cedidos por el extinto INCODER a la ANT</t>
    </r>
    <r>
      <rPr>
        <sz val="11"/>
        <rFont val="Arial"/>
        <family val="2"/>
      </rPr>
      <t xml:space="preserve"> están registrados en contabilidad 4.087 y 4.140 en el FNA; 382 bienes tienen titularidad INCODER aún; la diferencia entre las dos áreas es de 53 predios, en razón a que existen varios bienes registrados en Administración de tierras –FNA que tienen más de 2 folios.
3) </t>
    </r>
    <r>
      <rPr>
        <b/>
        <sz val="11"/>
        <rFont val="Arial"/>
        <family val="2"/>
      </rPr>
      <t>Predios integrados al patrimonio de la ANT</t>
    </r>
    <r>
      <rPr>
        <sz val="11"/>
        <rFont val="Arial"/>
        <family val="2"/>
      </rPr>
      <t xml:space="preserve"> son 65 bienes de los cuales 13 predios están valorados por $9.983.171.960 y </t>
    </r>
    <r>
      <rPr>
        <b/>
        <sz val="11"/>
        <rFont val="Arial"/>
        <family val="2"/>
      </rPr>
      <t>52 predios tienen valor $0.</t>
    </r>
    <r>
      <rPr>
        <sz val="11"/>
        <rFont val="Arial"/>
        <family val="2"/>
      </rPr>
      <t xml:space="preserve">
4) </t>
    </r>
    <r>
      <rPr>
        <b/>
        <sz val="11"/>
        <rFont val="Arial"/>
        <family val="2"/>
      </rPr>
      <t>Predios transferidos por la SAE</t>
    </r>
    <r>
      <rPr>
        <sz val="11"/>
        <rFont val="Arial"/>
        <family val="2"/>
      </rPr>
      <t xml:space="preserve"> son 45, 12 bienes están valorados en $12.566.019 y </t>
    </r>
    <r>
      <rPr>
        <b/>
        <sz val="11"/>
        <rFont val="Arial"/>
        <family val="2"/>
      </rPr>
      <t xml:space="preserve">36 predios tienen valor $0. </t>
    </r>
    <r>
      <rPr>
        <sz val="11"/>
        <rFont val="Arial"/>
        <family val="2"/>
      </rPr>
      <t xml:space="preserve">
</t>
    </r>
    <r>
      <rPr>
        <b/>
        <sz val="11"/>
        <rFont val="Arial"/>
        <family val="2"/>
      </rPr>
      <t>Vigencia 2019</t>
    </r>
    <r>
      <rPr>
        <sz val="11"/>
        <rFont val="Arial"/>
        <family val="2"/>
      </rPr>
      <t xml:space="preserve">
5) Existen </t>
    </r>
    <r>
      <rPr>
        <b/>
        <sz val="11"/>
        <rFont val="Arial"/>
        <family val="2"/>
      </rPr>
      <t>855 predios baldíos en Administración de tierras-FNA</t>
    </r>
    <r>
      <rPr>
        <sz val="11"/>
        <rFont val="Arial"/>
        <family val="2"/>
      </rPr>
      <t xml:space="preserve"> con nombre del predio, folio de matrícula inmobiliaria y </t>
    </r>
    <r>
      <rPr>
        <b/>
        <sz val="11"/>
        <rFont val="Arial"/>
        <family val="2"/>
      </rPr>
      <t>registrados con valor $ 0</t>
    </r>
    <r>
      <rPr>
        <sz val="11"/>
        <rFont val="Arial"/>
        <family val="2"/>
      </rPr>
      <t>, con destinación para campesinos, indígenas y entidades de derecho público; en contabilidad no se evidenció registro de predios baldíos. 
6) Los</t>
    </r>
    <r>
      <rPr>
        <b/>
        <sz val="11"/>
        <rFont val="Arial"/>
        <family val="2"/>
      </rPr>
      <t xml:space="preserve"> predios cedidos por el extinto INCODER a la ANT</t>
    </r>
    <r>
      <rPr>
        <sz val="11"/>
        <rFont val="Arial"/>
        <family val="2"/>
      </rPr>
      <t xml:space="preserve">, están registrados en contabilidad 4.087 y 4.140 en el FNA; 298 bienes tienen aún titularidad INCODER, la diferencia de predios entre las dos áreas es de 53, se debe a que varios bienes registrados en Administración de tierras –FNA, tienen más de 2 folios o folios cerrados ya.
7) </t>
    </r>
    <r>
      <rPr>
        <b/>
        <sz val="11"/>
        <rFont val="Arial"/>
        <family val="2"/>
      </rPr>
      <t>Predios integrados al patrimonio de la ANT</t>
    </r>
    <r>
      <rPr>
        <sz val="11"/>
        <rFont val="Arial"/>
        <family val="2"/>
      </rPr>
      <t xml:space="preserve"> son 197, de los cuales 25 predios están valorados por $10.916.228.960, </t>
    </r>
    <r>
      <rPr>
        <b/>
        <sz val="11"/>
        <rFont val="Arial"/>
        <family val="2"/>
      </rPr>
      <t>172 predios tienen valor $0</t>
    </r>
    <r>
      <rPr>
        <sz val="11"/>
        <rFont val="Arial"/>
        <family val="2"/>
      </rPr>
      <t xml:space="preserve"> en las dos áreas, contabilidad y FNA. 
8) </t>
    </r>
    <r>
      <rPr>
        <b/>
        <sz val="11"/>
        <rFont val="Arial"/>
        <family val="2"/>
      </rPr>
      <t>Predios transferidos por la SAE</t>
    </r>
    <r>
      <rPr>
        <sz val="11"/>
        <rFont val="Arial"/>
        <family val="2"/>
      </rPr>
      <t xml:space="preserve"> son </t>
    </r>
    <r>
      <rPr>
        <b/>
        <sz val="11"/>
        <rFont val="Arial"/>
        <family val="2"/>
      </rPr>
      <t>32 con valor $0</t>
    </r>
    <r>
      <rPr>
        <sz val="11"/>
        <rFont val="Arial"/>
        <family val="2"/>
      </rPr>
      <t xml:space="preserve">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</si>
  <si>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</si>
  <si>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</si>
  <si>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</si>
  <si>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</si>
  <si>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t>29/06//2022 Reporte de gestión:
La acción de mejora se encuentra términos, su finalización esta programada para el 22/12/2024; para el periodo evaluado no reportó avances de gestión.</t>
  </si>
  <si>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</si>
  <si>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</si>
  <si>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</si>
  <si>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</si>
  <si>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</si>
  <si>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color rgb="FF000000"/>
        <rFont val="Arial"/>
        <family val="2"/>
      </rPr>
      <t>29/09/2023:</t>
    </r>
    <r>
      <rPr>
        <sz val="11"/>
        <color rgb="FF000000"/>
        <rFont val="Arial"/>
        <family val="2"/>
      </rPr>
      <t xml:space="preserve"> En sesión del Comité Institucional Coordinador de Control Interno   - CICCI, que sesionó el 29 de septiembre, se aprueba unificar con las acciones AME-414 AME-673, AME-674, AME-675, AME-726 y AME-727, debido a que los hallazgos son reiterativos referente a la identificación del valor de los bienes fiscales incorporados al inventario del Fondo, del cual se revisa para tomar el valor catastral siempre y cuando dispone de ello. 
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r>
  </si>
  <si>
    <r>
      <rPr>
        <b/>
        <sz val="11"/>
        <color rgb="FF000000"/>
        <rFont val="Arial"/>
        <family val="2"/>
      </rPr>
      <t xml:space="preserve">12/10/2023.  </t>
    </r>
    <r>
      <rPr>
        <sz val="11"/>
        <color rgb="FF000000"/>
        <rFont val="Arial"/>
        <family val="2"/>
      </rPr>
      <t>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Sin embargo, dicha solicitud no fue presentada al CICCI dado que, no fue allegada a la Oficina de Control Interno.
La acción de mejora se encuentra en términos, para el periodo evaluado no se reportaron avances de gestión.
En virtud que lo observado por el Ente de control en el presente hallazgo es una situación reiterativa, se invita a la dependencia a documentar las gestiones adelantadas a través de la presente acción, así como,  fortalecer las actividades que conlleven a la valoración catastral de los predios con valor 0, toda vez que, la acción se encuentra en ejecución desde la vigencia 2021 y a la fecha se han identificado 27 de los 301 predios.</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</si>
  <si>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</si>
  <si>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</si>
  <si>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</si>
  <si>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r>
      <rPr>
        <b/>
        <sz val="11"/>
        <rFont val="Arial"/>
        <family val="2"/>
      </rPr>
      <t xml:space="preserve">29/03/2023. </t>
    </r>
    <r>
      <rPr>
        <sz val="11"/>
        <rFont val="Arial"/>
        <family val="2"/>
      </rPr>
      <t xml:space="preserve"> 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r>
  </si>
  <si>
    <t>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
Es preciso indicar que, con corte al IV cuatrimestre del 2022 la acción de mejora presentó incumplimiento.</t>
  </si>
  <si>
    <t>Memorando 20234300014743 del 30/01/2023</t>
  </si>
  <si>
    <t xml:space="preserve">Acta No. 01 del 29/03/2023 sesión Comité Institucional de Coordinación de Control Interno - CICCI.
</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</si>
  <si>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</si>
  <si>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14/08/2023.
</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</si>
  <si>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22/12/2023;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</si>
  <si>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14/08/2023
Cabe señalar que, en el marco al seguimiento de PM realizado por la OCI con corte al II Trimestre del 2023 la acción de mejora se encontraba en términos.</t>
    </r>
  </si>
  <si>
    <t>Los integrantes del Comité Institucional de Coordinación de Control Interno - CICCI en sesión  del 29/09/2023 aprobaron la solicitud de eventualidad realizada por la Dirección de Acceso a Tierras a través de memorando 202340000277793 del 14/08/2023
Cabe señalar que, en el marco al seguimiento de PM realizado por la OCI con corte al II Trimestre del 2023 la acción de mejora se encontraba en términos.</t>
  </si>
  <si>
    <t>Memorando 202340000277793 del 14/08/2023</t>
  </si>
  <si>
    <t>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</si>
  <si>
    <r>
      <rPr>
        <b/>
        <sz val="11"/>
        <rFont val="Arial"/>
        <family val="2"/>
      </rPr>
      <t xml:space="preserve">Hallazgo 4. Inventario del Fondo de Tierras para la reforma rural Integral a junio 30 de 2020  </t>
    </r>
    <r>
      <rPr>
        <sz val="11"/>
        <rFont val="Arial"/>
        <family val="2"/>
      </rPr>
      <t xml:space="preserve">Analizada la conciliación entre contabilidad y el Fondo de Tierras de los predios que conforman su inventario a 30 de junio 2020, se evidenciaron las siguientes situaciones:
•	Existen </t>
    </r>
    <r>
      <rPr>
        <b/>
        <sz val="11"/>
        <rFont val="Arial"/>
        <family val="2"/>
      </rPr>
      <t>1.774 predios Baldíos adjudicables que no están valorados,</t>
    </r>
    <r>
      <rPr>
        <sz val="11"/>
        <rFont val="Arial"/>
        <family val="2"/>
      </rPr>
      <t xml:space="preserve"> en consecuencia, no se han podido registrar contablemente.
•	</t>
    </r>
    <r>
      <rPr>
        <b/>
        <sz val="11"/>
        <rFont val="Arial"/>
        <family val="2"/>
      </rPr>
      <t>Predios transferidos por la SAE</t>
    </r>
    <r>
      <rPr>
        <sz val="11"/>
        <rFont val="Arial"/>
        <family val="2"/>
      </rPr>
      <t xml:space="preserve">, en administración de tierras existen 55 predios, 6 de los cuales están valorados en $9.362,3 millones; en contabilidad se relacionan 13 predios y valorados 6 por $9.362,3 millones. La diferencia, es decir 49 predios, tiene valor $0.
•	</t>
    </r>
    <r>
      <rPr>
        <b/>
        <sz val="11"/>
        <rFont val="Arial"/>
        <family val="2"/>
      </rPr>
      <t>Predios transferidos por el INCODER</t>
    </r>
    <r>
      <rPr>
        <sz val="1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rFont val="Arial"/>
        <family val="2"/>
      </rPr>
      <t>Predios con integración al patrimonio</t>
    </r>
    <r>
      <rPr>
        <sz val="11"/>
        <rFont val="Arial"/>
        <family val="2"/>
      </rPr>
      <t xml:space="preserve">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family val="2"/>
      </rPr>
      <t>Tabla 18.  Conciliación Inventario de Bienes del Fondo de Tierras vs Contabilidad</t>
    </r>
    <r>
      <rPr>
        <sz val="1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</si>
  <si>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</si>
  <si>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</si>
  <si>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</si>
  <si>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t xml:space="preserve">Ingreso de predios con valor 0
Inconsistencias en la información entre contabilidad y el FNT
</t>
  </si>
  <si>
    <t>AME-676</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</si>
  <si>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</si>
  <si>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</si>
  <si>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</si>
  <si>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</si>
  <si>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</si>
  <si>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</si>
  <si>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</si>
  <si>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</si>
  <si>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</si>
  <si>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</si>
  <si>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</si>
  <si>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</si>
  <si>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</si>
  <si>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AME-677</t>
  </si>
  <si>
    <t>Revisar y ajustar el Manual de Supervisión y demás documentos de la Agencia en referencia a las obligaciones de la supervisión y criterios para el reporte de la amortización e información financiera.</t>
  </si>
  <si>
    <t xml:space="preserve">Documentos actualizados </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</si>
  <si>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</si>
  <si>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</si>
  <si>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</si>
  <si>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</si>
  <si>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</si>
  <si>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</si>
  <si>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t>AME-678</t>
  </si>
  <si>
    <r>
      <rPr>
        <b/>
        <sz val="10"/>
        <rFont val="Arial"/>
        <family val="2"/>
      </rPr>
      <t xml:space="preserve">Hallazgo No. 01 – Ejecución de Recursos entregados en administración- convenio Interadministrativo 1251/2021 (Administrativo - A). </t>
    </r>
    <r>
      <rPr>
        <sz val="10"/>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</si>
  <si>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</si>
  <si>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</si>
  <si>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</si>
  <si>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r>
      <rPr>
        <b/>
        <sz val="11"/>
        <rFont val="Arial"/>
        <family val="2"/>
      </rPr>
      <t xml:space="preserve">18/01/2023.  </t>
    </r>
    <r>
      <rPr>
        <sz val="11"/>
        <rFont val="Arial"/>
        <family val="2"/>
      </rPr>
      <t>La acción se encuentra en términos, su ejecución está programada para el periodo comprendido del 2/01/2023 al 28/02/2023.</t>
    </r>
  </si>
  <si>
    <t>Una vez se realicé la actualización formal de los documentos, se adelantará la socialización de las actualizaciones realizadas en los manuales.</t>
  </si>
  <si>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</si>
  <si>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</si>
  <si>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r>
      <rPr>
        <b/>
        <sz val="11"/>
        <rFont val="Arial"/>
        <family val="2"/>
      </rPr>
      <t>18/01/2023.</t>
    </r>
    <r>
      <rPr>
        <sz val="11"/>
        <rFont val="Arial"/>
        <family val="2"/>
      </rPr>
      <t xml:space="preserve">  La acción se encuentra en términos, su ejecución está programada para el periodo comprendido del 2/01/2023 al 28/02/2023.</t>
    </r>
  </si>
  <si>
    <r>
      <t xml:space="preserve">31/03/2023 </t>
    </r>
    <r>
      <rPr>
        <sz val="11"/>
        <rFont val="Arial"/>
        <family val="2"/>
      </rPr>
      <t>Durante el periodo en mención se realizó la acualización del manual contable del cual fue revisada la pieza comunicativa la ultima semana del mes de febrero y fue socializada a través de los correos electronicos de todos los funcionarios de la ANT el 10 de marzo y el 17 de marzo de 2023.</t>
    </r>
  </si>
  <si>
    <r>
      <rPr>
        <b/>
        <sz val="11"/>
        <rFont val="Arial"/>
        <family val="2"/>
      </rPr>
      <t xml:space="preserve">19/04/2023. </t>
    </r>
    <r>
      <rPr>
        <sz val="11"/>
        <rFont val="Arial"/>
        <family val="2"/>
      </rPr>
      <t xml:space="preserve"> La Subdirección Administrativa y Financiera indicó que,  durante el periodo en mención se realizó la actualización del manual contable del cual fue revisada la pieza comunicativa la ultima semana del mes de febrero y fue socializada a través de los correos electrónicos de todos los funcionarios de la ANT el 10 de marzo y el 17 de marzo de 2023.
Respecto a lo enunciado, se observaron 2 piezas comunicativas remitidas mediante correos electrónicos del 10 y 17 de marzo, indicando que los numerales, 4.5.5 Conciliaciones de convenios interadministrativos de asociación y cooperación, 5.1.2 Cuentas por cobrar y 5.1.5.2 Apostes en convenios de cooperación e Interadministrativos, surtieron modificación, así como, se realizaron las siguientes inclusiones 4.5.6 Conciliaciones de iniciativas comunitarias y 5.1.2.1 Cartera Islas del Rosario y San Bernardo.  
Por otra parte, es preciso indicar que la SAF de acuerdo al Acta No. 1 del 08/03/2023 Socialización del Manual de Políticas Contables en lo relacionado al numeral 5.1.5.2 Aportes en Convenios de Cooperación e Interadministrativos.
En atención a los avances de gestión y evidencias aportadas, la acción de mejora presentó cumplimiento, toda vez que, se observó la socialización del Manual de Política Contable.  Se recomienda adelantar capacitaciones permanentes sobre el mismo.</t>
    </r>
  </si>
  <si>
    <t>Actividad ejecutada con corte al I Trimestre del 2023.</t>
  </si>
  <si>
    <t>AME-679</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</si>
  <si>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</si>
  <si>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</si>
  <si>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</si>
  <si>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r>
      <rPr>
        <b/>
        <sz val="11"/>
        <rFont val="Arial"/>
        <family val="2"/>
      </rPr>
      <t xml:space="preserve">18/07/2023. </t>
    </r>
    <r>
      <rPr>
        <sz val="11"/>
        <rFont val="Arial"/>
        <family val="2"/>
      </rPr>
      <t>En atención a las evidencias y avances reportados, la acción de mejora presentó cumplimiento, toda vez que, se observaron 12 actas de mesas de trabajo se seguimiento a la información financiera.</t>
    </r>
  </si>
  <si>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</si>
  <si>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</si>
  <si>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</si>
  <si>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</si>
  <si>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t xml:space="preserve">31/03/2023 </t>
    </r>
    <r>
      <rPr>
        <sz val="11"/>
        <rFont val="Arial"/>
        <family val="2"/>
      </rPr>
      <t xml:space="preserve">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t>
    </r>
  </si>
  <si>
    <r>
      <t xml:space="preserve">19/04/2023.  </t>
    </r>
    <r>
      <rPr>
        <sz val="11"/>
        <rFont val="Arial"/>
        <family val="2"/>
      </rPr>
      <t xml:space="preserve">La Subdirección Administrativa y Financiera indicó que,  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Respecto a lo indicado, se observó lo siguiente:
</t>
    </r>
    <r>
      <rPr>
        <b/>
        <sz val="11"/>
        <rFont val="Arial"/>
        <family val="2"/>
      </rPr>
      <t>Acta No. 4 del 01/12/2022,</t>
    </r>
    <r>
      <rPr>
        <sz val="11"/>
        <rFont val="Arial"/>
        <family val="2"/>
      </rPr>
      <t xml:space="preserve"> en la cual se trataron temas relacionados con el estado de los convenios a 31/10/2022, Ejecución presupuestal, Reservas Presupuestales y Aspectos a tener en cuenta en la radicación del último informe de la vigencia 2022 en Klic.
</t>
    </r>
    <r>
      <rPr>
        <b/>
        <sz val="11"/>
        <rFont val="Arial"/>
        <family val="2"/>
      </rPr>
      <t xml:space="preserve">Acta No. 5 del 21/12/2022, </t>
    </r>
    <r>
      <rPr>
        <sz val="11"/>
        <rFont val="Arial"/>
        <family val="2"/>
      </rPr>
      <t xml:space="preserve">en la cual se trataron temas relacionados con el Estado de los convenios con corte al  30/11/2022, Ejecución presupuestal y Reservas presupuestales.
</t>
    </r>
    <r>
      <rPr>
        <b/>
        <sz val="11"/>
        <rFont val="Arial"/>
        <family val="2"/>
      </rPr>
      <t>Acta No. 1 del 08/03/2023, e</t>
    </r>
    <r>
      <rPr>
        <sz val="11"/>
        <rFont val="Arial"/>
        <family val="2"/>
      </rPr>
      <t>n la cual se trataron temas relacionados con el Estado de los convenios con corte al 31/12/2022 y Socialización del Manual de Políticas Contables - 5,1,5,2 Aportes en Convenios de Cooperación e Interadministrativos.
La acción de mejora se encuentra en términos, su finalización está programada para el 30/06/2023.  Para el periodo evaluado, se observaron avances de gestión documentados relacionados con 6 de las 12 mesas de seguimiento entre las direcciones técnicas y la SAF sobre la información financiera reportada en el marco de los convenios, la cuales fueron realizadas en los meses de agosto, octubre, noviembre y diciembre del 2022, marzo 2023.</t>
    </r>
  </si>
  <si>
    <r>
      <t xml:space="preserve">30/06/2023. </t>
    </r>
    <r>
      <rPr>
        <sz val="11"/>
        <rFont val="Arial"/>
        <family val="2"/>
      </rPr>
      <t xml:space="preserve">La Subdirección Administrativa y Financiera - Contabilidad,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t>
    </r>
  </si>
  <si>
    <r>
      <t xml:space="preserve">18/07/2023.  </t>
    </r>
    <r>
      <rPr>
        <sz val="11"/>
        <rFont val="Arial"/>
        <family val="2"/>
      </rPr>
      <t xml:space="preserve">La Subdirección Administrativa y Financiera - Contabilidad indicó que,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Respecto a lo enunciado, se observó lo siguiente:
</t>
    </r>
    <r>
      <rPr>
        <b/>
        <sz val="11"/>
        <rFont val="Arial"/>
        <family val="2"/>
      </rPr>
      <t>Acta del 09/05/2023</t>
    </r>
    <r>
      <rPr>
        <sz val="11"/>
        <rFont val="Arial"/>
        <family val="2"/>
      </rPr>
      <t xml:space="preserve">, estado de convenios a 31/03/2023 Dirección Asuntos Étnicos.
</t>
    </r>
    <r>
      <rPr>
        <b/>
        <sz val="11"/>
        <rFont val="Arial"/>
        <family val="2"/>
      </rPr>
      <t>Acta del 08/05/2023</t>
    </r>
    <r>
      <rPr>
        <sz val="11"/>
        <rFont val="Arial"/>
        <family val="2"/>
      </rPr>
      <t xml:space="preserve">, estado convenios a 31/03/20023 Dirección de Acceso a Tierras.
</t>
    </r>
    <r>
      <rPr>
        <b/>
        <sz val="11"/>
        <rFont val="Arial"/>
        <family val="2"/>
      </rPr>
      <t>Acta del 08/05/2023</t>
    </r>
    <r>
      <rPr>
        <sz val="11"/>
        <rFont val="Arial"/>
        <family val="2"/>
      </rPr>
      <t xml:space="preserve">, estado de convenios a 31/03/2023 Dirección de Ordenamiento Social de la Propiedad.
</t>
    </r>
    <r>
      <rPr>
        <b/>
        <sz val="11"/>
        <rFont val="Arial"/>
        <family val="2"/>
      </rPr>
      <t>Acta del 22/06/2023</t>
    </r>
    <r>
      <rPr>
        <sz val="11"/>
        <rFont val="Arial"/>
        <family val="2"/>
      </rPr>
      <t xml:space="preserve">, estado de Convenios a 31/03/2023 Dirección de Acceso a Tierras y Dirección de Gestión Jurídica de Tierras.
</t>
    </r>
    <r>
      <rPr>
        <b/>
        <sz val="11"/>
        <rFont val="Arial"/>
        <family val="2"/>
      </rPr>
      <t>Acta del 09/05/2023</t>
    </r>
    <r>
      <rPr>
        <sz val="11"/>
        <rFont val="Arial"/>
        <family val="2"/>
      </rPr>
      <t xml:space="preserve">, estado de Convenios a 31/03/ 2023 Dirección de Gestión Jurídica de Tierras.
</t>
    </r>
    <r>
      <rPr>
        <b/>
        <sz val="11"/>
        <rFont val="Arial"/>
        <family val="2"/>
      </rPr>
      <t>Acta del 22/06/2023</t>
    </r>
    <r>
      <rPr>
        <sz val="11"/>
        <rFont val="Arial"/>
        <family val="2"/>
      </rPr>
      <t>, Estado de Convenios a 31/03/2023 Dirección de Gestión de Ordenamiento Social de la Propiedad y Dirección de Asuntos Étnicos.
En atención a las evidencias y avances reportados, la acción de mejora presentó cumplimiento, toda vez que, se observaron 12 actas de mesas de trabajo se seguimiento a la información financiera.</t>
    </r>
  </si>
  <si>
    <t>AME-680</t>
  </si>
  <si>
    <r>
      <rPr>
        <b/>
        <sz val="11"/>
        <rFont val="Arial"/>
        <family val="2"/>
      </rPr>
      <t xml:space="preserve">Hallazgo No. 01 – Ejecución de Recursos entregados en administración- convenio Interadministrativo 1251/2021 (Administrativo - A). </t>
    </r>
    <r>
      <rPr>
        <sz val="1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</si>
  <si>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</si>
  <si>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</si>
  <si>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</si>
  <si>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</si>
  <si>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r>
      <rPr>
        <b/>
        <sz val="11"/>
        <rFont val="Arial"/>
        <family val="2"/>
      </rPr>
      <t>11/07/2023</t>
    </r>
    <r>
      <rPr>
        <sz val="11"/>
        <rFont val="Arial"/>
        <family val="2"/>
      </rPr>
      <t>.  La acción de mejora presentó cumplimiento, toda vez que, se observaron 10 actas de seguimiento a los convenios a cargo de la DAT.</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</si>
  <si>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</si>
  <si>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</si>
  <si>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</si>
  <si>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</si>
  <si>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</si>
  <si>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Acción en términos,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t>
  </si>
  <si>
    <r>
      <rPr>
        <b/>
        <sz val="11"/>
        <rFont val="Arial"/>
        <family val="2"/>
      </rPr>
      <t xml:space="preserve">20/04/2023.  </t>
    </r>
    <r>
      <rPr>
        <sz val="11"/>
        <rFont val="Arial"/>
        <family val="2"/>
      </rPr>
      <t xml:space="preserve">La Dirección de Asuntos Étnicos indicó que,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
Frente a lo indicado, se observó lo siguiente:
</t>
    </r>
    <r>
      <rPr>
        <b/>
        <sz val="11"/>
        <rFont val="Arial"/>
        <family val="2"/>
      </rPr>
      <t>Acta No. 7 del 30/01/2023</t>
    </r>
    <r>
      <rPr>
        <sz val="11"/>
        <rFont val="Arial"/>
        <family val="2"/>
      </rPr>
      <t xml:space="preserve">, mesa adelantada para establecer el estado de ejecución de los convenios, a saber: CONVENIO DE COOPERACIÓN INTERNACIONAL No. 1332-2021 ANT– PNUD, CONVENIO 1550 -2020, CONVENIO 1170 DE 2019 SUSCRITO ENTRE LA AGENCIA NACIONAL DE TIERRAS – ANT Y AMAZON CONSERVATION TEAM – ACT, 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08 del 28/02/2023</t>
    </r>
    <r>
      <rPr>
        <sz val="11"/>
        <rFont val="Arial"/>
        <family val="2"/>
      </rPr>
      <t xml:space="preserve">, mesa adelantada para establecer el estado de ejecución de los convenios, a saber: CONTRATO INTERADMINISTRATIVO ANT-20231692, CON EL INSTITUTO GEOGRÁFICO AGUSTÍN CODAZZI – IGAC, CONVENIO DE COOPERACIÓN INTERNACIONAL No. 1332-2021 ANT– PNUD, CONVENIO 1550 -2020,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09 del 29/03/2023,</t>
    </r>
    <r>
      <rPr>
        <sz val="11"/>
        <rFont val="Arial"/>
        <family val="2"/>
      </rPr>
      <t xml:space="preserve"> mesa adelantada para establecer el estado de ejecución de los convenios, a saber: CONTRATO INTERADMINISTRATIVO ANT-20231692, CON EL INSTITUTO GEOGRÁFICO AGUSTÍN CODAZZI – IGAC, CONTRATO 1204 2021 IGAG, CONVENIO INTERADMINISTRATIVO ELECTRÓNICO (Contrato ANT -CI-1155-2022) SUSCRITO ENTRE AGENCIA NACIONAL DE TIERRAS Y OLEODUCTO BICENTENARIO DE COLOMBIA S.A.S,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1386- 2022 ASOCIT,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La acción de mejora se encuentra en términos, su finalización está programada para el 30/04/2023; para el periodo evaluado se reportaron avances de gestión relacionado con 3 actas de los seguimientos adelantados a los Convenios en los meses de enero, febrero y marzo del 2023, observándose un avance acumulado de 9 de las 10 actas pertenecientes a las mesas técnicas de revisión al  avance técnico y financiero de los convenios.  Se solicita que, para el próximo seguimiento se aporte el acta correspondiente a diciembre 2022.</t>
    </r>
  </si>
  <si>
    <r>
      <rPr>
        <b/>
        <sz val="11"/>
        <rFont val="Arial"/>
        <family val="2"/>
      </rPr>
      <t>30/06/2023 Acción ejecutada</t>
    </r>
    <r>
      <rPr>
        <sz val="11"/>
        <rFont val="Arial"/>
        <family val="2"/>
      </rPr>
      <t>, se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La evidencia reposa en la carpeta AME-680</t>
    </r>
  </si>
  <si>
    <r>
      <rPr>
        <b/>
        <sz val="11"/>
        <rFont val="Arial"/>
        <family val="2"/>
      </rPr>
      <t xml:space="preserve">11/07/2023.  </t>
    </r>
    <r>
      <rPr>
        <sz val="11"/>
        <rFont val="Arial"/>
        <family val="2"/>
      </rPr>
      <t>La Dirección de Asuntos Étnicos comunicó que, 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Respecto a lo comunicado, se observó Acta del 27/04/2023 en la cual se trataron los siguientes convenios: CONTRATO INTERADMINISTRATIVO ANT-20231692, CON EL INSTITUTO GEOGRÁFICO AGUSTÍN CODAZZI – IGAC, CONTRATO INTERADMINISTRATIVO 1433 DE 2022 suscrito con el IGAC, CONTRATO 1204 2021 IGAG, CONVENIO INTERADMINISTRATIVO ELECTRÓNICO (Contrato ANT -CI-1155-2022),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1388- 2022 ZANJON DE GARRAPATERO, CONVENIO 1170 DE 2019 y CONVENIO 016-2016.
En atención a las evidencias y avances aportados con corte al presente seguimiento, la acción de mejora presentó cumplimiento, toda vez que, se observaron 10 actas de seguimiento a los convenios a cargo de la DAT.</t>
    </r>
  </si>
  <si>
    <t>Contratación
Contabilidad
Gestión Documental</t>
  </si>
  <si>
    <t>Deficiencias en la vigilancia y control en la supervisión - Convenios
Debilidades en la información contable registrada en cierre de vigencia - Convenios
Debilidades en la conformación de los archivos de gestión - Expedientes Contractuales</t>
  </si>
  <si>
    <t>AME-681</t>
  </si>
  <si>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</si>
  <si>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t xml:space="preserve">Debilidad en el seguimiento y monitoreo de los contratos y/o convenios, con ocasión de las demoras de reporte de información por parte de los socios en los términos señalados, generando retrasos en la entrega de los informes de supervisión. </t>
  </si>
  <si>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</si>
  <si>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</si>
  <si>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AME-682</t>
  </si>
  <si>
    <t>AME-683</t>
  </si>
  <si>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</si>
  <si>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t xml:space="preserve">Memorias de socialización </t>
  </si>
  <si>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convenios.Se adjunta como evidencia: Pantallazo correo electrónico masivo, presentaciones utilizadas en formato PDF.</t>
    </r>
  </si>
  <si>
    <r>
      <rPr>
        <b/>
        <sz val="11"/>
        <rFont val="Arial"/>
        <family val="2"/>
      </rPr>
      <t xml:space="preserve">19/04/2023.  </t>
    </r>
    <r>
      <rPr>
        <sz val="11"/>
        <rFont val="Arial"/>
        <family val="2"/>
      </rPr>
      <t>La Coordinación para la Gestión Contractual informó que,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Frente a lo informado, se observó correo electrónico con pieza comunicativa que invita a revisar los documentos y a contestar las encuestas asociadas.
En atención a los avances de gestión y evidencias aportadas, la acción de mejora presentó cumplimiento, dado que, se observó la socialización del Manual de contratación y Manual de supervisión e interventoría de contratos y convenios.  Se recomienda adelantar capacitaciones permanentes sobre el mismo.</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</si>
  <si>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rFont val="Arial"/>
        <family val="2"/>
      </rPr>
      <t>Tabla No. 03</t>
    </r>
    <r>
      <rPr>
        <sz val="10"/>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</si>
  <si>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t>Monitorear los controles establecidos para el seguimiento y supervisión de los contratos y/o convenios a cargo de la Dirección de Asuntos Étnicos, a fin de identificar su eficiencia.</t>
  </si>
  <si>
    <t>Informe de seguimiento trimestral</t>
  </si>
  <si>
    <r>
      <rPr>
        <b/>
        <sz val="11"/>
        <rFont val="Arial"/>
        <family val="2"/>
      </rPr>
      <t>11/07/2023</t>
    </r>
    <r>
      <rPr>
        <sz val="11"/>
        <rFont val="Arial"/>
        <family val="2"/>
      </rPr>
      <t>.  La acción de mejora presentó cumplimiento, toda vez que, se observaron 4 informes de seguimiento trimestral a los convenios a cargo de la DAÉ.</t>
    </r>
  </si>
  <si>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</si>
  <si>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</si>
  <si>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</si>
  <si>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</si>
  <si>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t xml:space="preserve">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
</t>
  </si>
  <si>
    <r>
      <rPr>
        <b/>
        <sz val="11"/>
        <rFont val="Arial"/>
        <family val="2"/>
      </rPr>
      <t xml:space="preserve">20/04/2023. </t>
    </r>
    <r>
      <rPr>
        <sz val="11"/>
        <rFont val="Arial"/>
        <family val="2"/>
      </rPr>
      <t xml:space="preserve"> La Dirección de Asuntos Étnicos informó que, se anexan tres informes trimestrales que cubren el periodo de julio a marzo del 2023, donde se evidencia que la DAE- SUBDAE está articulada con la Subdirección Administrativa y Financiera en el seguimiento, supervisión establecido de los contratos y/o convenios.
Respecto a lo informado, se observaron los siguientes informes que compilas las gestiones adelantadas en cuanto al monitoreo de los controles establecidos para el seguimiento y supervisión de los contratos y/o convenios a cargo de la Dirección de Asuntos Étnicos :
</t>
    </r>
    <r>
      <rPr>
        <b/>
        <sz val="11"/>
        <rFont val="Arial"/>
        <family val="2"/>
      </rPr>
      <t>PRIMER INFORME DE SEGUIMIENTO TRIMESTRAL DE CONVENIOS</t>
    </r>
    <r>
      <rPr>
        <sz val="11"/>
        <rFont val="Arial"/>
        <family val="2"/>
      </rPr>
      <t xml:space="preserve">, periodo del 01 de julio al 30 de septiembre 2022.
</t>
    </r>
    <r>
      <rPr>
        <b/>
        <sz val="11"/>
        <rFont val="Arial"/>
        <family val="2"/>
      </rPr>
      <t>SEGUNDO INFORME DE SEGUIMIENTO TRIMESTRAL DE CONVENIOS</t>
    </r>
    <r>
      <rPr>
        <sz val="11"/>
        <rFont val="Arial"/>
        <family val="2"/>
      </rPr>
      <t xml:space="preserve">, periodo del 01 de octubre al 31 de diciembre 2022.
</t>
    </r>
    <r>
      <rPr>
        <b/>
        <sz val="11"/>
        <rFont val="Arial"/>
        <family val="2"/>
      </rPr>
      <t>TERCER INFORME DE SEGUIMIENTO TRIMESTRAL DE CONVENIOS</t>
    </r>
    <r>
      <rPr>
        <sz val="11"/>
        <rFont val="Arial"/>
        <family val="2"/>
      </rPr>
      <t>, periodo del 01 de enero del 2023 al 30 de marzo 2023.
La acción de mejora se encuentra en términos, su finalización está programada para el  31/07/2023.  Para el periodo evaluado, se observaron avances de gestión documentados relacionados con 3 de los 4 informes de seguimiento trimestral.  
No obstante, la Oficina de Control Interno recomienda fortalecer los informes, a fin que estos permitan establecer si la entrega de la información a Contabilidad fue oportuna y de calidad, si el reconocimiento de la legalización de los recursos entregados en administración se efectuó de forma mensual o por operaciones, así mismo, si se realizó con los respectivos soportes que den cuenta de la ejecución contractual, tales como facturas, órdenes de pago, contratos derivados, y demás documentos que permitan validar las cifras de la legalización de los gastos.  Finalmente, si las conciliaciones se están efectuando de forma oportuna y  confiable para el análisis de los saldos registrados contablemente, frente a los soportes de ejecución de los recursos como informes de supervisión financiera y/u otros documentos.</t>
    </r>
  </si>
  <si>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t>
    </r>
  </si>
  <si>
    <r>
      <rPr>
        <b/>
        <sz val="11"/>
        <rFont val="Arial"/>
        <family val="2"/>
      </rPr>
      <t xml:space="preserve">11/07/2023. </t>
    </r>
    <r>
      <rPr>
        <sz val="11"/>
        <rFont val="Arial"/>
        <family val="2"/>
      </rPr>
      <t xml:space="preserve"> La Dirección de Asuntos Étnicos participó que, 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
Acerca de lo participado, se observó el documento CUARTO INFORME DE SEGUIMIENTO TRIMESTRAL DE CONVENIOS
ACCIONES DE MEJORA AME-684- AME-705 para el periodo del 01 de abril del 2023 al 30 de junio 2023, el cual contiene las gestiones adelantas por la DAÉ en articulación con la SAF.
En atención a las evidencias y avances aportados con corte al presente seguimiento, la acción de mejora presentó cumplimiento, toda vez que, se observaron 4 informes de seguimiento trimestral a los convenios a cargo de la DAÉ.
</t>
    </r>
  </si>
  <si>
    <t>Actividad ejecutada anticipadamente con corte al II Trimestre del 2023.</t>
  </si>
  <si>
    <t>AME-685</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</si>
  <si>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</si>
  <si>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</si>
  <si>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</si>
  <si>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</si>
  <si>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t>De acuerdo a su programación, el seguimiento y realización de esta acción, iniciará a partir de octubre del 2022.</t>
  </si>
  <si>
    <r>
      <rPr>
        <b/>
        <sz val="11"/>
        <rFont val="Arial"/>
        <family val="2"/>
      </rPr>
      <t>18/10/2022.</t>
    </r>
    <r>
      <rPr>
        <sz val="11"/>
        <rFont val="Arial"/>
        <family val="2"/>
      </rPr>
      <t xml:space="preserve">  La acción de mejora se encuentra en términos, su ejecución esta planificada para el periodo comprendido del 1/10/2022 al 30/06/2023.</t>
    </r>
  </si>
  <si>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</si>
  <si>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</si>
  <si>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t>Como avance de gestión,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</si>
  <si>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r>
      <rPr>
        <b/>
        <sz val="11"/>
        <rFont val="Arial"/>
        <family val="2"/>
      </rPr>
      <t>20/04/2023.</t>
    </r>
    <r>
      <rPr>
        <sz val="11"/>
        <rFont val="Arial"/>
        <family val="2"/>
      </rPr>
      <t xml:space="preserve">  La Dirección de Ordenamiento Social de la Propiedad indicó que,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Respecto a lo anterior, se observó el documento  SEGUNDO (2°) INFORME PARA EL CONTROL DE LA IMPLEMENTACIÓN DE LOS AJUSTES Y ACTUALIZACIÓN EN LOS PROCESOS DE SEGUIMIENTO Y SUPERVISIÓN DE LOS CONVENIOS DE LA ENTIDAD (ALCANCE ACCIONES DE MEJORAS AME-685 Y AME-706), el cual referencia el estado de los 2 convenios que actualmente tiene vigente la DOSPR.
En atención a los avances y evidencias allegadas, la acción cumplimiento, toda vez que, se observaron los 2 informes de monitoreo.
</t>
    </r>
  </si>
  <si>
    <t>Monitorear los controles establecidos para el seguimiento y supervisión de los contratos y/o convenios de la entidad, a fin de identificar su eficiencia.</t>
  </si>
  <si>
    <t xml:space="preserve">Monitorear de manera aleatoria la incorporación de los ajustes y actualización en los procesos de seguimiento y supervisión de los contratos y/o convenios de la entidad en  la Dirección de Gestión Jurídica de Tierras </t>
  </si>
  <si>
    <t>Memorias o actas de las reuniones de monitoreo</t>
  </si>
  <si>
    <t>Secretaria General, Subdirección Administrativa y Financiera, Coordinación para la Gestión Contractual</t>
  </si>
  <si>
    <r>
      <rPr>
        <b/>
        <sz val="11"/>
        <rFont val="Arial"/>
        <family val="2"/>
      </rPr>
      <t xml:space="preserve">10/07/2023.  </t>
    </r>
    <r>
      <rPr>
        <sz val="11"/>
        <rFont val="Arial"/>
        <family val="2"/>
      </rPr>
      <t>En atención a las evidencias y avances reportados, la acción de mejora se encuentra en términos, observándose un avance físico de 2 de las 4 Memorias o actas de las reuniones de monitoreo.</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</si>
  <si>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</si>
  <si>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t>Es preciso indicar que la actividad tiene fecha de inicio el 1/03/2023 y fecha de terminación el 31/12/2023</t>
  </si>
  <si>
    <r>
      <rPr>
        <b/>
        <sz val="11"/>
        <rFont val="Arial"/>
        <family val="2"/>
      </rPr>
      <t xml:space="preserve">18/10/2022.  </t>
    </r>
    <r>
      <rPr>
        <sz val="11"/>
        <rFont val="Arial"/>
        <family val="2"/>
      </rPr>
      <t>La acción de mejora se encuentra planificada para ejecución en el periodo comprendido del 1/03/2023 al 31/12/2023.</t>
    </r>
  </si>
  <si>
    <t>La acción de mejora se encuentra dentro de los términos, tiene fecha de terminación 31/12/2023</t>
  </si>
  <si>
    <t xml:space="preserve">La accion de mejora se encuentra dentro de los terminos, tiene fecha de incio 1/03/2023 y fecha de terminacion 31/12/2023. </t>
  </si>
  <si>
    <r>
      <rPr>
        <b/>
        <sz val="11"/>
        <rFont val="Arial"/>
        <family val="2"/>
      </rPr>
      <t xml:space="preserve">03/04/2023.  </t>
    </r>
    <r>
      <rPr>
        <sz val="11"/>
        <rFont val="Arial"/>
        <family val="2"/>
      </rPr>
      <t>La acción de mejora se encuentra planificada para ejecución en el periodo comprendido del 1/03/2023 al 31/12/2023.</t>
    </r>
  </si>
  <si>
    <t>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t>
  </si>
  <si>
    <r>
      <rPr>
        <b/>
        <sz val="11"/>
        <rFont val="Arial"/>
        <family val="2"/>
      </rPr>
      <t>17/07/2023.</t>
    </r>
    <r>
      <rPr>
        <sz val="11"/>
        <rFont val="Arial"/>
        <family val="2"/>
      </rPr>
      <t xml:space="preserve">  Es preciso indicar que se anexaron 4 actas que la DGJT anexa como evidencia - Mesas de trabajo estado de convenios –Plan de Mejoramiento. 
1.	Acta reunión- Tema: Mesa de trabajo estado de convenios - Plan de Mejoramiento. Fecha: 08 05 2023. DAT. En esta mesa de trabajo se trató el estado de dos convenios de la DGJT, Convenio 1410 y Convenio 1175. 
2.	Acta reunión- Tema: Mesa de trabajo estado de convenios - Plan de Mejoramiento. Fecha.08 05 2023. DOSP.  En esta mesa de trabajo se trató el estado de los Convenio 1410.
3.	Acta reunión- Tema: Mesa de trabajo estado de convenios - Plan de Mejoramiento. Fecha: 09 05 2023. DGJT
4.	Acta reunión- Tema: Mesa de trabajo estado de convenios - Plan de Mejoramiento. Fecha: 22 06 2023. DAT Y DGJT.
De acuerdo con lo anterior la DGJT evidencia un avance de 4 Memorias o actas de las reuniones de monitoreo.
</t>
    </r>
    <r>
      <rPr>
        <b/>
        <sz val="11"/>
        <rFont val="Arial"/>
        <family val="2"/>
      </rPr>
      <t xml:space="preserve">
10/07/2023. </t>
    </r>
    <r>
      <rPr>
        <sz val="11"/>
        <rFont val="Arial"/>
        <family val="2"/>
      </rPr>
      <t xml:space="preserve"> La  Dirección de Gestión Jurídica de Tierras informó que, 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
Atendiendo la planificación de la acción, las actas objeto de análisis fueron aquellas que consignaban el estado de los convenios a cargo de la Dirección de Gestión Jurídica.
En atención a lo expresado por la Dirección en etapa preliminar, se solicitó a la SAF se indicará los convenios a cargo y/o en los que participa la DGJT, informándose los siguientes: 1410, 1175, 784, 1326, 875, 877 y 3445.
En concordancia con lo anterior, se verificaron las actas del 08/05/2023 de la DOSP y DAT, estableciéndose que en ellas se trataron los convenios 1410, 1175 y 784.
En atención a las evidencias y evidencias aportadas, la acción de mejora presentó cumplimiento, toda vez que, se observaron 4 actas de monitoreos a los convenios de la DGJT.
Dicho lo anterior, se observaron los siguientes documentos:
</t>
    </r>
    <r>
      <rPr>
        <b/>
        <sz val="11"/>
        <rFont val="Arial"/>
        <family val="2"/>
      </rPr>
      <t>Acta del 08/05/2023</t>
    </r>
    <r>
      <rPr>
        <sz val="11"/>
        <rFont val="Arial"/>
        <family val="2"/>
      </rPr>
      <t xml:space="preserve">, en la cual se trató el estado de los 6 convenios a cargo de la DGJT con corte al 31/03/2023, a saber,  Convenio 1410, Convenio 1175, Convenio 784, Convenio 1326, Convenio 875 y Convenio 877.
</t>
    </r>
    <r>
      <rPr>
        <b/>
        <sz val="11"/>
        <rFont val="Arial"/>
        <family val="2"/>
      </rPr>
      <t>Acta del 22/06/2023</t>
    </r>
    <r>
      <rPr>
        <sz val="11"/>
        <rFont val="Arial"/>
        <family val="2"/>
      </rPr>
      <t>, en la cual se trató el estado de los 6 convenios a cargo de la DGJT con corte al 31/05/2023, a saber,  Convenio 1410, Convenio 1175, Convenio 784, Convenio 1326, Convenio 875 y Convenio 877.
En atención a las evidencias y avances reportados, la acción de mejora se encuentra en términos, observándose un avance físico de 2 de las 4 Memorias o actas de las reuniones de monitoreo.</t>
    </r>
  </si>
  <si>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</si>
  <si>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</si>
  <si>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</si>
  <si>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r>
      <t xml:space="preserve">13/10/2023.  </t>
    </r>
    <r>
      <rPr>
        <sz val="11"/>
        <rFont val="Arial"/>
        <family val="2"/>
      </rPr>
      <t>La acción de mejora se encuentra en términos, para el periodo evaluado no reportó avances de gestión documentados.  Frente al avance físico, se mantiene el observado con corte al II trimestre,  a saber, 1 de los 4 monitoreos.</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</si>
  <si>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</si>
  <si>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28/09/2022.</t>
    </r>
    <r>
      <rPr>
        <sz val="11"/>
        <rFont val="Arial"/>
        <family val="2"/>
      </rPr>
      <t xml:space="preserve"> Acción de mejora programada para inicio el 30 de abril de 2023</t>
    </r>
  </si>
  <si>
    <r>
      <rPr>
        <b/>
        <sz val="11"/>
        <rFont val="Arial"/>
        <family val="2"/>
      </rPr>
      <t xml:space="preserve">03/10/2022. </t>
    </r>
    <r>
      <rPr>
        <sz val="11"/>
        <rFont val="Arial"/>
        <family val="2"/>
      </rPr>
      <t xml:space="preserve"> La acción de mejora se encuentra programada para inicio el 30/04/2023.</t>
    </r>
  </si>
  <si>
    <t>Acción de mejora programada para inicio el 30 de abril de 2023</t>
  </si>
  <si>
    <r>
      <rPr>
        <b/>
        <sz val="11"/>
        <rFont val="Arial"/>
        <family val="2"/>
      </rPr>
      <t xml:space="preserve">19/01/2023.  </t>
    </r>
    <r>
      <rPr>
        <sz val="11"/>
        <rFont val="Arial"/>
        <family val="2"/>
      </rPr>
      <t>Acción planificada para ejecución en el periodo comprendido del 30/04/2023 al 30/04/2024.</t>
    </r>
  </si>
  <si>
    <r>
      <rPr>
        <b/>
        <sz val="11"/>
        <rFont val="Arial"/>
        <family val="2"/>
      </rPr>
      <t>30/03/2023.</t>
    </r>
    <r>
      <rPr>
        <sz val="11"/>
        <rFont val="Arial"/>
        <family val="2"/>
      </rPr>
      <t xml:space="preserve"> Acción de mejora programada para inicio el 30 de abril de 2023.</t>
    </r>
  </si>
  <si>
    <r>
      <rPr>
        <b/>
        <sz val="11"/>
        <rFont val="Arial"/>
        <family val="2"/>
      </rPr>
      <t xml:space="preserve">14/04/2023.  </t>
    </r>
    <r>
      <rPr>
        <sz val="11"/>
        <rFont val="Arial"/>
        <family val="2"/>
      </rPr>
      <t>Acción planificada para ejecución en el periodo comprendido del 30/04/2023 al 30/04/2024.</t>
    </r>
  </si>
  <si>
    <r>
      <rPr>
        <b/>
        <sz val="11"/>
        <color rgb="FF000000"/>
        <rFont val="Arial"/>
        <family val="2"/>
      </rPr>
      <t xml:space="preserve">30/06/2023. </t>
    </r>
    <r>
      <rPr>
        <sz val="11"/>
        <color rgb="FF000000"/>
        <rFont val="Arial"/>
        <family val="2"/>
      </rPr>
      <t>Se realiza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t>
    </r>
  </si>
  <si>
    <r>
      <rPr>
        <b/>
        <sz val="11"/>
        <rFont val="Arial"/>
        <family val="2"/>
      </rPr>
      <t>12/07/2023.</t>
    </r>
    <r>
      <rPr>
        <sz val="11"/>
        <rFont val="Arial"/>
        <family val="2"/>
      </rPr>
      <t xml:space="preserve">  La Dirección de Acceso a Tierras comunicó que, se realizó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
Frente a lo comunicado se observó acta del 17/05/2023 y ADQBS-F-022 de los Convenios 1175 FAO BM y 1410 FAO.
En atención a las evidencias y avances reportados, la acción de mejora se encuentra en términos, su finalización está programada para el 30/04/2024; para el periodo evaluado se observó 1 de los 4 monitoreos planificado.  No obstante, se recomienda fortalecer las actas a fin que estas registren la conformidad frente al cronograma y requerimientos de la SAF.</t>
    </r>
  </si>
  <si>
    <r>
      <rPr>
        <b/>
        <sz val="11"/>
        <color rgb="FF000000"/>
        <rFont val="Arial"/>
        <family val="2"/>
      </rPr>
      <t>29/09/2023:</t>
    </r>
    <r>
      <rPr>
        <sz val="11"/>
        <color rgb="FF000000"/>
        <rFont val="Arial"/>
        <family val="2"/>
      </rPr>
      <t xml:space="preserve"> La segunda verificación trimestral está programada para el mes de octubre de 2023.</t>
    </r>
  </si>
  <si>
    <r>
      <rPr>
        <b/>
        <sz val="11"/>
        <rFont val="Arial"/>
        <family val="2"/>
      </rPr>
      <t>13/10/2023.</t>
    </r>
    <r>
      <rPr>
        <sz val="11"/>
        <rFont val="Arial"/>
        <family val="2"/>
      </rPr>
      <t xml:space="preserve">  La Dirección de Acceso a Tierras comunicó que,  la segunda verificación trimestral está programada para el mes de octubre de 2023.
La acción de mejora se encuentra en términos, para el periodo evaluado no reportó avances de gestión documentados.  Frente al avance físico, se mantiene el observado con corte al II trimestre,  a saber, 1 de los 4 monitoreos.</t>
    </r>
  </si>
  <si>
    <t>AME-688</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</si>
  <si>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</si>
  <si>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</si>
  <si>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</si>
  <si>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</si>
  <si>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</si>
  <si>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</si>
  <si>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</si>
  <si>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</si>
  <si>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</si>
  <si>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t>AME-690</t>
  </si>
  <si>
    <r>
      <rPr>
        <b/>
        <sz val="10"/>
        <rFont val="Arial"/>
        <family val="2"/>
      </rPr>
      <t xml:space="preserve">Hallazgo No. 3. Cuentas por Pagar a 31/12/2021 (Administrativo - A).  </t>
    </r>
    <r>
      <rPr>
        <sz val="10"/>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
    </r>
    <r>
      <rPr>
        <b/>
        <sz val="10"/>
        <rFont val="Arial"/>
        <family val="2"/>
      </rPr>
      <t>Tabla No. 4</t>
    </r>
    <r>
      <rPr>
        <sz val="10"/>
        <rFont val="Arial"/>
        <family val="2"/>
      </rPr>
      <t xml:space="preserve">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</si>
  <si>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</si>
  <si>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</si>
  <si>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</si>
  <si>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</si>
  <si>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r>
      <rPr>
        <b/>
        <sz val="11"/>
        <rFont val="Arial"/>
        <family val="2"/>
      </rPr>
      <t xml:space="preserve">25/07/2023. </t>
    </r>
    <r>
      <rPr>
        <sz val="11"/>
        <rFont val="Arial"/>
        <family val="2"/>
      </rPr>
      <t xml:space="preserve">  La acción de mejora presentó cumplimiento, toda vez que, se observó la realización de 6 mesas de trabajo en las cuales se trato el tema de compra de predios y asistieron la DAÉ, DAT y OP.</t>
    </r>
  </si>
  <si>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</si>
  <si>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</si>
  <si>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</si>
  <si>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</si>
  <si>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 xml:space="preserve">31/03/2023 </t>
    </r>
    <r>
      <rPr>
        <sz val="11"/>
        <rFont val="Arial"/>
        <family val="2"/>
      </rPr>
      <t>A este corte tenemos un avance de 4 actas de las 6 planeadas es decir un avance del 66%, dichas actas corresponden a mesas de seguimiento a los recursos para compra de predios, y nos encontramos con un buen ritmo de ejecución para el cumplimiento de estas mesas</t>
    </r>
  </si>
  <si>
    <r>
      <rPr>
        <b/>
        <sz val="11"/>
        <rFont val="Arial"/>
        <family val="2"/>
      </rPr>
      <t>17/04/2023.</t>
    </r>
    <r>
      <rPr>
        <sz val="11"/>
        <rFont val="Arial"/>
        <family val="2"/>
      </rPr>
      <t xml:space="preserve">  La Subdirección Administrativa y Financiera indicó que, a este corte tenemos un avance de 4 actas de las 6 planeadas es decir un avance del 66%, dichas actas corresponden a mesas de seguimiento a los recursos para compra de predios, y nos encontramos con un buen ritmo de ejecución para el cumplimiento de estas mesas 
En cuanto a lo mencionado, se observó lo siguiente:
</t>
    </r>
    <r>
      <rPr>
        <b/>
        <sz val="11"/>
        <rFont val="Arial"/>
        <family val="2"/>
      </rPr>
      <t>Acta No. 1 del 04/10/2022</t>
    </r>
    <r>
      <rPr>
        <sz val="11"/>
        <rFont val="Arial"/>
        <family val="2"/>
      </rPr>
      <t xml:space="preserve">, mesa de seguimiento al avance de Plan de Acción Institucional - DAE noviembre 2022.  No obstante, el acta no cuenta con firmas y no se anexo listado de asistencia.
</t>
    </r>
    <r>
      <rPr>
        <b/>
        <sz val="11"/>
        <rFont val="Arial"/>
        <family val="2"/>
      </rPr>
      <t>Acta No. 1 del 17y21/03/2023</t>
    </r>
    <r>
      <rPr>
        <sz val="11"/>
        <rFont val="Arial"/>
        <family val="2"/>
      </rPr>
      <t>, mesa de seguimiento financiero con corte al 28/02/2023.  El documento referencia un llamado de parte del la SAF para que se cumpla la programación y ejecución de compra de predios de la DAT, que cuenta con una programación de 92,600 millones.  En cuanto a la DAÉ, hace un llamado en especial a cumplir la programación general, sin embargo, hay que enfocarse en la bolsa de compra de predios que cuenta con recursos por 346 mil millones de pesos.  No obstante, no describe el estado de dichos recursos, así como, no referencia la intervención de las dependencias.  El acta no cuenta con compromisos por parte de la dependencias que permitan agilizar la ejecución de los recursos.
Frente a los avances de gestión y evidencias aportadas, es preciso indicar que la acción busca dinamizar la ejecución de los recursos asignados para la compra de predios,  a través de mesas de seguimiento  entre la DAÉ, DAT y OP, por lo cual se espera que dichas actas plasmen el estado de los recursos y los compromisos que se requieran para su ejecución oportuna.
La acción de mejora se encuentra en términos, su finalización está programada para el 1/07/2022; para el periodo evaluado reportó avances de gestión documental, sin embargo, a fin de dar avance físico a la acción se solicita que, se allegue las actas firmas y/o sus listados de asistencias, así mismo, estos documentos deben plasmar el estado de ejecución de los recursos y la correspondiente justificación de las dependencias responsables.</t>
    </r>
  </si>
  <si>
    <r>
      <t xml:space="preserve">25/07/2023.  </t>
    </r>
    <r>
      <rPr>
        <sz val="11"/>
        <rFont val="Arial"/>
        <family val="2"/>
      </rPr>
      <t>Retomando las observaciones realizadas por parte de la oficina de Control Interno se hace entrega de 06 Actas donde uno de los temas tratados fue compra de predios discriminadas asi:
1: DAE 19 de abril
2: DAT 19 de Abril
3: DAE 17 de mayo
4: DAT 17 de mayo
3: DAE 20 de junio
4: DAT 21 de junio
Con la verificación de estas actas se cumple con la actividad plenamente.</t>
    </r>
    <r>
      <rPr>
        <b/>
        <sz val="11"/>
        <rFont val="Arial"/>
        <family val="2"/>
      </rPr>
      <t xml:space="preserve">
30/06/2023. </t>
    </r>
    <r>
      <rPr>
        <sz val="11"/>
        <rFont val="Arial"/>
        <family val="2"/>
      </rPr>
      <t>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eslo logramos cumplir cabalmente la acción propuesta.</t>
    </r>
  </si>
  <si>
    <r>
      <rPr>
        <b/>
        <sz val="11"/>
        <rFont val="Arial"/>
        <family val="2"/>
      </rPr>
      <t xml:space="preserve">25/07/2024. </t>
    </r>
    <r>
      <rPr>
        <sz val="11"/>
        <rFont val="Arial"/>
        <family val="2"/>
      </rPr>
      <t xml:space="preserve"> La Subdirección Administrativa y Financiera en fase preliminar indicó que, </t>
    </r>
    <r>
      <rPr>
        <b/>
        <sz val="11"/>
        <rFont val="Arial"/>
        <family val="2"/>
      </rPr>
      <t>r</t>
    </r>
    <r>
      <rPr>
        <sz val="11"/>
        <rFont val="Arial"/>
        <family val="2"/>
      </rPr>
      <t xml:space="preserve">etomando las observaciones realizadas por parte de la oficina de Control Interno se hace entrega de 06 Actas donde uno de los temas tratados fue compra de predios discriminadas así: 1: DAE 19 de abril 2: DAT 19 de Abril 3: DAE 17 de mayo 4: DAT 17 de mayo 3: DAE 20 de junio 4: DAT 21 de junio.
Respecto a lo enunciado se allegaron las siguientes evidencias:
</t>
    </r>
    <r>
      <rPr>
        <b/>
        <sz val="11"/>
        <rFont val="Arial"/>
        <family val="2"/>
      </rPr>
      <t>Acta del 17/05/2023,</t>
    </r>
    <r>
      <rPr>
        <sz val="11"/>
        <rFont val="Arial"/>
        <family val="2"/>
      </rPr>
      <t xml:space="preserve"> </t>
    </r>
    <r>
      <rPr>
        <b/>
        <sz val="11"/>
        <rFont val="Arial"/>
        <family val="2"/>
      </rPr>
      <t xml:space="preserve">Acta del 19/04/2023 y Acta del 20/06/2023, </t>
    </r>
    <r>
      <rPr>
        <sz val="11"/>
        <rFont val="Arial"/>
        <family val="2"/>
      </rPr>
      <t xml:space="preserve">pertenecientes a las mesas de seguimiento financiero, donde se trató la compra de predios y asistió  personal de la DAÉ y OP.
</t>
    </r>
    <r>
      <rPr>
        <b/>
        <sz val="11"/>
        <rFont val="Arial"/>
        <family val="2"/>
      </rPr>
      <t>Acta del 19/04/2023, Acta del 17/05/2023 y Acta del 21/06/2023</t>
    </r>
    <r>
      <rPr>
        <sz val="11"/>
        <rFont val="Arial"/>
        <family val="2"/>
      </rPr>
      <t xml:space="preserve">, pertenecientes a las mesas de seguimiento financiero, donde se trató la compra de predios y asistió  personal de la DAT y OP.
En atención a la evidencias aportadas en fase preliminar, la acción de mejora presentó cumplimiento, toda vez que, se observó la realización de 6 mesas de trabajo en las cuales se trato el tema de compra de predios y asistieron la DAÉ, DAT y OP.
</t>
    </r>
    <r>
      <rPr>
        <b/>
        <sz val="11"/>
        <rFont val="Arial"/>
        <family val="2"/>
      </rPr>
      <t xml:space="preserve">
18/07/2023.  </t>
    </r>
    <r>
      <rPr>
        <sz val="11"/>
        <rFont val="Arial"/>
        <family val="2"/>
      </rPr>
      <t xml:space="preserve">La Subdirección Administrativa y Financiera informó que, 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 lo logramos cumplir cabalmente la acción propuesta.
Frente a lo enunciado, se observó lo siguiente:
</t>
    </r>
    <r>
      <rPr>
        <b/>
        <sz val="11"/>
        <rFont val="Arial"/>
        <family val="2"/>
      </rPr>
      <t>Acta del 17 y 21 del 03/2023</t>
    </r>
    <r>
      <rPr>
        <sz val="11"/>
        <rFont val="Arial"/>
        <family val="2"/>
      </rPr>
      <t xml:space="preserve">, mesa de seguimiento financiero corte 2023, con captura de pantalla Teams de asistentes.
</t>
    </r>
    <r>
      <rPr>
        <b/>
        <sz val="11"/>
        <rFont val="Arial"/>
        <family val="2"/>
      </rPr>
      <t>Acta del 04/10/2022</t>
    </r>
    <r>
      <rPr>
        <sz val="11"/>
        <rFont val="Arial"/>
        <family val="2"/>
      </rPr>
      <t xml:space="preserve">, mesa de seguimiento a la compra de predios de la DAÉ y DAT, sin firma y/o listado de asistencia.
En atención a las evidencias y avances reportados, la acción de mejora presentó incumplimiento, dado que, se observó 1 de las 6 actas de las mesas de seguimiento a los recursos para compra de predios con los Directores de Asuntos Étnicos y Acceso a Tierras, así como, el Jefe de la Oficina de Planeación.
</t>
    </r>
  </si>
  <si>
    <t>Constitución de cuentas por pagar sin lleno de requisitos</t>
  </si>
  <si>
    <t>AME-691</t>
  </si>
  <si>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</si>
  <si>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t>Insuficiencia de procedimientos para realizar saneamientos contables y depuración a las cuentas contables que impactan los Estados Financieros de la entidad.</t>
  </si>
  <si>
    <t>Actualizar y socializar el Manual de Políticas Contables</t>
  </si>
  <si>
    <r>
      <t>Revisar, ajustar el Manual de Políticas Contables en relación con</t>
    </r>
    <r>
      <rPr>
        <sz val="10"/>
        <color theme="1"/>
        <rFont val="Arial"/>
        <family val="2"/>
      </rPr>
      <t xml:space="preserve"> las cuentas por cobrar de difícil recaudo.</t>
    </r>
  </si>
  <si>
    <t xml:space="preserve">Documento actualizado </t>
  </si>
  <si>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</si>
  <si>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</si>
  <si>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</si>
  <si>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</si>
  <si>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t>Debilidades en el reconocimiento contable de la cartera de difícil cobro</t>
  </si>
  <si>
    <t>Ausencia de políticas contables para el manejo de cartera y reconocimiento de intereses y deuda de difícil cobro
Debilidades en los procedimientos de saneamiento contable</t>
  </si>
  <si>
    <t>AME-692</t>
  </si>
  <si>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</si>
  <si>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t>Socializar a la partes interesadas la actualización realizada al Manual de Política Contable, haciendo énfasis en lo relacionado con las cuentas por cobrar de difícil recaudo.</t>
  </si>
  <si>
    <t xml:space="preserve">La actividad se encuentra en términos para su ejecución. </t>
  </si>
  <si>
    <t>AME-693</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</si>
  <si>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</si>
  <si>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</si>
  <si>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</si>
  <si>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</si>
  <si>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t xml:space="preserve">Con corte a 30 de septiembre de 2022 la Subdirección Administrativa y Financiera no ha realizado la citación al Comité de Sostenibilidad Contable, sin embargo se proyecta su convocatoria para el mes de octubre. </t>
  </si>
  <si>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</si>
  <si>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</si>
  <si>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</si>
  <si>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t>Acta No. 03 del 13/12/2022 sesión Comité Institucional de Coordinación de Control Interno - CICCI.</t>
  </si>
  <si>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</si>
  <si>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Subdirección Administrativa y Financiera a través de memorando 202362000280713 del 15/08/2023
</t>
    </r>
  </si>
  <si>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</si>
  <si>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</si>
  <si>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31/03/2023 </t>
    </r>
    <r>
      <rPr>
        <sz val="11"/>
        <rFont val="Arial"/>
        <family val="2"/>
      </rPr>
      <t>A este corte tenemos un avance de 3 actas de las 6 planeadas es decir un avance del 50%, dichas actas corresponden a mesas de seguimiento sobre los avances de la demanda instaurada por la ANT sobre el acuerdo de pago 002-08 del extinto INCODER</t>
    </r>
  </si>
  <si>
    <r>
      <t xml:space="preserve">26/04/2023.  </t>
    </r>
    <r>
      <rPr>
        <sz val="11"/>
        <rFont val="Arial"/>
        <family val="2"/>
      </rPr>
      <t xml:space="preserve">La Subdirección Administrativa y Financiera informó que, una vez revisada la evaluación del primer trimestre de la vigencia 2023 de las actividades a cargo de la SAF, informamos que estamos trabajando por dar cumplimiento a la actividad AME-693 referente a fichas de saneamiento contable durante el segundo trimestre de la vigencia 2023, esto depende de una serie de actividades administrativas que ameritan revisión y aprobación de actos administrativos, obedeciendo a los tiempos internos que nos ha tomado el tramite para la aprobación del saneamiento contable. Bajo este contexto somos conscientes que el cumplimiento seria extemporáneo
Nos comprometemos a que una vez contemos con los soportes de cumplimiento serán remitidos para su correspondiente análisis. 
En atención a los avances de gestión y evidencias aportadas la acción de mejora presentó incumplimiento, toda vez que no se allegaron las 4 Fichas de saneamiento contable.
</t>
    </r>
    <r>
      <rPr>
        <b/>
        <sz val="11"/>
        <rFont val="Arial"/>
        <family val="2"/>
      </rPr>
      <t xml:space="preserve">
24/04/2023. </t>
    </r>
    <r>
      <rPr>
        <sz val="11"/>
        <rFont val="Arial"/>
        <family val="2"/>
      </rPr>
      <t>En atención a los avances de gestión y evidencias aportadas la acción de mejora presentó incumplimiento, toda vez que no se allegaron las 4 Fichas de saneamiento contable.
19/04/2023.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cabe destacar que la acción de mejora esta orientada a presentar ante el Comité de Sostenibilidad Contable las fichas de saneamiento contable, en el caso que se determinen obligaciones que afecten el patrimonio y que, la unidad de medida establecida son 4 fichas de saneamiento contable.
La acción de mejora se encuentra en términos, su finalización está programada para el 31/03/2023; con corte al presente seguimiento no se han allegado avance de gestión documentados relacionados con la unidad de medida establecida.</t>
    </r>
  </si>
  <si>
    <r>
      <t xml:space="preserve">30/06/2023. </t>
    </r>
    <r>
      <rPr>
        <sz val="11"/>
        <rFont val="Arial"/>
        <family val="2"/>
      </rPr>
      <t>La Subdirección Administrativa y Financiera- Contabilidad,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t>
    </r>
  </si>
  <si>
    <r>
      <t xml:space="preserve">18/07/2023.  </t>
    </r>
    <r>
      <rPr>
        <sz val="11"/>
        <rFont val="Arial"/>
        <family val="2"/>
      </rPr>
      <t>La Subdirección Administrativa y Financiera- Contabilidad indicó que, se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
En atención a los avances de gestión y evidencias aportadas, la acción de mejora presentó incumplimiento, toda vez que, no se allegaron las 4 Fichas de saneamiento contable presentadas ante el Comité de Saneamiento Contable.</t>
    </r>
  </si>
  <si>
    <t>29/09/2023. 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</si>
  <si>
    <t>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</si>
  <si>
    <t>Memorando 202362000280713 del 15/08/2023</t>
  </si>
  <si>
    <r>
      <rPr>
        <b/>
        <sz val="11"/>
        <rFont val="Arial"/>
        <family val="2"/>
      </rPr>
      <t xml:space="preserve">29/09/2023 </t>
    </r>
    <r>
      <rPr>
        <sz val="11"/>
        <rFont val="Arial"/>
        <family val="2"/>
      </rPr>
      <t>La Subdirrección Administrativa y Financiera- Contabilidad, se encuentra a la espera de la respuesta por parte del Comité Institucional de Coordinación de Control Interno, sobre la solicitud radicada mediante el memorando No. 202362000280713 de fecha 15 de agosto de 2023, por medio del cual se requeria la ampliación en  la fecha de terminación del hallazgo 693.</t>
    </r>
  </si>
  <si>
    <r>
      <t xml:space="preserve">Verificación realizada por Jorge Yobani Martin Roa contratista de la Oficina de Control Interno.
</t>
    </r>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r>
  </si>
  <si>
    <t>En Términos</t>
  </si>
  <si>
    <t>AME-694</t>
  </si>
  <si>
    <r>
      <rPr>
        <b/>
        <sz val="10"/>
        <rFont val="Arial"/>
        <family val="2"/>
      </rPr>
      <t xml:space="preserve">Hallazgo No. 5. Revelación de los Hechos Económicos (Administrativo - A). </t>
    </r>
    <r>
      <rPr>
        <sz val="10"/>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</si>
  <si>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</si>
  <si>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</si>
  <si>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</si>
  <si>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</si>
  <si>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r>
      <rPr>
        <b/>
        <sz val="11"/>
        <rFont val="Arial"/>
        <family val="2"/>
      </rPr>
      <t>18/07/2023.  L</t>
    </r>
    <r>
      <rPr>
        <sz val="11"/>
        <rFont val="Arial"/>
        <family val="2"/>
      </rPr>
      <t>a acción de mejora presentó cumplimiento, dado que, se observó 1 de las 6 actas de las mesas de seguimiento a los recursos para compra de predios con los Directores de Asuntos Étnicos y Acceso a Tierras, así como, el Jefe de la Oficina de Planeación.</t>
    </r>
  </si>
  <si>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</si>
  <si>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</si>
  <si>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</si>
  <si>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</si>
  <si>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rPr>
        <b/>
        <sz val="11"/>
        <rFont val="Arial"/>
        <family val="2"/>
      </rPr>
      <t xml:space="preserve">19/04/2023. </t>
    </r>
    <r>
      <rPr>
        <sz val="11"/>
        <rFont val="Arial"/>
        <family val="2"/>
      </rPr>
      <t xml:space="preserve">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se observó lo siguiente:
</t>
    </r>
    <r>
      <rPr>
        <b/>
        <sz val="11"/>
        <rFont val="Arial"/>
        <family val="2"/>
      </rPr>
      <t>Acta No. 2 del 24/03/2023</t>
    </r>
    <r>
      <rPr>
        <sz val="11"/>
        <rFont val="Arial"/>
        <family val="2"/>
      </rPr>
      <t xml:space="preserve">, La acción de mejora se encuentra en términos, seguimiento a la obligación de hacer contenida en el acuerdo de pago correspondiente al contrato No 002 de 2008 – predio Terreno Baldío Sin Nombre Conocido.
La acción de mejora se encuentra en términos, su finalización está programada para el 31/12/2023.  Con corte al periodo evaluado, se observaron avances de gestión documentados relacionados con 2 actas de seguimiento a la obligación de hacer contenida en el acuerdo de pago correspondiente al contrato No 002 de 2008 – predio Terreno Baldío Sin Nombre Conocido.
</t>
    </r>
  </si>
  <si>
    <r>
      <t xml:space="preserve">30/06/2023. </t>
    </r>
    <r>
      <rPr>
        <sz val="11"/>
        <rFont val="Arial"/>
        <family val="2"/>
      </rPr>
      <t xml:space="preserve">La Subdirección Administrativa y Financiera - Contabilidad, realizo el día 06 de junio la tercera mesa de trabajo  en relación con el seguimiento al acuerdo de pago 002-08. En constancia a lo anterior, se aporta el acta de la reunión.
La acción de mejora se encuentra en términos, su finalización está programada para el 31/12/2023.  Con corte al periodo evaluado, se observaron avances de gestión documentados relacionados con 3 de las 6 actas de seguimiento a la obligación de hacer contenida en el acuerdo de pago correspondiente al contrato No 002 de 2008 – predio Terreno Baldío Sin Nombre Conocido.
</t>
    </r>
  </si>
  <si>
    <r>
      <rPr>
        <b/>
        <sz val="11"/>
        <rFont val="Arial"/>
        <family val="2"/>
      </rPr>
      <t>18/07/2023.</t>
    </r>
    <r>
      <rPr>
        <sz val="11"/>
        <rFont val="Arial"/>
        <family val="2"/>
      </rPr>
      <t xml:space="preserve">  La Subdirección Administrativa y Financiera - Contabilidad comunicó que, realizo el día 06 de junio la tercera mesa de trabajo  en relación con el seguimiento al acuerdo de pago 002-08. En constancia a lo anterior, se aporta el acta de la reunión.
En cuanto a lo enunciado, se observó Acta del 06/06/2023 a través de la cual se realizó seguimiento a la obligación de hacer contenida en el acuerdo de pago correspondiente al contrato No. 002 de 2008 – Predio Terreno Baldío Sin Nombre Conocido.
En atención a las evidencias y avances allegados, la acción de mejora presentó cumplimiento, dado que, se observó 1 de las 6 actas de las mesas de seguimiento a los recursos para compra de predios con los Directores de Asuntos Étnicos y Acceso a Tierras, así como, el Jefe de la Oficina de Planeación.</t>
    </r>
  </si>
  <si>
    <r>
      <rPr>
        <b/>
        <sz val="11"/>
        <rFont val="Arial"/>
        <family val="2"/>
      </rPr>
      <t>29/09/2023</t>
    </r>
    <r>
      <rPr>
        <sz val="11"/>
        <rFont val="Arial"/>
        <family val="2"/>
      </rPr>
      <t xml:space="preserve"> La Subdirrección Administrativa y Financiera - Contabilidad, ha realizado 3 mesas de seguimiento junto con la Oficina de Juridica de la Entidad, con el fin de conocer los avances de la demanda instaurada por la ANT sobre el acuerdo de pago 002-08 del extinto INCODER, en constancia a lo anterior, se aportan  las actas de reunión.</t>
    </r>
  </si>
  <si>
    <r>
      <rPr>
        <b/>
        <sz val="11"/>
        <rFont val="Arial"/>
        <family val="2"/>
      </rPr>
      <t xml:space="preserve">11/10/2023. </t>
    </r>
    <r>
      <rPr>
        <sz val="11"/>
        <rFont val="Arial"/>
        <family val="2"/>
      </rPr>
      <t xml:space="preserve"> La Subdirección Administrativa y Financiera informó que, se ha realizado 3 mesas de seguimiento junto con la Oficina de Jurídica de la Entidad, con el fin de conocer los avances de la demanda instaurada por la ANT sobre el acuerdo de pago 002-08 del extinto INCODER, en constancia a lo anterior, se aportan  las actas de reunión.</t>
    </r>
  </si>
  <si>
    <t>Debilidades en la revelación de las notas contables de los estados financieros</t>
  </si>
  <si>
    <t>AME-695</t>
  </si>
  <si>
    <r>
      <rPr>
        <b/>
        <sz val="10"/>
        <rFont val="Arial"/>
        <family val="2"/>
      </rPr>
      <t xml:space="preserve">Hallazgo No. 06. Convenio 653/2017 (Administrativo con presunto alcance Disciplinario A – D1). </t>
    </r>
    <r>
      <rPr>
        <sz val="10"/>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</si>
  <si>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</si>
  <si>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</si>
  <si>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</si>
  <si>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</si>
  <si>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t>
    </r>
  </si>
  <si>
    <t xml:space="preserve">Como avance de gestión, se presenta informe de estado del proceso de liquidación judicial, así como la relación de reintegración de rendimientos financieros realizados al período de evaluación.
</t>
  </si>
  <si>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</si>
  <si>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</si>
  <si>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</si>
  <si>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t>Como avance de gestión, se presenta avance del segundo informe semestral de estado del proceso de liquidación judicial, así como la relación de reintegración de rendimientos financieros realizados al período de evaluación.</t>
  </si>
  <si>
    <r>
      <rPr>
        <b/>
        <sz val="11"/>
        <rFont val="Arial"/>
        <family val="2"/>
      </rPr>
      <t>20/04/2023.</t>
    </r>
    <r>
      <rPr>
        <sz val="11"/>
        <rFont val="Arial"/>
        <family val="2"/>
      </rPr>
      <t xml:space="preserve">  La Dirección de Ordenamiento Social de la Propiedad informó que, se presenta avance del segundo informe semestral de estado del proceso de liquidación judicial, así como la relación de reintegración de rendimientos financieros realizados al período de evaluación.
En atención a lo informado, se observó el documento SEGUNDO (2°) INFORME DE SEGUIMIENTO SEMESTRAL DEL PROCESO DE LIQUIDACIÓN DEL CONVENIO N° 653 DE 2017, SUSCRITO ENTRE LA ANT, IDEA Y VALOR+ perteneciente al periodo comprendido de éneo a marzo del 2023, el cual contiene las gestiones adelantas en el dicho periodo.
La acción de mejora se encuentra en términos, su finalización está programada para el 31/12/2024.  Para el periodo evaluado se observó 1 de los 5 informes semestrales programados. Si bien se aportaron avances de gestión documentado, la acción de mejora no presentó avance físico, dado que, el informe es semestral.</t>
    </r>
  </si>
  <si>
    <t>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t>
  </si>
  <si>
    <r>
      <rPr>
        <b/>
        <sz val="11"/>
        <rFont val="Arial"/>
        <family val="2"/>
      </rPr>
      <t xml:space="preserve">10/07/2023.  </t>
    </r>
    <r>
      <rPr>
        <sz val="11"/>
        <rFont val="Arial"/>
        <family val="2"/>
      </rPr>
      <t>La Dirección de Ordenamiento Social de la Propiedad indicó que, 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
En atención a lo enunciado, se allegó el SEGUNDO (2) INFORME DE SEGUIMIENTO SEMESTRAL DEL PROCESO DE LIQUIDACIÓN DEL CONVENIO N° 653 DE 2017, SUSCRITO ENTRE LA ANT, IDEA Y VALOR+, documento en el cual se recopilan las gestiones adelantas por la Dirección en  el primer semestre del 2023 tendientes a la liquidación del convenio en mención.
En atención a las evidencias y avances reportados, la acción de mejora presentó avance físico, toda vez que, se observó el segundo informe de seguimiento semestral.</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</si>
  <si>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r>
  </si>
  <si>
    <t>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</si>
  <si>
    <t>Memorando 202320000328513 del 13/09/2023.</t>
  </si>
  <si>
    <t>Debilidades en la vigilancia y control en la supervisión - Convenios</t>
  </si>
  <si>
    <t xml:space="preserve">Debilidades en la liquidación contractual
</t>
  </si>
  <si>
    <t>Recursos no ejecutados sin reintegro a la Dirección del Tesoro Nacional - DTN
Rendimientos Financieros no reintegrados a la Dirección del Tesoro Nacional - DTN</t>
  </si>
  <si>
    <r>
      <rPr>
        <b/>
        <sz val="11"/>
        <rFont val="Arial"/>
        <family val="2"/>
      </rPr>
      <t xml:space="preserve">11/10/2023. </t>
    </r>
    <r>
      <rPr>
        <sz val="11"/>
        <rFont val="Arial"/>
        <family val="2"/>
      </rPr>
      <t xml:space="preserve"> La acción de mejora presentó cumplimiento, toda vez que, se observaron 2 informes de seguimiento semestral en el proceso de liquidación del convenio.</t>
    </r>
  </si>
  <si>
    <r>
      <t xml:space="preserve">Se solicitó la modificación de esta acción de mejora por parte de la Dirección de Gestión del Ordenamiento Social de La Propiedad a través del memorando No 202320000328513, ajuste que fue aprobado por medio del Comité Institucional de Coordinación de Control Interno en la Sesión Ordinaria del 29 de septiembre del 2023. </t>
    </r>
    <r>
      <rPr>
        <i/>
        <u/>
        <sz val="11"/>
        <rFont val="Arial"/>
        <family val="2"/>
      </rPr>
      <t>Por lo tanto, se solicita pasar el estado de esta acción de "en términos" a "ejecutada".</t>
    </r>
  </si>
  <si>
    <r>
      <rPr>
        <b/>
        <sz val="11"/>
        <color rgb="FF000000"/>
        <rFont val="Arial"/>
        <family val="2"/>
      </rPr>
      <t xml:space="preserve">11/10/2023. </t>
    </r>
    <r>
      <rPr>
        <sz val="11"/>
        <color rgb="FF000000"/>
        <rFont val="Arial"/>
        <family val="2"/>
      </rPr>
      <t xml:space="preserve"> La acción de mejora presentó cumplimiento, en atención a lo aprobado por el Comité Institucional de Coordinación de Control Interno en cuanto a la eventualidad requerida por la Dirección de Ordenamiento Social de la Propiedad mediante memorando 202320000328513 del 13/09/2023.
Cabe señalar que, con corte al II trimestre del 2023, la Oficina de Control Interno observó el SEGUNDO (2) INFORME DE SEGUIMIENTO SEMESTRAL DEL PROCESO DE LIQUIDACIÓN DEL CONVENIO N° 653 DE 2017, SUSCRITO ENTRE LA ANT, IDEA Y VALOR+, documento en el cual se recopilan las gestiones adelantas por la Dirección en  el primer semestre del 2023 tendientes a la liquidación del convenio en mención.</t>
    </r>
    <r>
      <rPr>
        <b/>
        <sz val="11"/>
        <color rgb="FF000000"/>
        <rFont val="Arial"/>
        <family val="2"/>
      </rPr>
      <t xml:space="preserve">
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r>
  </si>
  <si>
    <t>AME-696</t>
  </si>
  <si>
    <r>
      <rPr>
        <b/>
        <sz val="10"/>
        <rFont val="Arial"/>
        <family val="2"/>
      </rPr>
      <t xml:space="preserve">Hallazgo No. 7. Ejecución Presupuestal de compromisos vigencia 2021 (Administrativo - A).  </t>
    </r>
    <r>
      <rPr>
        <sz val="10"/>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</si>
  <si>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</si>
  <si>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</si>
  <si>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</si>
  <si>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r>
      <t xml:space="preserve">Oficina de Planeación
</t>
    </r>
    <r>
      <rPr>
        <sz val="10"/>
        <rFont val="Arial"/>
        <family val="2"/>
      </rPr>
      <t>Dependencias ejecutoras del presupuesto</t>
    </r>
  </si>
  <si>
    <r>
      <rPr>
        <b/>
        <sz val="11"/>
        <rFont val="Arial"/>
        <family val="2"/>
      </rPr>
      <t xml:space="preserve">25/07/2023.  </t>
    </r>
    <r>
      <rPr>
        <sz val="11"/>
        <rFont val="Arial"/>
        <family val="2"/>
      </rPr>
      <t>La acción de mejora presentó cumplimiento, dado que se observaron las 12 actas de seguimiento a  la ejecución presupuestal.</t>
    </r>
  </si>
  <si>
    <t xml:space="preserve">En cumplimiento de la acción de mejora propuesta, se han adelantado las mesas de seguimiento a la ejecución presupuestal, para el reporte correspondiente al III Trimestre se adjuntan las actas correspondientes a los meses de julio y agosto. </t>
  </si>
  <si>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</si>
  <si>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</si>
  <si>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</si>
  <si>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t xml:space="preserve">31/03/2023 </t>
    </r>
    <r>
      <rPr>
        <sz val="11"/>
        <rFont val="Arial"/>
        <family val="2"/>
      </rPr>
      <t>A este corte tenemos un avance de 7 actas de las 12 planeadas es decir un avance del 58%, mesas de seguimiento a la ejecución presupuestal con las Dependencias ejecutoras del presupuesto</t>
    </r>
  </si>
  <si>
    <r>
      <t xml:space="preserve">19/04/2023.  </t>
    </r>
    <r>
      <rPr>
        <sz val="11"/>
        <rFont val="Arial"/>
        <family val="2"/>
      </rPr>
      <t>La Subdirección Administrativa y Financiera informó que,  a este corte tenemos un avance de 7 actas de las 12 planeadas es decir un avance del 58%, mesas de seguimiento a la ejecución presupuestal con las Dependencias ejecutoras del presupuesto</t>
    </r>
    <r>
      <rPr>
        <b/>
        <sz val="11"/>
        <rFont val="Arial"/>
        <family val="2"/>
      </rPr>
      <t xml:space="preserve">.
</t>
    </r>
    <r>
      <rPr>
        <sz val="11"/>
        <rFont val="Arial"/>
        <family val="2"/>
      </rPr>
      <t xml:space="preserve">
Frente a lo informado, se observó lo siguiente:
</t>
    </r>
    <r>
      <rPr>
        <b/>
        <sz val="11"/>
        <rFont val="Arial"/>
        <family val="2"/>
      </rPr>
      <t>Acta No. 1 del 20,21 y 27/02/2023</t>
    </r>
    <r>
      <rPr>
        <sz val="11"/>
        <rFont val="Arial"/>
        <family val="2"/>
      </rPr>
      <t xml:space="preserve">, mesa de seguimiento financiero corte 31 de enero 2023 a las dependencias DAT, DAÉ, SG, DGJT y DOSP.
</t>
    </r>
    <r>
      <rPr>
        <b/>
        <sz val="11"/>
        <rFont val="Arial"/>
        <family val="2"/>
      </rPr>
      <t>Acta No. 1 del 17 y 21/03/2023</t>
    </r>
    <r>
      <rPr>
        <sz val="11"/>
        <rFont val="Arial"/>
        <family val="2"/>
      </rPr>
      <t>, mesa de seguimiento financiero corte 28 de febrero 2023, donde se trataron temas relacionados con Ejecución Presupuestal, Ejecución Presupuestal, Generalidades CDP, Programación y ejecución PAABS, Comisiones, Comisiones y Comisiones.
En atención a los avances de gestión y evidencias aportadas con corte al presente seguimiento, la acción de mejora presentó un avance de gestión relacionado con las memorias de 7 mesas de seguimiento presupuestal adelantadas en los meses de julio, agosto, septiembre, octubre y noviembre del 2022, así como, febrero y marzo del 2023.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oportuna.</t>
    </r>
  </si>
  <si>
    <r>
      <t xml:space="preserve">25/07/2023. </t>
    </r>
    <r>
      <rPr>
        <sz val="11"/>
        <rFont val="Arial"/>
        <family val="2"/>
      </rPr>
      <t xml:space="preserve"> Atentamente informo que la actividad 696 fue complementada con actas correspondientes al mes de julio, esto teniendo en cuenta que en el mes de enero no se llevaron mesas de seguimiento por ser un mes de planecaión, donde por ejemplo se estaba constituyendo el PAABS, las áreas estaban expidiendo los CDP, no teniamos recursos para pagos de reservas, no se generaron compra de predios, en tal sentido no aplica seguimiento para este mes. </t>
    </r>
    <r>
      <rPr>
        <b/>
        <sz val="11"/>
        <rFont val="Arial"/>
        <family val="2"/>
      </rPr>
      <t xml:space="preserve">
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Cumpliendo cabalmente la acción </t>
    </r>
  </si>
  <si>
    <r>
      <t xml:space="preserve">25/07/2023.   </t>
    </r>
    <r>
      <rPr>
        <sz val="11"/>
        <rFont val="Arial"/>
        <family val="2"/>
      </rPr>
      <t>La Subdirección Administrativa y Financiera en fase preliminar informó que, la actividad 696 fue complementada con actas correspondientes al mes de julio, esto teniendo en cuenta que en el mes de enero no se llevaron mesas de seguimiento por ser un mes de planeación, donde por ejemplo se estaba constituyendo el PAABS, las áreas estaban expidiendo los CDP, no teníamos recursos para pagos de reservas, no se generaron compra de predios, en tal sentido no aplica seguimiento para este mes. 
Respecto a lo enunciado se observaron las actas de seguimiento presupuestal del 13 y 14 de mayo a la DAT y DAÉ.
En atención a las evidencias aportadas en fase  preliminar, la acción de mejora presentó cumplimiento, dado que se observaron las 12 actas de seguimiento a  la ejecución presupuestal.</t>
    </r>
    <r>
      <rPr>
        <b/>
        <sz val="11"/>
        <rFont val="Arial"/>
        <family val="2"/>
      </rPr>
      <t xml:space="preserve">
25/07/2023.   </t>
    </r>
    <r>
      <rPr>
        <sz val="11"/>
        <rFont val="Arial"/>
        <family val="2"/>
      </rPr>
      <t xml:space="preserve">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Respecto a lo enunciado, se observaron las siguientes actas:
</t>
    </r>
    <r>
      <rPr>
        <b/>
        <sz val="11"/>
        <rFont val="Arial"/>
        <family val="2"/>
      </rPr>
      <t>Corte abril 2023:</t>
    </r>
    <r>
      <rPr>
        <sz val="11"/>
        <rFont val="Arial"/>
        <family val="2"/>
      </rPr>
      <t xml:space="preserve">
Acta del 19/04/2023 y 20/04/2023 pertenecientes a las mesas de seguimiento financiero realizado a la DAÉ, DAT, DGJT, DGOSP y SG.
</t>
    </r>
    <r>
      <rPr>
        <b/>
        <sz val="11"/>
        <rFont val="Arial"/>
        <family val="2"/>
      </rPr>
      <t>Corte mayo 2023:</t>
    </r>
    <r>
      <rPr>
        <sz val="11"/>
        <rFont val="Arial"/>
        <family val="2"/>
      </rPr>
      <t xml:space="preserve">
Acta del 17, 18 y 19/05/2023 pertenecientes a las mesas de seguimiento financiero realizado a la DAÉ, DAT, DGJT, DGOSP y SG.
</t>
    </r>
    <r>
      <rPr>
        <b/>
        <sz val="11"/>
        <rFont val="Arial"/>
        <family val="2"/>
      </rPr>
      <t xml:space="preserve">Corte junio 2023:
</t>
    </r>
    <r>
      <rPr>
        <sz val="11"/>
        <rFont val="Arial"/>
        <family val="2"/>
      </rPr>
      <t xml:space="preserve">Acta del 20, 21, 23 y 27/06/2023 pertenecientes a las mesas de seguimiento financiero realizado a la DAÉ, DAT, DGJT, DGOSP y SG.
</t>
    </r>
    <r>
      <rPr>
        <b/>
        <sz val="11"/>
        <rFont val="Arial"/>
        <family val="2"/>
      </rPr>
      <t>Corte diciembre 2022:</t>
    </r>
    <r>
      <rPr>
        <sz val="11"/>
        <rFont val="Arial"/>
        <family val="2"/>
      </rPr>
      <t xml:space="preserve">
Acta del 21/12/2023.
En atención a las evidencias aportadas en fase preliminar,  la acción de mejora presentó incumplimiento, dado que se observaron 11 de las 12 actas mensuales de seguimiento a la ejecución presupuestal.
18/07/2023.   La Subdirección Administrativa y Financiera indicó que, durante el trimestre que corresponde a los meses de abril a junio realizamos 15 mesas de seguimiento a la ejecución financiera. Cumpliendo cabalmente la acción.
Frente a lo enunciado, no se allegaron las evidencias correspondientes.
En atención a las evidencias y gestión reportada, la acción de mejora presentó incumplimiento, dado que, con corte al presente seguimiento, se han observado 7 de las 12 mesas de seguimiento a la ejecución presupuestal con periodicidad mensual con las Dependencias ejecutoras del presupuesto, a saber:
Acta No. 1 del 20,21 y 27/02/2023, mesa de seguimiento financiero corte 31 de enero 2023 a las dependencias DAT, DAÉ, SG, DGJT y DOSP.
Acta No. 1 del 17 y 21/03/2023, mesa de seguimiento financiero corte 28 de febrero 2023, donde se trataron temas relacionados con Ejecución Presupuestal, Ejecución Presupuestal, Generalidades CDP, Programación y ejecución PAABS, Comisiones, Comisiones y Comisiones.
Corte Julio 2022:
Acta No. 06 del 17/08/2022 junto a la Secretaría General
Acta No. 06 del 16/08/2022 junto a la  Dirección de Asuntos Étnicos
Acta No. 06 del 12/08/2022 junto a la Dirección de Acceso a Tierras
Acta No. 06 del 16/08/2022 junto a la   Dirección de Gestión Jurídica de Tierras
Acta No. 06 del 16/08/2022 junto a la Dirección de Ordenamiento Social de la Propiedad
Corte Agosto 2022:
Acta No. 07 del 16/09/2022  junto a la   Dirección de Gestión Jurídica de Tierras
Acta No. 07 del 15/09/2022 junto a la  Dirección de Asuntos Étnicos
Presentación Mesa de seguimiento al avance del Plan de Acción Institucional – DGOSP y SG
corte Agosto 2022
Corte Septiembre 2022:
Acta No. 9 del 12/10/2022 DGOSPR-SSIT
Acta del 14/10/22022 SG.  Sin link de reunión y/o listado de asistencia.
Acta No. 8 del 13/10/2022 DGJT
Acta No. 8 del 13/10/2022 DAÉ
Acta No. 8 del 13/10/2022 DAT
Corte Octubre 2022:
Acta No. 9 del 17/11/2022 DGJT
Acta No. 9 del 16/11/2022 DAT
Acta No. 9 del 17/11/2022 DAÉ
Acta No. 10 del 24/11/2022 SG
Acta No. 9 del 16/11/2022 DGOSPR-SSIT
Corte Noviembre 2022:
Acta No. 10 del 15/12/2022 DGJT
Acta No. 9 del 15/12/2022 DAT
Acta del 15/12/2022 SG
Acta No. 10 del 16/12/2022 DGOSPR-SSIT
El avance físico se da por el mes de ejecución de la acción y no  por número de memorias allegadas, dado que, la acción esta planificada para reuniones mensuales.. </t>
    </r>
  </si>
  <si>
    <t>Actividad ejecutada posterior con corte al II Trimestre del 2023.</t>
  </si>
  <si>
    <t>Baja ejecución presupuestal</t>
  </si>
  <si>
    <t>AME-697</t>
  </si>
  <si>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</si>
  <si>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</si>
  <si>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</si>
  <si>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</si>
  <si>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</si>
  <si>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</si>
  <si>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</si>
  <si>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</si>
  <si>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</si>
  <si>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t>Presupuesto
Contabilidad</t>
  </si>
  <si>
    <t>Constitución de reservas presupuestales y cuentas por pagar sin lleno de requisitos
Debilidades en la ejecución de Reservas presupuestales</t>
  </si>
  <si>
    <t>Ordenes de pago ( obligaciones ) por mayor valor al que efectivamente se encuentra soportado</t>
  </si>
  <si>
    <t>Debilidades en la entrega de información al Ente de control</t>
  </si>
  <si>
    <t>AME-698</t>
  </si>
  <si>
    <r>
      <rPr>
        <b/>
        <sz val="10"/>
        <rFont val="Arial"/>
        <family val="2"/>
      </rPr>
      <t>Hallazgo No. 08. Requisitos Legales en la Constitución del Rezago (Administrativo con presunto alcance Disciplinario A – D2).</t>
    </r>
    <r>
      <rPr>
        <sz val="10"/>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</si>
  <si>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t xml:space="preserve">Generar alertas sobre la ejecución de los recursos solicitados en el PAC </t>
  </si>
  <si>
    <t>Realizar seguimiento a la ejecución de los recursos solicitados en el PAC a través de comunicaciones mensuales.</t>
  </si>
  <si>
    <t xml:space="preserve">Comunicaciones enviadas </t>
  </si>
  <si>
    <r>
      <rPr>
        <b/>
        <sz val="11"/>
        <rFont val="Arial"/>
        <family val="2"/>
      </rPr>
      <t xml:space="preserve">25/07/2023. </t>
    </r>
    <r>
      <rPr>
        <sz val="11"/>
        <rFont val="Arial"/>
        <family val="2"/>
      </rPr>
      <t>La acción de mejora presentó cumplimiento, toda vez que, se observaron los 12 seguimientos a la ejecución de los recursos solicitados en el PAC a través de comunicaciones mensuales.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</si>
  <si>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</si>
  <si>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</si>
  <si>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t>De acuerdo a la implementación de este plan,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t>
  </si>
  <si>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</si>
  <si>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t xml:space="preserve">31/03/2023 </t>
    </r>
    <r>
      <rPr>
        <sz val="11"/>
        <rFont val="Arial"/>
        <family val="2"/>
      </rPr>
      <t>A este corte tenemos un avance de 7 seguimientos de las 12 planeadas es decir un avance del 58%, de seguimientos a la ejecución de los recursos solicitados en el PAC a través de comunicaciones mensuales.</t>
    </r>
  </si>
  <si>
    <r>
      <t xml:space="preserve">19/04/2023.  </t>
    </r>
    <r>
      <rPr>
        <sz val="11"/>
        <rFont val="Arial"/>
        <family val="2"/>
      </rPr>
      <t>La Subdirección Administrativa y Financiera indicó que, a este corte tenemos un avance de 7 seguimientos de las 12 planeadas es decir un avance del 58%, de seguimientos a la ejecución de los recursos solicitados en el PAC a través de comunicaciones mensuales.</t>
    </r>
    <r>
      <rPr>
        <b/>
        <sz val="11"/>
        <rFont val="Arial"/>
        <family val="2"/>
      </rPr>
      <t xml:space="preserve">
</t>
    </r>
    <r>
      <rPr>
        <sz val="11"/>
        <rFont val="Arial"/>
        <family val="2"/>
      </rPr>
      <t xml:space="preserve">En relación a lo informado, se allegaron los siguientes documentos:
</t>
    </r>
    <r>
      <rPr>
        <b/>
        <sz val="11"/>
        <rFont val="Arial"/>
        <family val="2"/>
      </rPr>
      <t>Julio:</t>
    </r>
    <r>
      <rPr>
        <sz val="11"/>
        <rFont val="Arial"/>
        <family val="2"/>
      </rPr>
      <t xml:space="preserve"> 5 correos electrónicos de seguimiento a la ejecución PAC dirigidos Secretaría General, Subdirección de Acceso a Tierras por Demanda y Descongestión, Subdirección de Seguridad Jurídica, Dirección de Acceso a Tierras y Subdirección de Talento Humano.
</t>
    </r>
    <r>
      <rPr>
        <b/>
        <sz val="11"/>
        <rFont val="Arial"/>
        <family val="2"/>
      </rPr>
      <t>Octubre:</t>
    </r>
    <r>
      <rPr>
        <sz val="11"/>
        <rFont val="Arial"/>
        <family val="2"/>
      </rPr>
      <t xml:space="preserve"> 3 correos electrónicos de seguimiento a la ejecución PAC dirigidos a la DAÉ, Dirección de Gestión Jurídica de Tierras y DGOS - SSIT.
</t>
    </r>
    <r>
      <rPr>
        <b/>
        <sz val="11"/>
        <rFont val="Arial"/>
        <family val="2"/>
      </rPr>
      <t>Noviembre</t>
    </r>
    <r>
      <rPr>
        <sz val="11"/>
        <rFont val="Arial"/>
        <family val="2"/>
      </rPr>
      <t xml:space="preserve">: 1 correo electrónico de seguimiento a la ejecución PAC dirigido el 16/11/2022 a la DGOS - SSIT.
</t>
    </r>
    <r>
      <rPr>
        <b/>
        <sz val="11"/>
        <rFont val="Arial"/>
        <family val="2"/>
      </rPr>
      <t>Enero: 4</t>
    </r>
    <r>
      <rPr>
        <sz val="11"/>
        <rFont val="Arial"/>
        <family val="2"/>
      </rPr>
      <t xml:space="preserve"> correos electrónicos de la Subdirección de Talento Humano, Dirección de Asuntos étnicos, Oficina de Control Interno,  Oficina de Planeación y Coordinación UGTs.  No obstante, estos hacen referencia al envió por parte de las dependencias de la programación del PAC del mes de enero por parte de las dependencias en concordancia a la Circular 01 del 2023.
</t>
    </r>
    <r>
      <rPr>
        <b/>
        <sz val="11"/>
        <rFont val="Arial"/>
        <family val="2"/>
      </rPr>
      <t xml:space="preserve">Febrero: </t>
    </r>
    <r>
      <rPr>
        <sz val="11"/>
        <rFont val="Arial"/>
        <family val="2"/>
      </rPr>
      <t xml:space="preserve">10 correos electrónicos de la DGJT, OIGT, Dialogo Social DG, Equipo de comunicaciones DG, SAF, Subdirección Financiera – Programa Catastro Multipropósito, Coordinación para la Gestión Contractual, DGOSP, DAT.  No obstante, estos hacen referencia al envió por parte de las dependencias de la programación del PAC del mes de febrero por parte de las dependencias en concordancia a la Circular 01 del 2023.
</t>
    </r>
    <r>
      <rPr>
        <b/>
        <sz val="11"/>
        <rFont val="Arial"/>
        <family val="2"/>
      </rPr>
      <t>Marzo:</t>
    </r>
    <r>
      <rPr>
        <sz val="11"/>
        <rFont val="Arial"/>
        <family val="2"/>
      </rPr>
      <t xml:space="preserve"> 10 correos electrónicos de la DGJT, Equipo de comunicaciones DG, SAF, Dialogo Social DG, OCI, Gestión Documental SAF, UGT viáticos y prestación de servicios, DAT y DGOSP.  No obstante, estos hacen referencia al envió por parte de las dependencias de la programación del PAC del mes de marzo por parte de las dependencias en concordancia a la Circular 01 del 2023.
Acorde a las evidencias aportadas para el periodo evaluado, se observaron avances de gestión documentados, sin embargo, a fin de dar avance físico a la acción es preciso se confirme si el PAC de los meses enero, febrero y marzo fue ejecutado en su totalidad, de existir pendientes, es necesario se remitan los correos electrónico de solicitud. 
La acción de mejora se encuentra en términos, su finalización está programada para el 30/06/2023.  la acción mantiene el avance observado con corte al IV trimestre del 2022 relacionados con el seguimiento a la ejecución de los recursos solicitados en el PAC a través de correos electrónicos en los meses de julio, octubre y noviembre.
Se reitera la solicitud de las comunicaciones remitidas en los meses de agosto, septiembre y diciembre del 2022, atendiendo la planificación de la acción.</t>
    </r>
  </si>
  <si>
    <r>
      <t xml:space="preserve">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donde se inlcuia un punto especifico para el seguimiento al PA, adicional se generaban correos electronicos informando el avance de solcitudes de PAC. Cumpliendo cabalmente la acción </t>
    </r>
  </si>
  <si>
    <r>
      <t xml:space="preserve">25/07/2023.  </t>
    </r>
    <r>
      <rPr>
        <sz val="11"/>
        <rFont val="Arial"/>
        <family val="2"/>
      </rPr>
      <t xml:space="preserve">La Subdirección Administrativa y Financiera en fase preliminar indicó que, adicional a las actas donde se les informa a las dependencias el estado de su PAC, se dispuso una carpeta denominada correos donde se encuentran las evidencias entre julio 2022 al junio 2023 con el 100% de la meta cumplida. 
Frente a lo observados, se aportaron correos electrónicos de alertas al PAC de los mes de agosto, septiembre y diciembre del 2022, así como de  abril, mayo y junio del 2023.
En atención a las evidencias aportadas en fase preliminar, la acción de mejora presentó cumplimiento, dado que se observaron el envío de las alertas PAC.
</t>
    </r>
    <r>
      <rPr>
        <b/>
        <sz val="11"/>
        <rFont val="Arial"/>
        <family val="2"/>
      </rPr>
      <t xml:space="preserve">
25/07/2023.  </t>
    </r>
    <r>
      <rPr>
        <sz val="11"/>
        <rFont val="Arial"/>
        <family val="2"/>
      </rPr>
      <t>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Frente a lo anunciado, si bien la SAF aportó actas de seguimiento a la ejecución  presupuestal, es preciso indicar que la acción esta orientada a comunicaciones mensuales de alerta a la ejecución del PAC.
La acción de mejora presentó incumplimiento, toda vez que, se observaron 6 de los 12 seguimientos a la ejecución de los recursos solicitados en el PAC a través de comunicaciones mensuales.</t>
    </r>
    <r>
      <rPr>
        <b/>
        <sz val="11"/>
        <rFont val="Arial"/>
        <family val="2"/>
      </rPr>
      <t xml:space="preserve">
18/07/2023.  </t>
    </r>
    <r>
      <rPr>
        <sz val="11"/>
        <rFont val="Arial"/>
        <family val="2"/>
      </rPr>
      <t xml:space="preserve">La Subdirección Administrativa y Financiera - Contabilidad comunicó que, durante el trimestre que corresponde a los meses de abril a junio realizamos 15 mesas de seguimiento a la ejecución financiera donde se incluía un punto especifico para el seguimiento al PA, adicional se generaban correos electrónicos informando el avance de solicitudes de PAC. Cumpliendo cabalmente la acción.
En relación a las evidencias aportadas, para el periodo evaluado se observaron correos electrónicos de PAC a las dependencias en los meses de enero, febrero y marzo del 2023.
La acción de mejora presentó incumplimiento, toda vez que, se observaron 6 de los 12 seguimientos a la ejecución de los recursos solicitados en el PAC a través de comunicaciones mensuales.
</t>
    </r>
  </si>
  <si>
    <t>AME-699</t>
  </si>
  <si>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</si>
  <si>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t>Debilidades en la gestión documental y archivo, con ocasión de la organización de los expedientes contractuales de la Entidad.</t>
  </si>
  <si>
    <t>Identificar la situación actual de la serie documental CONTRATOS de la entidad</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</si>
  <si>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</si>
  <si>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</si>
  <si>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t xml:space="preserve">En cumplimiento de la acción de mejora, el Grupo de Contratos adjunta archivo PDF denominado "AME-699. Diagnostico Serie Documental Contratos" en el cual se podrá validar la situación actual de la serie documental "CONTRATOS". </t>
  </si>
  <si>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</si>
  <si>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t xml:space="preserve">Gestión Documental </t>
  </si>
  <si>
    <t>Debilidades en la conformación de los archivos de gestión - Expedientes Contractuales</t>
  </si>
  <si>
    <t>AME-700</t>
  </si>
  <si>
    <r>
      <rPr>
        <b/>
        <sz val="10"/>
        <rFont val="Arial"/>
        <family val="2"/>
      </rPr>
      <t xml:space="preserve">Hallazgo No. 09. Manejo del Archivo Documental (Administrativo - A). </t>
    </r>
    <r>
      <rPr>
        <sz val="10"/>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</si>
  <si>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</si>
  <si>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</si>
  <si>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</si>
  <si>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</si>
  <si>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13/10/2023. La acción de mejora se encuentra en términos y con el avance queda ejecutada anticipada, fecha final es 30/11/2023, la OCI recomienda continuar LA organización de expedientes contractuales en la dependencia, según el acuerdo 042 del 2002 en sus Artículos 21, 22, 23, y 26, El expediente es una unidad probatoria, da fe, y debe ser observado en su integridad el nforme</t>
  </si>
  <si>
    <t>Actividad en términos para su ejecución, para el cumplimiento de la acción de mejora, se trabaja con la información obtenida en el Diagnostico de la serie documental "CONTRATOS".</t>
  </si>
  <si>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</si>
  <si>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t xml:space="preserve">La Coordinación para la Gestión Contractual reporta como avance a la gestión el primer entregable del informe de seguimiento a la organización Documental y los anexos correspondientes. </t>
  </si>
  <si>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realizada por el contratista Sergio Alejandro Matiz Parra.</t>
    </r>
  </si>
  <si>
    <r>
      <rPr>
        <b/>
        <sz val="11"/>
        <rFont val="Arial"/>
        <family val="2"/>
      </rPr>
      <t>31/03/2023</t>
    </r>
    <r>
      <rPr>
        <sz val="11"/>
        <rFont val="Arial"/>
        <family val="2"/>
      </rPr>
      <t xml:space="preserve"> La Coordinación para la Gestión Contractual reporta como avance a la gestión el segundo entregable del informe de seguimiento a la organización Documental y los anexos correspondientes. </t>
    </r>
  </si>
  <si>
    <r>
      <rPr>
        <b/>
        <sz val="11"/>
        <color rgb="FF000000"/>
        <rFont val="Arial"/>
      </rPr>
      <t xml:space="preserve">18/04/2023. </t>
    </r>
    <r>
      <rPr>
        <sz val="11"/>
        <color rgb="FF000000"/>
        <rFont val="Arial"/>
      </rPr>
      <t xml:space="preserve"> La Oficina de Control Interno observó los soportes del avance presentado por la dependencia y que se centran en las actividades documentales realizadas a los expedientes contractuales de las vigencias 2016 y 2017 así:
-AME-700 Informe Seguimiento Organización Documental
-AME-700.1 ADMBS-F-018 FORMA ROTULO CAJA V3
-AME-700.2 Evidencia Fotográfica
-AME-700.3 Correo Gestión Documental
El equipo de la OCI en el mes de marzo realizó actividades de verificación sobre la conformación de expedientes de las series Convenios y Contratos cuyo resultado se adjunta al presente seguimiento.
Se reitera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fecha de finalización está programada para el 30/11/2023.  
Verificación realizada por el contratista Sergio Alejandro Matiz Parra.</t>
    </r>
  </si>
  <si>
    <r>
      <rPr>
        <b/>
        <sz val="11"/>
        <rFont val="Arial"/>
        <family val="2"/>
      </rPr>
      <t xml:space="preserve">30/06/2023. </t>
    </r>
    <r>
      <rPr>
        <sz val="11"/>
        <rFont val="Arial"/>
        <family val="2"/>
      </rPr>
      <t>La Coordinación para la Gestión Contractual reporta como avance a la gestión el tercer entregable del informe de seguimiento a la organización Documental.</t>
    </r>
  </si>
  <si>
    <r>
      <rPr>
        <b/>
        <sz val="11"/>
        <color rgb="FF000000"/>
        <rFont val="Arial"/>
      </rPr>
      <t xml:space="preserve">11/07/2023.  </t>
    </r>
    <r>
      <rPr>
        <sz val="11"/>
        <color rgb="FF000000"/>
        <rFont val="Arial"/>
      </rPr>
      <t>La dependencia dispuso el documento "INFORME DE SEGUIMIENTO A LA ORGANIZACIÓN DOCUMENTAL." en el que detalla las actividades realizadas por el equipo de gestión documental de la Coordinación para la Gestión Contractual. Para el segundo trimestre  informaron la realización de 17 cajas  con 107 contratos y convenios intervenidos y 152 hojas de control para un total de 152 carpetas. (vigencia 2016). Adicionalmente se reporta avance de 35 expedientes contractuales a los que se realizó proceso técnico para transferencia documental y se encuentran a la espera de visita del grupo de gestión documental de la SAF para revisión final.
La acción de mejora se encuentra en términos, su finalización está planificada para el 30/11/2023, el responsable de ejecución reportó avances de gestión de acuerdo con la unidad de medida. Se recomienda garantizar la aplicación de correcciones que aseguren la integridad y organización de los expedientes de la muestra relacionados en la descripción del presente hallazgo.
Verificación a cargo de Sergio Alejandro Matiz Parra.</t>
    </r>
  </si>
  <si>
    <r>
      <rPr>
        <b/>
        <sz val="11"/>
        <color rgb="FF000000"/>
        <rFont val="Arial"/>
      </rPr>
      <t xml:space="preserve">29/09/2023 </t>
    </r>
    <r>
      <rPr>
        <sz val="11"/>
        <color rgb="FF000000"/>
        <rFont val="Arial"/>
      </rPr>
      <t>La Coordinación para la Gestión Contractual reporta como avance a la gestión el cuarto (4) entregable del informe de seguimiento a la organización Documental.</t>
    </r>
  </si>
  <si>
    <t xml:space="preserve">13/10/2023. La Coordinación para la Gestión Contractual, para el IIITrimestre no presentó avance físico para realizar análisis, y presentó "INFORME DE SEGUIMIENTO A LA ORGANIZACIÓN DOCUMENTAL." en el cual describe de forma detallada las actividades realizadas por gestión documental de los archivos de a cargo desde el 2016 al 2021. 
Informa que ha solicitud de transferencias primarias a la Subdirección Administrativa y Financiera -SAF gestión documental, transferencia documental en 2023 pendiente de revisión y aprobación. no remiten el inventario documental que menciona el informe. 
Informa intervención técnica de la vigencia 2017 de 85 cajas y 882 expedientes contractuales de OPS. Control de calidad sobre 255 expedientes tomados de muestra etapa de descripción, de los cuales 33 presentaron para observaciones ya subsanadas por GITGC; adicionalmente 123 expedientes contractuales de perteneciente a otro tipo de contratos, en proceso de clasificación y organización.   
Intervención de 933 expedientes electrónicos de la vigencia 2021, en proceso de organización y descripción, en el repositorio de SharePoint.  
La Oficina de Control Interno validó el reporte de avance frente a la meta establecida, con intervención así:  
Vigencia   Total,  
          Contrato 	%Expedientes sin intervención	%Expedientes con intervención 
 2016	  618                                    0%	                                    100% 
 2017	1015	                            13.1%	                                      86,8% 
 2018	1036	                            98.8%	                                      0.9% 
 2019	1308	                           100%	                                         0% 
 2020	1332	                           100%	                                         0% 
 2021	1800	                            50%	                                      50% 
Concluyendo. La acción de mejora se encuentra en términos y con el avance queda ejecutada anticipada, fecha final es 30/11/2023, la OCI recomienda continuar con la organización de expedientes contractuales en la dependencia, según el acuerdo 042 del 2002 en sus Artículos 21, 22, 23, y 26, toda vez que El expediente es una unidad probatoria, da fe, y debe ser observado en su integridad el informe.
Verificación realizada por Luz Marina Díaz contratista de la Oficina de Control Interno. </t>
  </si>
  <si>
    <t>AME-701</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</si>
  <si>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</si>
  <si>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</si>
  <si>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</si>
  <si>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</si>
  <si>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</si>
  <si>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t>Actividad ejecutada posterior, con corte al III Trimestre del 2022.</t>
  </si>
  <si>
    <t>Actividad ejecutada posterior con corte al III Trimestre del 2022.</t>
  </si>
  <si>
    <t>AME-702</t>
  </si>
  <si>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</si>
  <si>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 xml:space="preserve">Ajustar, actualizar y socializar los lineamientos de seguimiento y supervisión de los contratos y/o convenios, incluyendo su incorporación en el sistema integrado de gestión de la Entidad. </t>
  </si>
  <si>
    <t xml:space="preserve">Contratación
Gestión Documental 
</t>
  </si>
  <si>
    <t xml:space="preserve">Debilidades en la vigilancia y control en la supervisión - Expedientes Contractuales
Debilidades en la conformación de los archivos de gestión - Expedientes Contractuales
</t>
  </si>
  <si>
    <t xml:space="preserve">Ausencia de informes de supervisión de contratistas y/o proveedores en los expedientes documentales </t>
  </si>
  <si>
    <t>AME-703</t>
  </si>
  <si>
    <t>Revisar y ajustar el Manual de Supervisión y demás documentos del sistema de gestión de calidad relacionados con el seguimiento del objeto y obligaciones contractuales</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</si>
  <si>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</si>
  <si>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</si>
  <si>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t>AME-704</t>
  </si>
  <si>
    <r>
      <rPr>
        <b/>
        <sz val="10"/>
        <rFont val="Arial"/>
        <family val="2"/>
      </rPr>
      <t>Hallazgo No. 10 – Ejercicio de Supervisión de Contratos y Convenios (Administrativo con presunto alcance disciplinario A – D3).</t>
    </r>
    <r>
      <rPr>
        <sz val="10"/>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</si>
  <si>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Se adjunta como evidencia: Pantallazo correo electrónico masivo, presentaciones utilizadas en formato PDF.</t>
    </r>
  </si>
  <si>
    <t>AME-705</t>
  </si>
  <si>
    <r>
      <rPr>
        <b/>
        <sz val="11"/>
        <rFont val="Arial"/>
        <family val="2"/>
      </rPr>
      <t>Hallazgo No. 10 – Ejercicio de Supervisión de Contratos y Convenios (Administrativo con presunto alcance disciplinario A – D3).</t>
    </r>
    <r>
      <rPr>
        <sz val="1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</si>
  <si>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</si>
  <si>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respectivos Planes Operativos conciliados con la ejecución presupuestal registrada en los estados financieros de la ANT.</t>
  </si>
  <si>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AME-705</t>
    </r>
  </si>
  <si>
    <t>AME-706</t>
  </si>
  <si>
    <t>AME-707</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</si>
  <si>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</si>
  <si>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</si>
  <si>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r>
      <rPr>
        <b/>
        <sz val="11"/>
        <rFont val="Arial"/>
        <family val="2"/>
      </rPr>
      <t xml:space="preserve">12/10/2023.  </t>
    </r>
    <r>
      <rPr>
        <sz val="11"/>
        <rFont val="Arial"/>
        <family val="2"/>
      </rPr>
      <t xml:space="preserve"> La acción de mejora se encuentra en términos su finalización está planificada para el 31/12/2023, con corte al presente seguimiento se observaron 2 de las 4 actas planificadas.</t>
    </r>
  </si>
  <si>
    <t xml:space="preserve">La acción de mejora se encuentra dentro de los términos, tiene fecha de inicio 1/03/2023 y fecha de terminación 31/12/2023. </t>
  </si>
  <si>
    <t xml:space="preserve">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t>
  </si>
  <si>
    <r>
      <rPr>
        <b/>
        <sz val="11"/>
        <rFont val="Arial"/>
        <family val="2"/>
      </rPr>
      <t xml:space="preserve">17/07/2023. </t>
    </r>
    <r>
      <rPr>
        <sz val="11"/>
        <rFont val="Arial"/>
        <family val="2"/>
      </rPr>
      <t xml:space="preserve"> La Dirección de Gestión Jurídica de Tierras en fase preliminar indicó que, si bien se adjuntaron los memorandos Nro. 20233000185913, 20233000138583, 20233000207953 con los informes presentados en el formato ADQBS-F-022- INFORME DE SEGUIMIENTO A LA SUPERVISIÓN DE CONTRATOS Y/O CONVENIOS PERSONA JURÍDICA. De fecha 29/12/2022.  Se adjuntan 4 actas - MESA DE TRABAJO ESTADO DE CONVENIOS - PLAN DE MEJORAMIENTO. CÓDIGO INTI -F-008. 
Respecto a lo indicado, se verificó el contenido de las acta allegas que si bien consigna el monitoreo al estado de los convenios a cargo de la DGJT, no referencia gestiones sobre la implementación del formato.
En atención a la planificación de la acción de mejora, su estado se mantiene según lo observado en fase preliminar, a saber, en términos.
</t>
    </r>
    <r>
      <rPr>
        <b/>
        <sz val="11"/>
        <rFont val="Arial"/>
        <family val="2"/>
      </rPr>
      <t xml:space="preserve">
10/07/2023. </t>
    </r>
    <r>
      <rPr>
        <sz val="11"/>
        <rFont val="Arial"/>
        <family val="2"/>
      </rPr>
      <t xml:space="preserve"> La  Dirección de Gestión Jurídica de Tierras indicó que, 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Respecto a lo enunciado, se observaron los memorandos 20233000185913,20233000138583 y  20233000207953 a través de los cuales se reportó a la SAF el registro ADQBS-F-022 de los Convenios 1410-2021 (1326-2021) y 1175 (147) de 2022, no obstante, es preciso indicar que la verificación se adelantó en concordancia a la planificación de la acción.
En atención a las evidencias y avances reportados, la acción de mejora se encuentra en términos para su ejecución, con corte al periodo evaluado se observaron avances de gestión documentados, sin embargo, es preciso que estos estén acorde a la unidad de medida establecida.</t>
    </r>
  </si>
  <si>
    <t>Para el tercer trimestre se adjunta 2 actas de reuniones donde se verifique la implementación del formato establecido para rendir informes de supervisión. Se adjuntan 2 actas de fecha 18 y 26 de septiembre del 2023 y sus respectivos anexos. La accion de mejora se encuentra en terminos.</t>
  </si>
  <si>
    <r>
      <rPr>
        <b/>
        <sz val="11"/>
        <rFont val="Arial"/>
        <family val="2"/>
      </rPr>
      <t>12/10/2023.</t>
    </r>
    <r>
      <rPr>
        <sz val="11"/>
        <rFont val="Arial"/>
        <family val="2"/>
      </rPr>
      <t xml:space="preserve">   La Dirección de Gestión Jurídica de Tierras informó que, para el tercer trimestre se adjunta 2 actas de reuniones donde se verifique la implementación del formato establecido para rendir informes de supervisión. Se adjuntan 2 actas de fecha 18 y 26 de septiembre del 2023 y sus respectivos anexos. 
Frente a lo enunciado, se observó lo siguiente:
</t>
    </r>
    <r>
      <rPr>
        <b/>
        <sz val="11"/>
        <rFont val="Arial"/>
        <family val="2"/>
      </rPr>
      <t>Acta No. 1 del 18/09/2023</t>
    </r>
    <r>
      <rPr>
        <sz val="11"/>
        <rFont val="Arial"/>
        <family val="2"/>
      </rPr>
      <t xml:space="preserve"> a través de la cual se le realizó seguimiento al Convenio 1410 de 2021 memorando 20233000138583 y 20233000185913, Convenio 1175 de 2022 memorando
20233000207953.
</t>
    </r>
    <r>
      <rPr>
        <b/>
        <sz val="11"/>
        <rFont val="Arial"/>
        <family val="2"/>
      </rPr>
      <t xml:space="preserve">Acta No. 2 del 26/09/2023 </t>
    </r>
    <r>
      <rPr>
        <sz val="11"/>
        <rFont val="Arial"/>
        <family val="2"/>
      </rPr>
      <t xml:space="preserve">mediante la cual se realizó seguimiento al Convenio 1326 de 2021 memorando 202330000332413, Convenio 1175 de 2022 memorando 202330000284613 y memorando  Contrato interadministrativo ANT-20232522 memorando 202330000296523.
La acción de mejora se encuentra en términos su finalización está planificada para el 31/12/2023, con corte al presente seguimiento se observaron 2 de las 4 actas planificadas.
</t>
    </r>
  </si>
  <si>
    <t xml:space="preserve">Deficiencias en la vigilancia y control en la supervisión - Convenios
Debilidades en la conformación de los archivos de gestión - Expedientes Contractuales
</t>
  </si>
  <si>
    <t>AME-708</t>
  </si>
  <si>
    <t>AME-709</t>
  </si>
  <si>
    <t>Penal
Disciplinario</t>
  </si>
  <si>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</si>
  <si>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</si>
  <si>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</si>
  <si>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</si>
  <si>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</si>
  <si>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</si>
  <si>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</si>
  <si>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</si>
  <si>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</si>
  <si>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</si>
  <si>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Iniciativas comunitarias</t>
  </si>
  <si>
    <t>Debilidades en la supervisión del proyecto productivo de iniciativas comunitarias</t>
  </si>
  <si>
    <t>AME-710</t>
  </si>
  <si>
    <t>Incorporar en la guía, la obligatoriedad de presentar el certificado de representación legal no mayor a 30 días expedida por la Alcaldía Municipal o Ministerio del Interior, previos a la aprobación de desembolsos de los recursos de cofinanciación.</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</si>
  <si>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</si>
  <si>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</si>
  <si>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</si>
  <si>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t xml:space="preserve">La Contraloría General de la República en el informe de auditoría financiera vigencia fiscal 2022 indicó que:
</t>
    </r>
    <r>
      <rPr>
        <i/>
        <sz val="11"/>
        <color rgb="FF000000"/>
        <rFont val="Arial"/>
        <family val="2"/>
      </rPr>
      <t xml:space="preserve">(...) 2.8.	EFECTIVIDAD DEL PLAN DE MEJORAMIENTO
Del análisis practicado a la efectividad de las acciones establecidas en el plan de mejoramiento suscrito por la entidad, vigente al 31 de diciembre del 2021, y al informe de avance con corte a la misma fecha, se estableció el siguiente resultado:
•	Acciones correctivas y preventivas correspondientes a 13 hallazgos cuyas acciones de mejora para 10 hallazgos tienen vencimiento en el año 2023 por lo tanto no se realizó seguimiento.
•	A diciembre 31 del 2022, se evaluaron 2 acciones para 2 hallazgos que fueron efectivas, relacionados con asuntos financieros, contables y de presupuesto. El resultado de la evaluación arrojo una valoración de EFECTIVO. (..)
</t>
    </r>
    <r>
      <rPr>
        <sz val="11"/>
        <color indexed="8"/>
        <rFont val="Arial"/>
        <family val="2"/>
      </rPr>
      <t xml:space="preserve">
Por otra parte, la comisión auditora mediante correo electrónico del 01/08/2023 allegó el detalle de las acciones evaluadas y establecidas como efectivas.</t>
    </r>
  </si>
  <si>
    <t>Informe Auditoría Financiera VF 2022
Comunicación oficial radicado ANT  20236202294082 del 30/06/2023
Correo electrónico del 01/08/2023</t>
  </si>
  <si>
    <t>Auditoría Financiera vigencia fiscal 2022</t>
  </si>
  <si>
    <t>AME-711</t>
  </si>
  <si>
    <t>Fiscal
Proceso Administrativo Sancionatorio Fiscal - PASF</t>
  </si>
  <si>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</si>
  <si>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t xml:space="preserve">Incorporar en la guía, actividades de control que fortalezcan las responsabilidades del Equipo de Iniciativas Comunitarias y Comité de apoyo a la supervisión en relación a la ejecución financiera y técnica.
</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</si>
  <si>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</si>
  <si>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</si>
  <si>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</si>
  <si>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</si>
  <si>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</si>
  <si>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Memorando con soportes documentales para ingreso el fondo de tierras</t>
  </si>
  <si>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</si>
  <si>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</si>
  <si>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</si>
  <si>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</si>
  <si>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AME-713</t>
  </si>
  <si>
    <t xml:space="preserve">Auditoría de Seguimiento a la Reforma Rural Integral - RRI, vigencias 2018 a 2021 </t>
  </si>
  <si>
    <r>
      <t xml:space="preserve">Hallazgo No. 1. Bienes sujetos de Reforma Agraria.  </t>
    </r>
    <r>
      <rPr>
        <sz val="11"/>
        <rFont val="Arial"/>
        <family val="2"/>
      </rPr>
      <t xml:space="preserve">Como antecedentes de los bienes, la ANT realizó la entrega a la CGR, de la base de datos, denominada “Listado share point fondo de tierras”, en la cual se encuentra relacionado, el inventario de bienes baldíos; baldíos reservados y fiscal patrimonio, que fueron transferidos en el marco normativo aplicable al Instituto Colombiano de Desarrollo Rural – INCODER y a la Sociedad de Activos Especiales – SAE. Bienes que, en virtud de la aplicación de técnicas de auditoría y al documento señalado anteriormente se determinó que la ANT tiene en su inventario en hectáreas – ha bienes baldíos (356775,184 ha), baldíos reservados (137989,3838 ha) y fiscales patrimoniales (114392,633 ha), que no han sido susceptibles de ser entregados a la población objeto de la RRI del Acuerdo Final. Ver Anexo No. 2. 
Lo anterior por una indebida gestión y administración de los bienes y la no definición de criterios que permitan dar celeridad y la efectividad en la entrega del inventario transferido por el INCODER y otras entidades del Estado.
Esta situación no ha contribuido a “(…) lograr la democratización del acceso a la tierra, en beneficio de los campesinos y de manera especial las campesinas sin tierra o con tierra insuficiente y de las comunidades rurales más afectadas por la miseria (…)” propósito del Acuerdo Final con el Pilar 1.1 denominado Ordenamiento Social de la Propiedad Rural y Uso del Suelo, estrategia 1.1.1 Acceso a la tierra, Bienes.
</t>
    </r>
    <r>
      <rPr>
        <b/>
        <sz val="11"/>
        <rFont val="Arial"/>
        <family val="2"/>
      </rPr>
      <t>Respuesta de la ANT</t>
    </r>
    <r>
      <rPr>
        <sz val="11"/>
        <rFont val="Arial"/>
        <family val="2"/>
      </rPr>
      <t xml:space="preserve">
Respuesta No. 1 con radicado No. 20226001611731 de diciembre 14 de 2022. 
“(…) Los bienes pertenecientes al Fondo de Tierras para la Reforma Rural Integral están bajo la administración de esta Subdirección de Administración de Tierras de la Nación  y deben permanecer en el inventario desde el momento que se incorporan al mismo, hasta que sean transferidos en beneficio de los Sujetos de Ordenamiento Social de la Propiedad a través de los procedimientos misionales establecidos para tal efecto que ejecutan las diferentes áreas de la Agencia Nacional de Tierras con funciones de adjudicación o titulación (…)
“(…) En consecuencia, es necesario aclarar que las cifras citadas en el cuadro que se relaciona en la observación 6, no corresponden con los datos de egreso registrados en el inventario de bienes del Fondo de Tierras. Por tanto, a continuación, se relacionan la cantidad de hectáreas que han sido egresadas del Fondo de Tierras y se ubican en los municipios PDET: (con relación a este argumento es necesario, consultar el anexo expuesto por la ANT en la segunda respuesta). 
“(…) La no entrega de los bienes por descongestión recibidos del extinto INCODER, como se demostró anteriormente, se vio afectada por la pandemia, mas no por falta de una debida planeación con relación a definir criterios que permitan dar celeridad. 
Aun así, y con el ánimo de contribuir a los procesos de adjudicación, y como estrategia para superar el retraso, la actual administración en aras de dar celeridad a dichos trámites de descongestión recibidos del extinto INCODER, a través de la Resolución 20221000298926 del 1 de diciembre de 2022,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Finalmente, es pertinente aclarar que la conclusión de la CGR no se soporta en cifras reales, por cuanto los valores precisados por el Ente Auditor no coinciden con los reportes de la base de datos, denominada “Listado share point fondo de tierras”, que se encuentra en territorios denominados PDET, como se demostró en las tablas señaladas en esta respuesta que reflejan la cantidad de hectáreas que han sido egresadas del Fondo de Tierras y se ubican en los municipios PDET ,(…)” 
Respuesta No. 2, oficio No. 20236000005191 de enero 10 de 2023.
La segunda respuesta es originada con fundamento en la mesa temática realizada el 22 de diciembre, en la cual la ANT preciso lo relacionado con los inventarios de bienes clasificados como; baldíos, baldíos reservados y fiscal patrimonial y agrega; “Los datos anteriormente citados corresponden a los bienes baldíos y fiscales patrimoniales que en su estado se identifican como “adjudicado ANT”, “Titulado ANT” y “Adjudicado INCORA-INCODER” donde estos últimos surtieron el registro durante la vigencia de la Agencia Nacional de Tierras. Por otro lado, el dato de área se toma de la base Share Point del Fondo de Tierras de la columna “área adjudicada” y se encuentra desagregado por tipo de bien: baldío y fiscal patrimonial. Los datos citados en las columnas desagregadas por tipo de bien “inventario” corresponden a aquellos predios donde su estado se identifica como “titularidad ANT” y “titularidad Nación”. “Es de anotar que ningún predio baldío reservado ha sido egresado del inventario de bienes del Fondo de Tierras para la Reforma Rural Integral.” (ver anexo que contiene el inventario de los bienes en municipios PDET) 
</t>
    </r>
    <r>
      <rPr>
        <b/>
        <sz val="11"/>
        <rFont val="Arial"/>
        <family val="2"/>
      </rPr>
      <t>Análisis de la respuesta</t>
    </r>
    <r>
      <rPr>
        <sz val="11"/>
        <rFont val="Arial"/>
        <family val="2"/>
      </rPr>
      <t xml:space="preserve">
Con relación al inventario de bienes denominados por la ANT como baldío y fiscal patrimonial, efectivamente se acepta lo indicado en respuesta con relación a “Por tanto, a continuación, se relacionan la cantidad de hectáreas que han sido egresadas del Fondo de Tierras y se ubican en los municipios PDET”. 
De otra parte, con relación a los bienes entregados del extinto INCODER y donde manifiesta la ANT, vio afectada la gestión por causas de la pandemia es claro que la entidad adquiere el compromiso “de contribuir a los procesos de adjudicación, y como estrategia para superar el retraso, la actual administración en aras de dar celeridad a dichos trámites de descongestión recibidos del extinto INCODER, a través de la Resolución 20221000298926 del 1 de diciembre de 2022,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Obsérvese en este escenario que la ANT manifiesta tener las estrategias con el fin de superar el retraso de los bienes recibidos por descongestión del extinto INCODER.
Adicional a lo anterior, se precisa que de la mesa temática llevada a cabo en el mes de diciembre de año 2022 sobre los bienes que hacen parte del inventario del Fondo de Tierras  se aclara que, a 31 de diciembre de 2021, la entidad acepta el hallazgo y se compromete con dar celeridad a los trámites de descongestión recibidos del extinto INCODER.
El estado de los bienes en hectáreas, en resumen, corresponden a: 
</t>
    </r>
    <r>
      <rPr>
        <b/>
        <sz val="11"/>
        <rFont val="Arial"/>
        <family val="2"/>
      </rPr>
      <t>Tabla 6. Inventario de Bienes Fondo de Tierras de Descongestión a 31/12/2021 (hectáreas)</t>
    </r>
    <r>
      <rPr>
        <sz val="11"/>
        <rFont val="Arial"/>
        <family val="2"/>
      </rPr>
      <t xml:space="preserve">
Baldío	      Baldío Reservado	        Fiscal Patrimonial
356775,184      137989,3838	       114392,633
Fuente. ANT
</t>
    </r>
    <r>
      <rPr>
        <b/>
        <sz val="11"/>
        <rFont val="Arial"/>
        <family val="2"/>
      </rPr>
      <t xml:space="preserve">Conclusión:
</t>
    </r>
    <r>
      <rPr>
        <sz val="11"/>
        <rFont val="Arial"/>
        <family val="2"/>
      </rPr>
      <t xml:space="preserve">
La ANT acepta el hallazgo en la medida que señala que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Así las cosas, la ANT no ha adjudicado bienes del extinto INCODER como: baldíos, baldío reservado y fiscal patrimonial por 356775,184, 137989,3838 y 114392,633 hectáreas, lo que no ha permitido beneficiar a la población objetivo de la RRI – Acuerdo Final, específicamente a los campesinos de los municipios PDET. Por lo tanto, se valida como hallazgo administrativo, con la claridad de que las cifras en hectáreas relacionadas anteriormente fueron ajustadas acorde con la respuesta emitida por la ANT.
</t>
    </r>
  </si>
  <si>
    <t>Debilidad en la gestión y administración de los bienes para dar celeridad y efectividad en la adjudicación del inventario transferido por el INCODER y otras entidades del Estado</t>
  </si>
  <si>
    <t>Identificar en cada una de las subdirecciones de la Dirección de Acceso a Tierras, aquellas solicitudes de campesinos ubicados en los municipios PDET que fueron entregadas a la ANT por el INCODER, de conformidad con la base de datos del Fondo de Tierras y ser trasladadas a las respectivas UGT´s.</t>
  </si>
  <si>
    <t>Realizar cruce de información de la base de datos del Fondo de Tierras vs. las bases de datos de las subdirecciones de la DAT, para identificar los procesos localizados en municipios PDET, que fueron entregadas a la ANT por el INCODER y trasladarlos a las UGT´s para ser impulsados, de conformidad con la resolución 20221000298926 del 1 de diciembre de 2022, delegación de funciones.</t>
  </si>
  <si>
    <t>Base de datos con los cruces realizados</t>
  </si>
  <si>
    <t>Subdirección de Administración de Tierras de la Nación
Subdirección de Acceso a Tierras en Zonas Focalizadas
Subdirección de Acceso a Tierras por Demanda y Descongestión</t>
  </si>
  <si>
    <r>
      <rPr>
        <b/>
        <sz val="11"/>
        <color theme="1"/>
        <rFont val="Arial"/>
        <family val="2"/>
      </rPr>
      <t xml:space="preserve">25/04/2023.  </t>
    </r>
    <r>
      <rPr>
        <sz val="11"/>
        <color theme="1"/>
        <rFont val="Arial"/>
        <family val="2"/>
      </rPr>
      <t>La Contraloría General de la República comunicó el 13/03/2023 el informe de la auditoría de cumplimiento al seguimiento de la reforma rural integral - RRI vigencia 2018 a 2021 (Radicado ANT 20236200300552), el correspondiente plan de mejoramiento fue formulado por las dendencias técnicas y suscrito por la Oficina de Control Interno el 25/04/2023.</t>
    </r>
  </si>
  <si>
    <r>
      <rPr>
        <b/>
        <sz val="11"/>
        <color theme="1"/>
        <rFont val="Arial"/>
        <family val="2"/>
      </rPr>
      <t xml:space="preserve">01/08/2023. </t>
    </r>
    <r>
      <rPr>
        <sz val="11"/>
        <color theme="1"/>
        <rFont val="Arial"/>
        <family val="2"/>
      </rPr>
      <t xml:space="preserve"> Por error involuntario no se incluyó en la matriz de seguimiento de la OCI las acción suscritas el pasado 25/04/2023, su seguimiento se realizará en la evaluación del plan de mejoramiento institucional con corte al III Trimestre del 2023.  </t>
    </r>
  </si>
  <si>
    <t>29/09/2023:</t>
  </si>
  <si>
    <t>Fondo de Tierras para la Reforma Rural Integral - Gestión</t>
  </si>
  <si>
    <t xml:space="preserve">Retrazos en la entrega de bienes </t>
  </si>
  <si>
    <t>Demoras en la entrega del inventario
transferido por el INCODER y otras entidades del Estado</t>
  </si>
  <si>
    <t>Predios ubicados en municipios PDET</t>
  </si>
  <si>
    <t>AME-714</t>
  </si>
  <si>
    <t>Realizar el traslado a las respectivas UGT´s y conforme el inicio de operación de cada una de ellas, de las solicitudes de adjudicación que han sido entregadas por el INCODER  a la ANT, en el marco de la resolución 20221000298926 del 1 de diciembre de 2022.</t>
  </si>
  <si>
    <t>Realizar el traslado del 100% de las solicitudes de adjudicación, que han sido entregadas por el INCODER, a las respectivas UGT´s</t>
  </si>
  <si>
    <t>Correos electrónicos y/o memorandos de traslado de las solicitudes de adjudicación</t>
  </si>
  <si>
    <r>
      <rPr>
        <b/>
        <sz val="11"/>
        <color rgb="FF000000"/>
        <rFont val="Arial"/>
        <family val="2"/>
      </rPr>
      <t>29/09/2023:</t>
    </r>
    <r>
      <rPr>
        <sz val="11"/>
        <color rgb="FF000000"/>
        <rFont val="Arial"/>
        <family val="2"/>
      </rPr>
      <t xml:space="preserve"> Acción de mejora que se encuentra en términos, dependiendo su ejecución de la AME-713.</t>
    </r>
  </si>
  <si>
    <t>AME-715</t>
  </si>
  <si>
    <t xml:space="preserve">Identificar los bienes que hacen parte del inventario del Fondo de Tierras, que beneficiaran a comunidades étnicas.
</t>
  </si>
  <si>
    <t>Elaborar e implementar un protocolo para la identificación, gestión y formalización de los predios pertenecientes al Fondo de Tierras con destinación específica a Comunidades Étnicas.</t>
  </si>
  <si>
    <t>Protocolo elaborado</t>
  </si>
  <si>
    <r>
      <rPr>
        <b/>
        <sz val="11"/>
        <color theme="1"/>
        <rFont val="Arial"/>
        <family val="2"/>
      </rPr>
      <t>28/09/2023:</t>
    </r>
    <r>
      <rPr>
        <sz val="11"/>
        <color theme="1"/>
        <rFont val="Arial"/>
        <family val="2"/>
      </rPr>
      <t xml:space="preserve"> Acción ejecutada, se anexa el protocolo elaborado para la identificación, gestión y formalización de los predios pertenecientes al Fondo de Tierras con destinación específica a Comunidades Étnicas,  publicado en el Sistema de Gestión de Calidad. </t>
    </r>
  </si>
  <si>
    <t>AME-716</t>
  </si>
  <si>
    <r>
      <rPr>
        <b/>
        <sz val="11"/>
        <rFont val="Arial"/>
        <family val="2"/>
      </rPr>
      <t xml:space="preserve">Hallazgo No. 2. Publicación de informes y estrategias del seguimiento SIIPO con respecto al Plan Nacional Sectorial de Formalización de Tierras. </t>
    </r>
    <r>
      <rPr>
        <sz val="11"/>
        <rFont val="Arial"/>
        <family val="2"/>
      </rPr>
      <t xml:space="preserve"> Consultados los Planes Nacionales Sectoriales en la plataforma SIIPO, para efectos de evaluar los proyectos “Implementación del programa de Legalización de Tierras y Fomento al Desarrollo Rural para comunidades indígenas a nivel nacional” y “Elaboración de planes de Ordenamiento Social de la Propiedad Rural a Nivel Nacional”, se evidenció en el componente de Formalización de Tierras, que para las vigencias 2018, 2019, 2020 y 2021 no publican los respectivos reportes de: 
-	Indicadores: Informan porcentajes de avance; sin embargo, no registran documentación que soporte al detalle cada indicador.
-	Estrategias: Si bien se relacionan las respectivas estrategias en la plataforma SIIPO, la ANT no incluye el soporte del registro de actividades, cumplimiento y detalle como lo requiere el sistema.
-	Informes: Aparece la nota “No existen datos para mostrar” que corrobora que no es posible identificar los detalles cualitativos y cuantitativos del progreso de los proyectos.
Lo anterior debido a que la respectiva Oficina de Planeación de la ANT, no realiza debidamente los reportes de avance cualitativo y cuantitativo sobre el cumplimiento de las metas físicas de los indicadores del PMI conforme a las obligaciones establecidas para SIIPO acorde con el Decreto 1778 de 2020, Artículo 2.2.14.2.2.1.3, de manera que los registros y soportes en el aplicativo son inexistentes en cuanto a avances de indicadores, estrategias e informes consolidados.
Como consecuencia, no existen elementos suficientes que permitan realizar el debido seguimiento a las estrategias, indicadores, metas y presupuesto establecidos en el respectivo Plan Nacional de Formalización Masiva de la Propiedad Rural y el PMI, específicamente a los proyectos de inversión ejecutados y auditados, derivando en la insuficiencia de datos para la desagregación de las actividades a nivel de territorio o población beneficiaria acorde con los productos correspondientes.
Por consiguiente, al no tener disponible los soportes de estrategias e informes en el aplicativo no es posible el planteamiento de un análisis, seguimiento, monitoreo y visibilidad del proceso de implementación del Acuerdo Final para los diferentes agentes interesados.
A falta del reporte obligatorio que establece el Decreto 1778 de 2020 artículo 2.2.14.2.2.1.4., no es posible observar la evolución detallada de las acciones enfocadas para el cumplimiento de la RRI - Acuerdo Final que se encuentren relacionadas con el alcance de estos proyectos.
</t>
    </r>
    <r>
      <rPr>
        <b/>
        <sz val="11"/>
        <rFont val="Arial"/>
        <family val="2"/>
      </rPr>
      <t xml:space="preserve">Respuesta de la ANT
</t>
    </r>
    <r>
      <rPr>
        <sz val="11"/>
        <rFont val="Arial"/>
        <family val="2"/>
      </rPr>
      <t xml:space="preserve">
Respuesta mediante Radicado ANT 20236200037872 de enero 25 de 2023.
“La Agencia Nacional de Tierras tiene a su cargo un total de 23 indicadores en el aplicativo SIIPO, para los cuales se generaron las respectivas fichas técnicas, las cuales fueron aprobadas por el Departamento Nacional de Planeación (DNP). Con respecto al seguimiento de los indicadores, a través de la Oficina Asesora de Planeación de la Agencia se han venido generando los respectivos reportes de avance sobre cada indicador, conforme se estableció en sus fichas técnicas, los cuales son cargados en el módulo correspondiente de SIIPO y en los plazos de reporte que establece la plataforma mensualmente.
En razón a la observación emitida por la Contraloría General, se procedió a descargar un reporte desde el aplicativo SIIPO, el cual da cuenta de la información técnica, así como entrega para cada vigencia la información reportada por la entidad con sus respectivas observaciones. A este reporte en formato Excel, se le sumó un grupo de columnas (BU a EN) denominadas “Documentos relacionados”, en las cuales se depositó la información de todos los documentos que acompañan los reportes cargados y aprobados para las vigencias en mención de la observación.
Así mismo, esta comunicación viene acompañada de una carpeta digital, que contiene 23 subcarpetas correspondientes a cada uno de los indicadores, en la que viene copia del documento (Excel o pdf) que fue cargado en el momento del reporte, así como un pantallazo de la plataforma, donde se evidencia que dichos documentos se encuentran disponibles para su descarga.
Así las cosas, para aclarar la observación realizada por el Equipo Auditor, se constata a través de esta comunicación que si existe el soporte documental que permite evidenciar los avances cuantitativos y cualitativos cargados en la plataforma SIIPO y que efectivamente se ha cumplido con los lineamientos sobre los reportes, y de otra parte se reafirma el compromiso de la Agencia Nacional de Tierras, en lo que corresponde a disponibilidad de la información que se requiera para constatar los avances que se han logrado sobre la Reforma Rural Integral.”
</t>
    </r>
    <r>
      <rPr>
        <b/>
        <sz val="11"/>
        <rFont val="Arial"/>
        <family val="2"/>
      </rPr>
      <t>Análisis de la respuesta</t>
    </r>
    <r>
      <rPr>
        <sz val="11"/>
        <rFont val="Arial"/>
        <family val="2"/>
      </rPr>
      <t xml:space="preserve">
La entidad anexa varios de los informes relacionados con los indicadores objeto del presente hallazgo, sin embargo, de acuerdo con el análisis realizado por el equipo auditor y consultado SIIPO en tiempo real (enero 26 del 2023) para efectos de comparar con la respuesta de la entidad se confirmó que los informes anexos no están completos, no están publicados y/o no existen.
Así, por ejemplo, el indicador A.9 en soportes cualitativos tiene visibilidad pública de los avances a corte julio del 2022, sin embargo, no están disponibles los reportes del 2021 y 2020; acorde con el reporte de ANT estos informes existen en el anexo de la respuesta, pero en la plataforma SIIPO no son de acceso público.
De acuerdo con lo anterior, la Tabla 26 (incorporada al final del documento) describe el resultado de la comparación realizada por el equipo auditor para los 23 indicadores del período 2018-2021; que contrasta la información anexa a la respuesta por ANT frente a la que aparece pública. 
Lo anterior muestra las debilidades en la publicación de la información que no permite, a los agentes interesados y a la comunidad, realizar el debido seguimiento a los recursos destinados a la RRI – Acuerdo Final.
De otra parte, según lo indicado en la respuesta de la ANT, el DNP estableció inconsistencias con respecto a los siguientes indicadores:
“Dentro de los 23 indicadores, hay 2 casos particulares sobre los cuales es necesario realizar unas precisiones: 
Indicador A22: No existen documentos de soporte cargados, porque se solicitó por parte del validador del DNP, modificar la forma de presentar la información soporte del indicador, para mejorar la claridad con la que se puede evidenciar los avances cualitativos y cuantitativos de las actividades. (la negrilla es nuestra)
Indicador PNS 3.2: No existen documentos de soporte cargados porque los reportes emitidos fueron rechazados por el validador, y en este momento se encuentran en corrección para ser cargados nuevamente antes del 31 de enero de 2023, de acuerdo con las recomendaciones e instrucciones brindadas por el validador del DNP.”
Si bien los indicadores A22 y PSN 3.2 tuvieron inconvenientes en el momento de la validación de parte del DNP y la ANT busca corregir, a la luz del análisis realizado durante la presente auditoria, estos indicadores no tienen informes.
Así mismo, la ANT al informar que realizará correcciones en SIIPO a corte de enero 31 del 2023, reconoce que efectuó la carga incompleta de la información. Adicionalmente, más allá de informes relacionados con indicadores, la entidad debe reportar a SIIPO otros elementos como lo son estrategias, metas y presupuesto acorde con la norma.
Decreto 1829 de 2017; Por el cual se crea el Sistema Integrado de Información para el Posconflicto (SIIPO).
Artículo 2.2.14.2.2.1.4. Seguimiento a Planes Nacionales Sectoriales. El seguimiento a los Planes Nacionales Sectoriales se hará a través del SIIPO a nivel de estrategias, indicadores, metas y presupuesto establecidos en cada Plan. (…) Además, la entidad responsable reportará trimestralmente el avance de las líneas estratégicas del respectivo plan, según se defina en el SIIPO”
En cuanto a metas cada indicador cuenta con gráficos y datos . Sin embargo, no es factible visualizar las estrategias en SIIPO, y, cuando se examina el componente Formalización de Tierras para las vigencias de estudio las estrategias no registran avances ni soportes en los detalles.
</t>
    </r>
    <r>
      <rPr>
        <b/>
        <sz val="11"/>
        <rFont val="Arial"/>
        <family val="2"/>
      </rPr>
      <t>Conclusión:</t>
    </r>
    <r>
      <rPr>
        <sz val="11"/>
        <rFont val="Arial"/>
        <family val="2"/>
      </rPr>
      <t xml:space="preserve">
Se configura un hallazgo del tipo administrativo ya que, si bien la entidad cuenta con algunos informes y metas cargadas en SIIPO, existe un componente fundamental de la información que no está con acceso al público o en algunos casos esta es inexistente como se describe en la Tabla 26 (incorporada al final del documento). Adicionalmente, no existen registros de las estrategias, lo que significa que no se atiende el Artículo 2.2.14.2.2.1.4. del Decreto 1829 de 2017.
</t>
    </r>
  </si>
  <si>
    <t xml:space="preserve">Los reportes de información cargados en SIIPO se realizaron  cumpliendo lineamientos de DNP. Sin embargo, en los reportes correspondientes a las vigencias en mención, no se realizó un seguimiento al cargue, retroalimentación y validación de los Informes cualitativos que debió hacer el DNP en la herramienta DNP, acción con la que se hubiera dado por entendida la culminación del proceso.
</t>
  </si>
  <si>
    <t>Fortalecer el procedimiento SEYM-P-005, incluyendo actividades de seguimiento posterior al cargue, retroalimentación y validación de los Informes cualitativos públicos finales por parte del DNP, desde la información disponible en el Visor Ciudadano del aplicativo Sistema Integrado de Información para el Posconflicto SIIPO-DNP.</t>
  </si>
  <si>
    <t>Actualizar el procedimiento SEYM-P-005  incluyendo la tarea de control para el seguimiento posterior al cargue de la publicación de los Informes cualitativos públicos finales en el aplicativo Sistema Integrado de Información para el Posconflicto SIIPO por parte de la Dirección Nacional de Planeación-DNP, con el fin de garantizar el debido cierre del proceso.</t>
  </si>
  <si>
    <t>Reporte indicadores</t>
  </si>
  <si>
    <t>Inconsistencias en el reporte de indicadores SIIPO</t>
  </si>
  <si>
    <t xml:space="preserve">Debilidades en el reporte de avance cualitativo y cuantitativo sobre el cumplimiento de las metas físicas de los indicadores del PMI </t>
  </si>
  <si>
    <t>Componente de Formalización de Tierras sin el correspondiente reporte</t>
  </si>
  <si>
    <t>AME-717</t>
  </si>
  <si>
    <r>
      <rPr>
        <b/>
        <sz val="11"/>
        <rFont val="Arial"/>
        <family val="2"/>
      </rPr>
      <t>Hallazgo No. 3. Formulario de Inscripción de Sujeto de Ordenamiento – FISO e Incorporación al Registro de Sujetos de Ordenamiento – RESO.</t>
    </r>
    <r>
      <rPr>
        <sz val="11"/>
        <rFont val="Arial"/>
        <family val="2"/>
      </rPr>
      <t xml:space="preserve">  La ANT no ha realizado los avances institucionales necesarios para alcanzar un consenso con la CNTI, no se han generado los suficientes puentes de concertación desde la última auditoria para cumplir con la implementación del FISO – RESO.
Al no tener formulario FISO – RESO para comunidades Indígenas, la ANT ha adjudicado tierras mediante canales distintos, sin cumplir con el debido registro de la información de los beneficiarios y la sistematización de los formularios.
Por consiguiente, se configura un hallazgo administrativo, dado que persisten las circunstancias por el incumplimiento de los artículos 13 y 47 del Decreto Ley 902 del 2017. 
</t>
    </r>
    <r>
      <rPr>
        <b/>
        <sz val="11"/>
        <rFont val="Arial"/>
        <family val="2"/>
      </rPr>
      <t xml:space="preserve">
Respuesta de la ANT
</t>
    </r>
    <r>
      <rPr>
        <sz val="11"/>
        <rFont val="Arial"/>
        <family val="2"/>
      </rPr>
      <t xml:space="preserve">
Respuesta con Radicado 20226291699192 de diciembre 14 de 2022. 
“La Dirección de Asuntos Étnicos de la ANT, en el marco de las competencias establecidas en el Decreto Ley 2363 de 2015 da respuesta a esta, respecto de las gestiones emprendidas para la elaboración e implementación del Formulario de Inscripción de Sujeto de Ordenamiento FISO e Incorporación al Registro de Sujetos de Ordenamiento RESO, teniendo en cuenta las siguientes consideraciones:
1. La ANT debe reconocer y garantizar el funcionamiento de la Comisión Nacional de Territorios Indígenas – CNTI, como instancia nacional competente para el seguimiento a la política pública de acceso, dotación y seguridad jurídica de los territorios Indígenas.
2. La ANT es miembro activo de la CNTI; cuestión que implica someterse a las reglas de concertación conforme lo definido en el Decreto 1397 de 1996.
3. En la línea con lo anterior, cualquier medida que deba adoptarse para la efectiva implementación de la política pública de tierras para comunidades indígenas deberá ser concertada ante la CNTI; y conforme lo define la Corte Constitucional en sentencia SU-039 de 1997
4. Ahora bien, para el caso que nos convoca, esto es el deber de concertación con la CNTI respecto de módulo étnico del Reso, definido en el Decreto Ley 902 de 2017.
Es menester reiterar que dicho proceso de concertación inicio en 2018 y conforma a la cronología consignada en actas y documentos, la ANT y la Secretaria Técnica Indígena de la CNTI han trabajado conjuntamente en el diseño, revisión, ajuste y adecuación del Formulario de Inscripción de Sujeto de Ordenamiento – FISO Indígena, y su instructivo de diligenciamiento entre las vigencias 2019 y 2021
En tal sentido, la ANT ha tenido los puentes financieros, técnicos y administrativos para avanzar en la ruta de concertación del FISO étnico, su instructivo del módulo étnico del RESO
5. Finalmente, menciona la CGR en su observación que la no adopción del modulo étnico del RESO ha conllevado que 
“la adjudicación de tierras se ha tenido que orientar por canales distintos y así mismo persiste el incumplimiento de la norma en cuanto a establecer la sistematización de los formularios”
Frente a esta aseveración es importante destacar las siguientes reglas definidas en conjunto con las comunidades indígenas respecto de la política de ordenamiento social de la propiedad rural materializada en el Decreto Ley 902 de 2017.
Así las cosas, pese a encontrarse aún en la definición de la ruta de concertación para la adopción del módulo étnico del RESO con la CNTI, precisamente por ser respetuosa del principio de participación y del deber de concertación con la instancia nacional, la ANT continúa con el cumplimiento de sus deberes misionales de atender las solicitudes de dotación, acceso y seguridad jurídica de los territorios indígenas bajo el marco normativo especial vigente, definido en la Constitución Política, las Leyes 21 de 1991, 160 de 1994 y el Decreto 1071 de 2015 (Hoy compilatorio de los Decretos 2164 de 1995, 2333 de 2014 y 1824 de 2020)”
</t>
    </r>
    <r>
      <rPr>
        <b/>
        <sz val="11"/>
        <rFont val="Arial"/>
        <family val="2"/>
      </rPr>
      <t>Análisis de la respuesta</t>
    </r>
    <r>
      <rPr>
        <sz val="11"/>
        <rFont val="Arial"/>
        <family val="2"/>
      </rPr>
      <t xml:space="preserve">
En virtud de la Auditoría de Cumplimiento a la Reforma Rural Integral para la vigencia 2018 - 2021, se analiza la respuesta de la ANT en los siguientes términos:
Si bien la entidad aporta esfuerzos financieros, técnicos y administrativos a lo largo del cuatrienio en la concertación con la CNTI, a la luz del presente hallazgo a diciembre de 2022 no se tienen aplicativos FISO/RESO para comunidades indígenas más allá de borradores y outputs de la ANT.
Es aceptado que la ANT ha seguido cumpliendo con la entrega de tierras para comunidades indígenas por medio de solicitudes de acceso, desarrollo de proyectos, dotaciones y otras aristas en la titulación, ampliación y entrega de tierras que permite el marco de la ley y es respetuosa de los pronunciamientos y posiciones de la CNTI; sin embargo, el énfasis de la observación de la CGR es que no fueron suficientes las acciones de plan de mejoramiento y la ANT continúa incumpliendo la adaptación de los formularios FISO/RESO para estas comunidades.
</t>
    </r>
    <r>
      <rPr>
        <b/>
        <sz val="11"/>
        <rFont val="Arial"/>
        <family val="2"/>
      </rPr>
      <t>Conclusión:</t>
    </r>
    <r>
      <rPr>
        <sz val="11"/>
        <rFont val="Arial"/>
        <family val="2"/>
      </rPr>
      <t xml:space="preserve">
Se reitera el hallazgo administrativo señalado previamente en auditoria articulada para ANT vigencia 2019 – 2020 y debilidad que sigue existente a corte diciembre del 2022, la falta de cumplimiento no se vincula con la no entrega de tierras sino por la inexistencia de los aplicativos FISO/RESO adaptados y funcionales para comunidades étnicas, no siendo usables como canal de solicitud de acceso y creando dificultades en la celeridad requerida para la atención a estas comunidades, por lo que incumple los artículos 13 y 47 del Decreto Ley 902 de 2017.
</t>
    </r>
  </si>
  <si>
    <t xml:space="preserve">La Agencia Nacional de Tierras a la fecha no cuenta con un módulo étnico en el RESO </t>
  </si>
  <si>
    <t xml:space="preserve">Desarrollar un modulo único en el Sistema Integrado de Tierras - SIT que consolide los procedimientos étnicos con la información de los aspirantes y beneficiarios de las formalizaciones.
</t>
  </si>
  <si>
    <t xml:space="preserve">Elaborar el requerimiento de desarrollo y las actividades que esto conlleve a la Subdirección de Sistemas de Información.
</t>
  </si>
  <si>
    <t xml:space="preserve">Requerimiento enviado.
</t>
  </si>
  <si>
    <t xml:space="preserve">Subdirección de Sistema de Información </t>
  </si>
  <si>
    <r>
      <rPr>
        <b/>
        <sz val="11"/>
        <color theme="1"/>
        <rFont val="Arial"/>
        <family val="2"/>
      </rPr>
      <t>28/09/2023:</t>
    </r>
    <r>
      <rPr>
        <sz val="11"/>
        <color theme="1"/>
        <rFont val="Arial"/>
        <family val="2"/>
      </rPr>
      <t xml:space="preserve"> Acción ejecutada, se anexa cuatro requerimientos remitidos a la Subdirección de Sistemas de Información, para el desarrollo y las actividades que esto conlleve en la creación del modulo de étnicos.</t>
    </r>
  </si>
  <si>
    <t>AME-718</t>
  </si>
  <si>
    <t>La Agencia Nacional de Tierras a la fecha no cuenta con un módulo étnico en el  RESO</t>
  </si>
  <si>
    <t xml:space="preserve">Desarrollar e implementar el modulo étnico del RESO
</t>
  </si>
  <si>
    <t xml:space="preserve">Modulo del RESO étnico desarrollado e implementado en el SIT
</t>
  </si>
  <si>
    <r>
      <rPr>
        <b/>
        <sz val="11"/>
        <color theme="1"/>
        <rFont val="Arial"/>
        <family val="2"/>
      </rPr>
      <t>28/09/2023</t>
    </r>
    <r>
      <rPr>
        <sz val="11"/>
        <color theme="1"/>
        <rFont val="Arial"/>
        <family val="2"/>
      </rPr>
      <t>: Acción en gestión con los insumos que se están desarrollando en la AME-718.</t>
    </r>
  </si>
  <si>
    <t>AME-719</t>
  </si>
  <si>
    <r>
      <t xml:space="preserve">Hallazgo No. 4. Articulación interinstitucional entre el MADR, ANT y ADR en el proyecto de “Optimización de la Generación de Ingreso Sostenibles de Productores Rurales a Nivel Nacional”.  </t>
    </r>
    <r>
      <rPr>
        <sz val="11"/>
        <rFont val="Arial"/>
        <family val="2"/>
      </rPr>
      <t>Del análisis efectuado, se evidencia que el MADR, la ADR y la ANT no realizó la “Ruta para Facilitar la Cofinanciación de Proyectos Integrales de Desarrollo Agropecuario Rural -PIDAR- para beneficiarios del Decreto Ley 902 de 2017”, a diciembre de 2020, en los términos establecidos y conforme a lo dispuesto en la “Línea 2 – Fortalecimiento de los mecanismos de intervención para el emprendimiento rurales nuevos y existentes, (L2 – E3)  del PNgi – ECFC y conforme a lo requerido por el artículo 23 del Decreto Ley 902 de 2017.
Así, por parte de la ADR y en lo relacionado con la entrega de Capital Semilla no reembolsable, en el marco del Proyecto de "Optimización de Generación de Ingresos Sostenibles de los Productores a Nivel Nacional" (implementación de la ruta). No se evidencian avances en los compromisos de articulación establecidos, debido a que “Ninguno de los proyectos productivos (…), acompaña adjudicaciones directas en propiedad a los beneficiarios de tierras realizadas por la agencia Nacional de Tierras – ANT, en el marco del Decreto Ley 902 de 2017 , por tanto, la ejecución no se realiza conforme a lo dispuesto en el PMI y el PNgi – ECFC del Acuerdo Final.
Lo anterior se debe a que no se evidencian acciones por parte de la ADR para propiciar la articulación interinstitucional con las entidades del orden nacional (MADR y ANT) que conlleven a la implementación oportuna del Plan Nacional Sectorial – Pngi – ECFC, donde no se promueve y realiza la gestión desde la Presidencia de la ADR para el cumplimiento de los acuerdos interinstitucionales. Así mismo, se evidencian debilidades de parte de la Oficina de Planeación en cuanto a realizar seguimiento a la ejecución de la política y al cumplimiento de las metas de la Agencia de Desarrollo Rural en relación con las directrices emitidas por el MADR y relacionadas con el proyecto de Optimización en cumplimiento de la RRI.
En tal sentido, se encuentra que el MADR no ejerce un seguimiento oportuno a la política de Desarrollo Rural con enfoque territorial y al cumplimiento de los indicadores, metas y estrategias del PNgi – ECFC en lo relacionado con el Proyecto de Inversión ejecutado por la ADR y los reportes o informes correspondientes conforme a los criterios normativos vigentes.
Lo anterior tiene como consecuencia que no se realice una atención oportuna de la población en situación de vulnerabilidad sin la materialización de sus derechos con enfoque integral y diferencial; lo que no permite mejorar sus condiciones de vida, ni el aprovechamiento sustentable de los recursos naturales y dificulta la generación de empleo y crecimiento sostenido y equilibrado de las regiones. 
Igualmente, no permite satisfacer los requerimientos al acceso integral de la tierra conforme a lo dispuesto para la Reforma Rural Integral, no se garantiza la competitividad, equidad, sostenibilidad, multisectorialidad y descentralización para el desarrollo socioeconómico del país y por consiguiente, para el cumplimiento de las metas, indicadores y estrategias establecidos en el PMI y el PNgi -ECFC.
Por lo anterior y como consecuencia se valida como hallazgo.
Respuesta de las entidades
Respuesta del MADR No. 2022 – 460 – 020005 – 3 recibida en diciembre 15 de 2022.
El MADR expone los siguientes argumentos:
1.	Señala que la Resolución 000209 de 2020 entra en vigor el 01 de septiembre de 2020.
2.	Describe el avance acumulado de las acciones realizadas para la construcción de la “Ruta para Facilitar la Cofinanciación de Proyectos Integrales de Desarrollo Agropecuario Rural -PIDAR- para beneficiarios del Decreto Ley 902 de 2017”.
3.	Presenta avance de reuniones técnicas con la ADR en el marco del PNgi – ECFC, donde resalta propuesta de la ADR para la atención de los usuarios (entrega anexos de las respectivas reuniones).
4.	Respecto a la construcción del indicador A.83  manifiesta que este se tomó como punto central de las reuniones técnicas entre el MADR, ADR y el DNP, y se concluyó por recomendación expresa de los equipos de ANT y ADR  la necesidad de la configuración de un convenio para transferencia de información.
5.	A los puntos expresados el MADR manifiesta “dio seguimiento a la implementación de la estrategia L2 – L3 y al proceso de la construcción de las fichas técnicas de los indicadores A.83 y A.83P por parte de la ADR”.
6.	El MADR agrega que realizó “seguimiento a la configuración de un convenio para la transferencia de información entre ANT y ADR para solventar el listado de los beneficiarios de tierras, y de la aprobación por parte de la ADR de la propuesta de la “Ruta para Facilitar la Cofinanciación de Proyectos Integrales de Desarrollo Agropecuario Rural -PIDAR- para beneficiarios del Decreto Ley 902 de 2017”. Resalta además que al no estar constituida la ruta no es posible dar seguimiento a los beneficiarios asociativos ni a los individuales del Proyecto “Optimización de Generación de Ingresos Sostenible a Nivel Nacional”.
7.	El Ministerio señala que brindó atención oportuna a la población en condición de vulnerabilidad en el marco del PNgi - ECFC, a través del proyecto “Campo Emprende”.
Respuesta de la ADR No. 20226000092712 recibida en diciembre 14 de 2022.
La ADR señala en su respuesta:
1.	Trabajo articulado entre las entidades a través de mesas de trabajo (mesas técnicas y relaciona anexos de las reuniones), resalta el papel de la ADR en la consolidación de la ruta.
2.	Se refiere a la limitación para la implementación del Proyecto de Optimización debido a la falta de calidad en la información recibida por parte de la ANT.
3.	Manifiesta que “no es preciso afirmar que no se realizó una atención oportuna de la población en situación de vulnerabilidad sin materialización de sus derechos con enfoque integral y diferencial, cuando a lo largo de las vigencias auditadas como se observan en los soportes, la Agencia de Desarrollo Rural en la vigencia auditada ha atendido mediante los Programas Integrales de Desarrollo Agropecuario y Rural a este tipo de población”.
Respuesta de la ANT No. 2022 – 6001625081 recibida en diciembre 14 de 2022.
Esta entidad presenta en su respuesta el mismo contenido que incluyó ADR en su contestación.
Análisis de la respuesta
De conformidad con la respuesta entregada por las tres entidades y teniendo en cuenta lo observado por la CGR se concluye:
1.	Que el MADR, la ADR y la ANT no han establecido la “Ruta para Facilitar la Cofinanciación de Proyectos Integrales de Desarrollo Agropecuario Rural -PIDAR- para beneficiarios del Decreto Ley 902 de 2017”, en los términos definidos en el PNgi – ECFC y conforme a lo requerido por el artículo 23 del Decreto Ley 902 de 2017. Que pese a existir acciones (reuniones técnicas), se evidencia el no establecimiento de la Ruta relacionada por parte de las entidades responsables como se deja constancia en las respuestas, circunstancia que no permite el cumplimiento oportuno de las metas y del objetivo de la RRI – Acuerdo Final.
2.	El equipo auditor reconoce las acciones realizadas por parte de las entidades; sin embargo, la situación de incumplimiento de indicadores,  metas y estrategias establecidas en el PNgi- ECFC para dar cumplimiento a los objetivos del Acuerdo Final se mantiene, y como lo resalta el MADR en su respuesta, esta se debe al no establecimiento de rutas que redundarían en el beneficio de la población en condiciones de vulnerabilidad objeto de la RRI, a través del proyecto de Inversión “Optimización de Generación de Ingresos Sostenible a Nivel Nacional” objeto de examen por la CGR.
Conclusión
Del análisis realizado a las respuestas entregadas por el MADR, ADR y ANT y teniendo en cuenta que la “Ruta para Facilitar la Cofinanciación de Proyectos Integrales de Desarrollo Agropecuario Rural -PIDAR- para beneficiarios del Decreto Ley 902 de 2017” no se encuentra estructurada en los términos definidos por la normatividad aplicable, se configura como hallazgo administrativo y se retira la incidencia disciplinaría, teniendo en cuenta las acciones evidenciadas y los avances reportados por parte de las entidades.</t>
    </r>
  </si>
  <si>
    <t>Debilidad en la articulación con la ADR, según lo establecido en el artículo 73 del Decreto Ley 902/2017</t>
  </si>
  <si>
    <t>Fortalecer, desde la Subdirección de Acceso a Tierras por Demanda y Descongestión, la remisión de la copia de los actos administrativos del cierre de trámite por reconocimiento o asignación de derechos, a la ADR, de acuerdo a los términos del artículo 73 del Decreto Ley 902/2017, conforme a las competencias de la ANT.</t>
  </si>
  <si>
    <t>Remitir a la ADR, de manera trimestral, los actos administrativos del cierre de trámite por reconocimiento o asignación de derechos, de acuerdo a los términos del artículo 73 el Decreto Ley 902-2017</t>
  </si>
  <si>
    <t>Porcentaje de Actos administrativos remitidos a la ADR</t>
  </si>
  <si>
    <t>Dirección General (Coordinación UGT)</t>
  </si>
  <si>
    <r>
      <rPr>
        <b/>
        <sz val="11"/>
        <color theme="1"/>
        <rFont val="Arial"/>
        <family val="2"/>
      </rPr>
      <t xml:space="preserve">13/10/2023. </t>
    </r>
    <r>
      <rPr>
        <sz val="11"/>
        <color theme="1"/>
        <rFont val="Arial"/>
        <family val="2"/>
      </rPr>
      <t xml:space="preserve"> La acción se encuentra en términos, su ejecución se planificó del 30/06/2023 al 31/12/2023, sin embargo, no se han reportado avances de gestión que permitan establecer el grado de implementación de la acción en pro de la mejora del proceso, por la cual se recomienda a la depedecia documentar las gestiones adelantadas, evitando posibles incumplimientos.</t>
    </r>
  </si>
  <si>
    <t xml:space="preserve">Para esta acciòn de mejora la Subdirecciòn de Acceso a Tierras por Demanda y Descongestiòn no reporta ningùn avance </t>
  </si>
  <si>
    <r>
      <rPr>
        <b/>
        <sz val="11"/>
        <color theme="1"/>
        <rFont val="Arial"/>
        <family val="2"/>
      </rPr>
      <t xml:space="preserve">13/10/2023.  </t>
    </r>
    <r>
      <rPr>
        <sz val="11"/>
        <color theme="1"/>
        <rFont val="Arial"/>
        <family val="2"/>
      </rPr>
      <t>La Subdirección de Acceso a Tierras por Demanda y Descongestión informó que, Para esta acciòn de mejora no se reporta ningùn avance. 
La acción correctiva se encuentra en términos, su ejecución se planificó para el periodo comprendido del 30/06/2023 al 31/12/2023, sin embargo, no se han reportado avances de gestión que permitan establecer el grado de implementación de la acción en pro de la mejora del proceso, situación por la cual se recomienda a la depedecia hacer hacer uso de las actividades de evaluación para documentar las gestiones adelantadas, evitando posibles incumplimientos.</t>
    </r>
  </si>
  <si>
    <t>MADR, ANT y ADR en el proyecto de “Optimización de la Generación de Ingreso Sostenibles de Productores Rurales a Nivel Nacional”.</t>
  </si>
  <si>
    <t>AME-720</t>
  </si>
  <si>
    <r>
      <rPr>
        <b/>
        <sz val="11"/>
        <rFont val="Arial"/>
        <family val="2"/>
      </rPr>
      <t xml:space="preserve">Hallazgo 1.   Legalización de desembolsos en convenios ANT.  </t>
    </r>
    <r>
      <rPr>
        <sz val="11"/>
        <rFont val="Arial"/>
        <family val="2"/>
      </rPr>
      <t>En la cuenta Recursos entregados en administración a diciembre 31 de 2022, se presenta saldo por ejecutar en el convenio interadministrativo de cooperación internacional 943-2019 celebrado con PNUD por $680.446.583 y 943-2017 celebrado con Idea-Valor SAS por $5.972.649.260, con el objeto de aunar esfuerzos institucionales, de cooperación técnica, administrativa y financiera. La CGR observo que el saldo de estos, al cierre de la vigencia 2021, es el mismo del cierre de la vigencia 2022, sin que se evidencie avance y ejecución de los recursos públicos asignados y del propósito de los mismos. 
Así mismo, en el convenio de cooperación internacional 951-2017, se presentaron durante la vigencia 2022, desembolsos y legalizaciones, como se detallan en la siguiente tabla, pese a que a la fecha de las adiciones, no se habían ejecutado y legalizado los recursos entregados, quedando un saldo por legalizar al corte diciembre 31 de 2022 de $4.774.527.939; legalizaciones que se soportan únicamente con el informe de supervisión, sin anexar los respectivos soportes financieros, como los son facturas, contratos, recibos, etc.
Tabla No. 3. Estado de cuenta Convenio 951 2017 – PNUD Vigencia 2022
DETALLE	VALOR
Saldo a 31 de diciembre de 2021	$ 3.105.034.181
1. Desembolso Marzo 2022*	$ 5.185.000.000
2. Desembolso Mayo 2022*	$ 3.456.661.087
Saldo a Mayo 31 de 2022	                $ 11.746.695.268
1. Legalización junio 2022	               -$ 3.105.034.181
2. Legalización Julio 2022	               -$ 1.503.957.508
3. Legalización agosto 2022            -$ 1.542.940.939
Saldo a agosto de 2022	                $ 5.594.762.640
3. Desembolso septiembre 2022*	$ 2.700.000.000
4. Legalización septiembre 2022	-$ 113.829.496
Saldo a septiembre de 2022	$ 8.180.933.144
5. Legalización Octubre 	               -$ 128.874.319
6. Legalización Noviembre 	-$ 3.111.020.563
7. Legalización Diciembre	                -$ 166.510.323
Saldo a 31 de diciembre de 2022	$ 4.774.527.939
*Desembolso 1 y 2 corresponden a la enmienda 8 y el desembolso 3 corresponde a la enmienda 9
Fuente: Información ANT                                                 Elaboro: Equipo Auditor	
Lo observado se presenta por deficiencias en la planeación, por parte de la Subdirección de Planeación Operativa de la Dirección de Gestión del Ordenamiento Social de la Propiedad, que se reflejan en la estructuración de los estudios previos, en donde se establecen una serie de actividades para ejecutar en vigencias posteriores, pero se gira la totalidad de los recursos a los cooperantes. 
De igual forma, se observan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2022, que implica una omisión a las recomendaciones dadas por la oficina jurídica en cumplimento de la Ley 1150 de 2007; sobre los soportes financieros para la legalización de los desembolsos, que demuestren una adecuada destinación de los recursos públicos, se establece una imposibilidad de obtener evidencia suficiente y adecuada no material cualitativa, en la subcuenta 190801 Recursos entregados en administración.  
Hallazgo administrativo.
Respuesta de la entidad
La ANT en respuesta a la observación según oficio 20236007849051 de fecha 16 de mayo de 2023, manifiesta:
•	“CONVENIO 943 DE 2019 PNUD:
Al respecto, es importante precisar que durante la vigencia 2022, desde la supervisión del convenio 943 de 2019 se han realizado acciones encaminadas a realizar el cierre y liquidación del mismo, pues solo hasta el 13 de diciembre del 2022 el PNUD remitió el informe final de ejecución del convenio firmado y aprobado, según detalle que se indica a continuación:
Es necesario tener en cuenta que las cifras contenidas en el mencionado informe se encuentran en dólares y que existe un saldo de los recursos del convenio, sin ejecutar, correspondiente a US $29.070, los cuales deben ser reintegrados a la Dirección del Tesoro Nacional en pesos y que no conocemos la tasa que va a utilizar el PNUD para hacer la conversión a pesos y así poder tener certeza de los recursos no ejecutados y las cifras de ejecución final, para así proceder con la remisión de la información  a la Subdirección Administrativa y Financiera, ya en pesos y a efectos que se realice el registro de la información de amortización del convenio e inicie la liquidación del mismo. (…)
•	CONVENIO 653 DE 2017 IDEA-VALOR SAS
Es importante aclarar que el convenio celebrado con Idea-Valor SAS, corresponde al No. 653 de 2017 y no al No. 943 como se indica en la observación emitida por el equipo auditor, dicho convenio se encuentra a cargo de la Dirección De Gestión De Ordenamiento Social de la Propiedad de la ANT, quienes informan que, respecto a los valores desembolsados por la Agencia, a 31 de diciembre de 2017, y de acuerdo al Informe Final de Supervisión (Ver Anexo No. 8), suscrito por el entonces supervisor del convenio Felipe Espinosa Camacho, Director de DGOSP para la época, de fecha 19 de mayo de 2021, se indica que el valor no ejecutado asciende a la suma de CINCO MIL NOVECIENTOS SETENTA Y DOS MILLONES SEISCIENTOS CUARENTA Y NUEVE MIL DOSCIENTOS SESENTA PESOS ($5.972.649.260), los cuales se encuentran en poder del IDEA en calidad de administrador del recurso, de conformidad con la obligación contenida en el numeral 7 de la CLÁUSULA SEGUNDA. COMPROMISO DE LAS PARTES. B) COMPROMISOS DE IDEA: “Administrar los recursos entregados, y otras partidas que se adicionen, y reincorporar los rendimientos financieros que éstos generen, y otras partidas que se adicionen de acuerdo con la norma presupuestal”.
En carpeta titulada “Anexo No. 2” se anexan los soportes respectivos de los estados de cuenta, para diferentes períodos y  con fecha de corte de 30 de abril de 2023, remitido por el IDEA a la Agencia Nacional de Tierras, a través de los cuales se demuestra que los recursos aún se encuentran en poder y bajo la administración del IDEA (Ver Anexo No. 2) y se encuentran pendientes de reintegro por parte de dicha entidad a la Dirección General de Crédito Público y Tesoro Nacional teniendo en cuenta que el convenio en mención se encuentra en etapa de liquidación, en este caso judicial mediante acción de controversias contractuales, soportada en memorando No. 20221030416001, de fecha 18 de abril de 2022, dirigido a los Honorables Magistrados del Tribunal Administrativo de Antioquia (Ver Anexo 3). Adicionalmente, se requirió a IDEA el reintegro de este recurso, mediante oficio No. 20222000403751 de fecha 13 de abril de 2022.
Además, respecto a los rendimientos financieros, con fundamento en la CLÁUSULA TERCERA DEL OTROSÍ MODIFICATORIO NO. 1 DEL CONVENIO 653 DE 2017 (Ver Anexo No. 5), que modificó el numeral 17 del literal B), en la que se estableció como compromiso de IDEA “Reconocer los rendimientos equivalentes al 10% del DTF EA, liquidados y capitalizados diariamente sobre el saldo total de la cuenta; dichos rendimientos serán reintegrados mensualmente a la Dirección General de Crédito Público y Tesoro Nacional en la cuenta número 61011094 con el código de portafolio 481 Agencia Nacional de Tierras del Banco de la República dentro de los cinco (5) días hábiles de cada mes hasta la terminación del convenio (…)”, es preciso concluir que esta obligación se cumplió, considerando que DURANTE LA EJECUCIÓN DEL CONVENIO, los rendimientos financieros completaron un valor total de CIENTO TRECE MILLONES CIENTO CUARENTA Y CUATRO MIL CIENTO OCHENTA Y SIETE PESOS ($113.144.187) (Ver Anexo No. 6, los cuales fueron reintegrados por IDEA a la Dirección General de Crédito Público y Tesoro Nacional, según se evidencia en el Informe Final de Supervisión (Ver Anexo No. 8), suscrito por el entonces supervisor del convenio Felipe Espinosa Camacho, de fecha 19 de mayo de 2021, y que además se soporta en los informes mes a mes que remitió IDEA a la Agencia Nacional de Tierras, en los que se evidencian los reintegros de los rendimientos generados durante la ejecución del Convenio No. 653.
De igual forma, los rendimientos financieros acumulados desde enero de 2021, rango de fecha en cual el Convenio 653 de 2017 se encuentra FINALIZADO, suman un total de DIECISIETE MILLONES SETECIENTOS OCHENTA Y SIETE MIL CUATROCIENTOS VEINTICUATRO PESOS M/L. ($17.787.424,00), valor soportado en Estado de Cuenta anexo con fecha de corte 31 de marzo de 2023.
Es relevante señalar que el Convenio 653 de 2017 se encuentra en etapa de liquidación conforme a los plazos otorgados por la Ley  , de acuerdo con lo establecido por el Grupo Interno de Trabajo para la Gestión Contractual de la ANT, razón por la cual aún hay recursos, en los valores indicados anteriormente, que no han sido reintegrados a la Dirección General de Crédito Público y Tesoro Nacional. Esto último encuentra su fundamento en lo señalado por el Consejo de Estado, Sala de lo Contencioso Administrativo, Sección Tercera, en Sentencia del 20 de septiembre de 2007, Exp. No. 16.37: “la liquidación del contrato es una actuación administrativa posterior a su terminación normal o anormal, cuyo objeto es el de definir si existen prestaciones, obligaciones o derechos a cargo de las partes, hacer un balance de las cuentas y proceder a las reclamaciones, ajustes y reconocimientos a que haya lugar, para así dar finiquito y paz y salvo a la relación negocial” (negritas fuera de texto original). En ese sentido, a través de la liquidación del convenio se realiza un balance general de lo que fue la ejecución técnica, financiera y administrativa, y por tal razón es el acto donde se indican las situaciones presentadas durante la ejecución del convenio, dejando evidencia definitiva de los valores que se deben reintegrar a la Dirección General de Crédito Público y Tesoro Nacional.
•	CONVENIO 951 DE 2017 PNUD
I.	La Subdirección de Planeación Operativa indica que al respecto que el aporte inicial por parte de la ANT al Convenio correspondía a $35.000.000.000, es importante mencionar que éste ha presentado a corte 31 de diciembre de 2022, dos (2) adiciones de recursos presentadas en la vigencia 2022, por tanto, los aportes en pesos por parte de la ANT corresponden a $46.341.661.087 como relaciona la tabla No 1. 
Tabla 1 Recursos Aportados por parte de la ANT al PNUD
ENTIDAD	VALOR INICIAL	ADICIÓN DE RECURSOS No. 1 (Enmienda 8 febrero 2022)	ADICIÓN DE RECURSOS No 2 (Enmienda 9 agosto 2022)	TOTAL
RECURSOS ANT	$35.000.000.000	$ 8.641.661.087	$2.700.000.000	$46.341.661.087
Fuente: SPO 2023
Desembolsos 
Con corte al 31 de diciembre del 2022 por parte de la ANT se realizaron de manera acumulada al convenio, 8 de 8 desembolsos al Programa de las Naciones Unidas para el Desarrollo (PNUD), que en total suman CUARENTA Y SEIS MIL TRESCIENTOS CUARENTA Y UN MILLONES SEISCIENTOS SESENTA Y UN MIL OCHENTA Y SIETE PESOS ($46.341.661.087) correspondientes al 100% de los recursos a aportar por parte de la ANT.
Tabla 2 Desembolsos del convenio ANT al PNUD
 No.	FECHA DEL DEPÓSITO	VALOR
1	octubre-17	$ 5.000.000.000
2	noviembre-17	$ 9.000.000.000
3	enero-18	$ 11.000.000.000
4	febrero -19	$ 5.000.000.000
5	septiembre-19	$ 5.000.000.000
6	marzo-2022	$ 5.185.000.000
7	mayo -2022	$ 3.456.661.087
8	septiembre 2022	$ 2.700.000.000
	TOTAL 	$ 46.341.661.087
Fuente: SPO 2023 reporte SIIF Nación
La tabla No. 2 relaciona de acuerdo con el reporte de SIIF Nación la fecha y valor desembolsado al socio Como se puede evidenciar en las carpetas anexas de denominadas “3. Orden de pagos convenio 951 de 2017 ANT PNUD” la cual contiene las 8 órdenes de pago para el desembolso del convenio; a su vez la carpeta denominada “4. Relación de pagos” contiene los reportes de SIIF Nación de los 8 desembolsos realizados por parte de la ANT al PNUD.  Los desembolsos fueron autorizados por parte del supervisor(a) del convenio previo visto bueno de los requisitos para los mismos. Ahora bien, en la vigencia 2022 se realizaron 3 desembolsos los cuales suman $11.341.661.087 como relaciona la CGR. (…)”
Análisis de respuesta
Al revisar algunas comunicaciones de solicitud de los informes de ejecución y seguimiento a la liquidación del convenio, por parte de los supervisores, anexas a la respuesta de la observación, se constata gestión por parte de la entidad; no obstante, no se evidencia avance en la legalización del Convenio 943 de 2019 y el Convenio 653 de 2017; así mismo se reitera, que los valores no legalizados afectan la razonabilidad de los estados financieros y, tal como se manifiesta en el hallazgo, los informes de ejecución no son garantía suficiente para reconocer el gasto; la entidad argumenta que la responsabilidad es compartida con el cooperante y la ANT, por lo tanto, la CGR ratifica la observación y elimina la incidencia disciplinaria, por tratarse de situaciones observadas en vigencias anteriores; se configura como hallazgo administrativo.</t>
    </r>
  </si>
  <si>
    <t>El cooperante PNUD no ha realizado los reintegros a la Dirección del Tesoro Nacional, de los recursos sin ejecutar del convenio 943-2019, por tanto no ha aportado el comprobante de consignación. El informe final de diciembre de 2022, presenta valor de US$29.070, pero no lo presenta en pesos colombianos (COP), ni presenta la tasa de conversión a usar por el PNUD.</t>
  </si>
  <si>
    <t xml:space="preserve">Adelantar acercamiento con el cooperante PNUD, con el fin de llegar a acuerdos conducentes a la devolución de los recursos no ejecutados y/o iniciar la liquidación judicial. </t>
  </si>
  <si>
    <t>Programar reunión con el cooperante PNUD, para conciliar las acciones a seguir para el reintegro de los recursos y/o iniciar la liquidación judicial.</t>
  </si>
  <si>
    <t>Reunión concertada en agenda. Constancia de asistencia y realización y/o liquidación judicial iniciada</t>
  </si>
  <si>
    <r>
      <rPr>
        <b/>
        <sz val="11"/>
        <rFont val="Arial"/>
        <family val="2"/>
      </rPr>
      <t xml:space="preserve">01/08/2023. </t>
    </r>
    <r>
      <rPr>
        <sz val="11"/>
        <rFont val="Arial"/>
        <family val="2"/>
      </rPr>
      <t xml:space="preserve"> La Contraloría General de la República mediante correo electrónico del 15/06/2023 allegó el informe de la auditoría financiera vigencia fiscal 2022,  radicado ANT 20236202294082 del 30/06/2023.  El plan de mejoramiento fue establecido por las dependencias técnicas encargadas y transmidito a través de SIRECI por la Oficina de Control Interno el 31/07/2023.  </t>
    </r>
  </si>
  <si>
    <r>
      <rPr>
        <b/>
        <sz val="11"/>
        <color rgb="FF000000"/>
        <rFont val="Arial"/>
        <family val="2"/>
      </rPr>
      <t xml:space="preserve">29/09/2023: </t>
    </r>
    <r>
      <rPr>
        <sz val="11"/>
        <color rgb="FF000000"/>
        <rFont val="Arial"/>
        <family val="2"/>
      </rPr>
      <t>El cooperante PNUD ha realizado el rentergro de los recursos no ejecutados y desde la Dirección de Acceso a Tierras se ha remitido la forma de ejecución financiera a la Subdirección Administrativa y Financiera SAF. Desde la DAT (grupo contratos) se está proyectando la liquidación.</t>
    </r>
  </si>
  <si>
    <r>
      <rPr>
        <b/>
        <sz val="11"/>
        <color theme="1"/>
        <rFont val="Arial"/>
        <family val="2"/>
      </rPr>
      <t xml:space="preserve">13/10/2023. </t>
    </r>
    <r>
      <rPr>
        <sz val="11"/>
        <color theme="1"/>
        <rFont val="Arial"/>
        <family val="2"/>
      </rPr>
      <t xml:space="preserve"> La Dirección de Acceso a Tierras indicó que, el cooperante PNUD ha realizado el rentergro de los recursos no ejecutados y desde la Dirección de Acceso a Tierras se ha remitido la forma de ejecución financiera a la Subdirección Administrativa y Financiera SAF. Desde la DAT (grupo contratos) se está proyectando la liquidación.</t>
    </r>
  </si>
  <si>
    <t>Bajo avance y ejecución de los recursos entregados en administración
Desembolsos de recursos con saldos pedientes de legalizar
Legalizaciones de recursos sin los respectivos soportes financieros
Debilidades en la liquidación contractual</t>
  </si>
  <si>
    <t>AME-721</t>
  </si>
  <si>
    <r>
      <rPr>
        <b/>
        <sz val="11"/>
        <rFont val="Arial"/>
        <family val="2"/>
      </rPr>
      <t xml:space="preserve">Hallazgo 1.   Legalización de desembolsos en convenios ANT.  </t>
    </r>
    <r>
      <rPr>
        <sz val="11"/>
        <rFont val="Arial"/>
        <family val="2"/>
      </rPr>
      <t>En la cuenta Recursos entregados en administración a diciembre 31 de 2022, se presenta saldo por ejecutar en el convenio interadministrativo de cooperación internacional 943-2019 celebrado con PNUD por $680.446.583 y 943-2017 celebrado con Idea-Valor SAS por $5.972.649.260, con el objeto de aunar esfuerzos institucionales, de cooperación técnica, administrativa y financiera. La CGR observo que el saldo de estos, al cierre de la vigencia 2021, es el mismo del cierre de la vigencia 2022, sin que se evidencie avance y ejecución de los recursos públicos asignados y del propósito de los mismos. 
Así mismo, en el convenio de cooperación internacional 951-2017, se presentaron durante la vigencia 2022, desembolsos y legalizaciones, como se detallan en la siguiente tabla, pese a que a la fecha de las adiciones, no se habían ejecutado y legalizado los recursos entregados, quedando un saldo por legalizar al corte diciembre 31 de 2022 de $4.774.527.939; legalizaciones que se soportan únicamente con el informe de supervisión, sin anexar los respectivos soportes financieros, como los son facturas, contratos, recibos, etc.
Tabla No. 3. Estado de cuenta Convenio 951 2017 – PNUD Vigencia 2022
DETALLE	VALOR
Saldo a 31 de diciembre de 2021	$ 3.105.034.181
1. Desembolso Marzo 2022*	$ 5.185.000.000
2. Desembolso Mayo 2022*	$ 3.456.661.087
Saldo a Mayo 31 de 2022	$ 11.746.695.268
1. Legalización junio 2022	-$ 3.105.034.181
2. Legalización Julio 2022	-$ 1.503.957.508
3. Legalización agosto 2022	-$ 1.542.940.939
Saldo a agosto de 2022	$ 5.594.762.640
3. Desembolso septiembre 2022*	$ 2.700.000.000
4. Legalización septiembre 2022	-$ 113.829.496
Saldo a septiembre de 2022	$ 8.180.933.144
5. Legalización Octubre 	-$ 128.874.319
6. Legalización Noviembre 	-$ 3.111.020.563
7. Legalización Diciembre	-$ 166.510.323
Saldo a 31 de diciembre de 2022	$ 4.774.527.939
*Desembolso 1 y 2 corresponden a la enmienda 8 y el desembolso 3 corresponde a la enmienda 9
                            Fuente: Información ANT                                                 Elaboro: Equipo Auditor	
Lo observado se presenta por deficiencias en la planeación, por parte de la Subdirección de Planeación Operativa de la Dirección de Gestión del Ordenamiento Social de la Propiedad, que se reflejan en la estructuración de los estudios previos, en donde se establecen una serie de actividades para ejecutar en vigencias posteriores, pero se gira la totalidad de los recursos a los cooperantes. 
De igual forma, se observan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2022, que implica una omisión a las recomendaciones dadas por la oficina jurídica en cumplimento de la Ley 1150 de 2007; sobre los soportes financieros para la legalización de los desembolsos, que demuestren una adecuada destinación de los recursos públicos, se establece una imposibilidad de obtener evidencia suficiente y adecuada no material cualitativa, en la subcuenta 190801 Recursos entregados en administración.  
Hallazgo administrativo.
Respuesta de la entidad
La ANT en respuesta a la observación según oficio 20236007849051 de fecha 16 de mayo de 2023, manifiesta:
•	“CONVENIO 943 DE 2019 PNUD:
Al respecto, es importante precisar que durante la vigencia 2022, desde la supervisión del convenio 943 de 2019 se han realizado acciones encaminadas a realizar el cierre y liquidación del mismo, pues solo hasta el 13 de diciembre del 2022 el PNUD remitió el informe final de ejecución del convenio firmado y aprobado, según detalle que se indica a continuación:
Es necesario tener en cuenta que las cifras contenidas en el mencionado informe se encuentran en dólares y que existe un saldo de los recursos del convenio, sin ejecutar, correspondiente a US $29.070, los cuales deben ser reintegrados a la Dirección del Tesoro Nacional en pesos y que no conocemos la tasa que va a utilizar el PNUD para hacer la conversión a pesos y así poder tener certeza de los recursos no ejecutados y las cifras de ejecución final, para así proceder con la remisión de la información  a la Subdirección Administrativa y Financiera, ya en pesos y a efectos que se realice el registro de la información de amortización del convenio e inicie la liquidación del mismo. (…)
•	CONVENIO 653 DE 2017 IDEA-VALOR SAS
Es importante aclarar que el convenio celebrado con Idea-Valor SAS, corresponde al No. 653 de 2017 y no al No. 943 como se indica en la observación emitida por el equipo auditor, dicho convenio se encuentra a cargo de la Dirección De Gestión De Ordenamiento Social de la Propiedad de la ANT, quienes informan que, respecto a los valores desembolsados por la Agencia, a 31 de diciembre de 2017, y de acuerdo al Informe Final de Supervisión (Ver Anexo No. 8), suscrito por el entonces supervisor del convenio Felipe Espinosa Camacho, Director de DGOSP para la época, de fecha 19 de mayo de 2021, se indica que el valor no ejecutado asciende a la suma de CINCO MIL NOVECIENTOS SETENTA Y DOS MILLONES SEISCIENTOS CUARENTA Y NUEVE MIL DOSCIENTOS SESENTA PESOS ($5.972.649.260), los cuales se encuentran en poder del IDEA en calidad de administrador del recurso, de conformidad con la obligación contenida en el numeral 7 de la CLÁUSULA SEGUNDA. COMPROMISO DE LAS PARTES. B) COMPROMISOS DE IDEA: “Administrar los recursos entregados, y otras partidas que se adicionen, y reincorporar los rendimientos financieros que éstos generen, y otras partidas que se adicionen de acuerdo con la norma presupuestal”.
En carpeta titulada “Anexo No. 2” se anexan los soportes respectivos de los estados de cuenta, para diferentes períodos y  con fecha de corte de 30 de abril de 2023, remitido por el IDEA a la Agencia Nacional de Tierras, a través de los cuales se demuestra que los recursos aún se encuentran en poder y bajo la administración del IDEA (Ver Anexo No. 2) y se encuentran pendientes de reintegro por parte de dicha entidad a la Dirección General de Crédito Público y Tesoro Nacional teniendo en cuenta que el convenio en mención se encuentra en etapa de liquidación, en este caso judicial mediante acción de controversias contractuales, soportada en memorando No. 20221030416001, de fecha 18 de abril de 2022, dirigido a los Honorables Magistrados del Tribunal Administrativo de Antioquia (Ver Anexo 3). Adicionalmente, se requirió a IDEA el reintegro de este recurso, mediante oficio No. 20222000403751 de fecha 13 de abril de 2022.
Además, respecto a los rendimientos financieros, con fundamento en la CLÁUSULA TERCERA DEL OTROSÍ MODIFICATORIO NO. 1 DEL CONVENIO 653 DE 2017 (Ver Anexo No. 5), que modificó el numeral 17 del literal B), en la que se estableció como compromiso de IDEA “Reconocer los rendimientos equivalentes al 10% del DTF EA, liquidados y capitalizados diariamente sobre el saldo total de la cuenta; dichos rendimientos serán reintegrados mensualmente a la Dirección General de Crédito Público y Tesoro Nacional en la cuenta número 61011094 con el código de portafolio 481 Agencia Nacional de Tierras del Banco de la República dentro de los cinco (5) días hábiles de cada mes hasta la terminación del convenio (…)”, es preciso concluir que esta obligación se cumplió, considerando que DURANTE LA EJECUCIÓN DEL CONVENIO, los rendimientos financieros completaron un valor total de CIENTO TRECE MILLONES CIENTO CUARENTA Y CUATRO MIL CIENTO OCHENTA Y SIETE PESOS ($113.144.187) (Ver Anexo No. 6, los cuales fueron reintegrados por IDEA a la Dirección General de Crédito Público y Tesoro Nacional, según se evidencia en el Informe Final de Supervisión (Ver Anexo No. 8), suscrito por el entonces supervisor del convenio Felipe Espinosa Camacho, de fecha 19 de mayo de 2021, y que además se soporta en los informes mes a mes que remitió IDEA a la Agencia Nacional de Tierras, en los que se evidencian los reintegros de los rendimientos generados durante la ejecución del Convenio No. 653.
De igual forma, los rendimientos financieros acumulados desde enero de 2021, rango de fecha en cual el Convenio 653 de 2017 se encuentra FINALIZADO, suman un total de DIECISIETE MILLONES SETECIENTOS OCHENTA Y SIETE MIL CUATROCIENTOS VEINTICUATRO PESOS M/L. ($17.787.424,00), valor soportado en Estado de Cuenta anexo con fecha de corte 31 de marzo de 2023.
Es relevante señalar que el Convenio 653 de 2017 se encuentra en etapa de liquidación conforme a los plazos otorgados por la Ley  , de acuerdo con lo establecido por el Grupo Interno de Trabajo para la Gestión Contractual de la ANT, razón por la cual aún hay recursos, en los valores indicados anteriormente, que no han sido reintegrados a la Dirección General de Crédito Público y Tesoro Nacional. Esto último encuentra su fundamento en lo señalado por el Consejo de Estado, Sala de lo Contencioso Administrativo, Sección Tercera, en Sentencia del 20 de septiembre de 2007, Exp. No. 16.37: “la liquidación del contrato es una actuación administrativa posterior a su terminación normal o anormal, cuyo objeto es el de definir si existen prestaciones, obligaciones o derechos a cargo de las partes, hacer un balance de las cuentas y proceder a las reclamaciones, ajustes y reconocimientos a que haya lugar, para así dar finiquito y paz y salvo a la relación negocial” (negritas fuera de texto original). En ese sentido, a través de la liquidación del convenio se realiza un balance general de lo que fue la ejecución técnica, financiera y administrativa, y por tal razón es el acto donde se indican las situaciones presentadas durante la ejecución del convenio, dejando evidencia definitiva de los valores que se deben reintegrar a la Dirección General de Crédito Público y Tesoro Nacional.
•	CONVENIO 951 DE 2017 PNUD
I.	La Subdirección de Planeación Operativa indica que al respecto que el aporte inicial por parte de la ANT al Convenio correspondía a $35.000.000.000, es importante mencionar que éste ha presentado a corte 31 de diciembre de 2022, dos (2) adiciones de recursos presentadas en la vigencia 2022, por tanto, los aportes en pesos por parte de la ANT corresponden a $46.341.661.087 como relaciona la tabla No 1. 
Tabla 1 Recursos Aportados por parte de la ANT al PNUD
ENTIDAD	VALOR INICIAL	ADICIÓN DE RECURSOS No. 1 (Enmienda 8 febrero 2022)	ADICIÓN DE RECURSOS No 2 (Enmienda 9 agosto 2022)	TOTAL
RECURSOS ANT	$35.000.000.000	$ 8.641.661.087	$2.700.000.000	$46.341.661.087
Fuente: SPO 2023
Desembolsos 
Con corte al 31 de diciembre del 2022 por parte de la ANT se realizaron de manera acumulada al convenio, 8 de 8 desembolsos al Programa de las Naciones Unidas para el Desarrollo (PNUD), que en total suman CUARENTA Y SEIS MIL TRESCIENTOS CUARENTA Y UN MILLONES SEISCIENTOS SESENTA Y UN MIL OCHENTA Y SIETE PESOS ($46.341.661.087) correspondientes al 100% de los recursos a aportar por parte de la ANT.
Tabla 2 Desembolsos del convenio ANT al PNUD
 No.	FECHA DEL DEPÓSITO	VALOR
1	octubre-17	$ 5.000.000.000
2	noviembre-17	$ 9.000.000.000
3	enero-18	$ 11.000.000.000
4	febrero -19	$ 5.000.000.000
5	septiembre-19	$ 5.000.000.000
6	marzo-2022	$ 5.185.000.000
7	mayo -2022	$ 3.456.661.087
8	septiembre 2022	$ 2.700.000.000
	TOTAL 	$ 46.341.661.087
Fuente: SPO 2023 reporte SIIF Nación
La tabla No. 2 relaciona de acuerdo con el reporte de SIIF Nación la fecha y valor desembolsado al socio Como se puede evidenciar en las carpetas anexas de denominadas “3. Orden de pagos convenio 951 de 2017 ANT PNUD” la cual contiene las 8 órdenes de pago para el desembolso del convenio; a su vez la carpeta denominada “4. Relación de pagos” contiene los reportes de SIIF Nación de los 8 desembolsos realizados por parte de la ANT al PNUD.  Los desembolsos fueron autorizados por parte del supervisor(a) del convenio previo visto bueno de los requisitos para los mismos. Ahora bien, en la vigencia 2022 se realizaron 3 desembolsos los cuales suman $11.341.661.087 como relaciona la CGR. (…)”
Análisis de respuesta
Al revisar algunas comunicaciones de solicitud de los informes de ejecución y seguimiento a la liquidación del convenio, por parte de los supervisores, anexas a la respuesta de la observación, se constata gestión por parte de la entidad; no obstante, no se evidencia avance en la legalización del Convenio 943 de 2019 y el Convenio 653 de 2017; así mismo se reitera, que los valores no legalizados afectan la razonabilidad de los estados financieros y, tal como se manifiesta en el hallazgo, los informes de ejecución no son garantía suficiente para reconocer el gasto; la entidad argumenta que la responsabilidad es compartida con el cooperante y la ANT, por lo tanto, la CGR ratifica la observación y elimina la incidencia disciplinaria, por tratarse de situaciones observadas en vigencias anteriores; se configura como hallazgo administrativo.</t>
    </r>
  </si>
  <si>
    <t>El cooperante IDEA y Valor + SAS no ha realizado los reintegros a la Dirección del Tesoro Nacional, de los recursos sin ejecutar del convenio 653-2017.</t>
  </si>
  <si>
    <t>Propender por formulas conciliatorias conducentes a la devolución de los recurso y liquidación del Conveniio</t>
  </si>
  <si>
    <t>Remitir oficios a IDEA y VALOR + SAS con el objetivo de realizar acercamientos en búsqueda de un arreglo conciliatorio en el marco del proceso judicial que se adelanta actualmente</t>
  </si>
  <si>
    <t>Oficios enviados</t>
  </si>
  <si>
    <t>24/08/2023</t>
  </si>
  <si>
    <t>Dirección de ordenamiento social de la propiedad</t>
  </si>
  <si>
    <r>
      <rPr>
        <b/>
        <sz val="11"/>
        <color theme="1"/>
        <rFont val="Arial"/>
        <family val="2"/>
      </rPr>
      <t>11/10/2023.</t>
    </r>
    <r>
      <rPr>
        <sz val="11"/>
        <color theme="1"/>
        <rFont val="Arial"/>
        <family val="2"/>
      </rPr>
      <t xml:space="preserve">  En atención a los avances gestión y evidencias aportadas, la acción de mejora presentó cumplimiento, toda vez que, se observaron 2  oficios remitidos a IDEA y VALOR + SAS.  </t>
    </r>
  </si>
  <si>
    <t>Se enviaron dos (2) Oficios a IDEA (1) y otro a VALOR + SAS (1) con el objetivo de realizar acercamientos en búsqueda de un arreglo conciliatorio en el marco del proceso judicial que se adelanta en este momento.
Oficio 1: orfeo 202310310580081 de fecha 06/09/2023 _ Oficio a Valor + SAS 
Oficio 2: orfeo 202310310579841 de fecha 06/09/2023 _ Oficio a IDEA</t>
  </si>
  <si>
    <r>
      <rPr>
        <b/>
        <sz val="11"/>
        <color theme="1"/>
        <rFont val="Arial"/>
        <family val="2"/>
      </rPr>
      <t xml:space="preserve">11/10/2023.  </t>
    </r>
    <r>
      <rPr>
        <sz val="11"/>
        <color theme="1"/>
        <rFont val="Arial"/>
        <family val="2"/>
      </rPr>
      <t>La Oficina Jurídica indicó que, se enviaron dos (2) Oficios a IDEA (1) y otro a VALOR + SAS (1) con el objetivo de realizar acercamientos en búsqueda de un arreglo conciliatorio en el marco del proceso judicial que se adelanta en este momento.
Frente a lo enunciado, se observaron las comunicaciones 202310310580081 y 202310310579841 del 06/09/2023, a través de las cuales se solicitó a Valor + y IDEA, los cuales fueron comunicados el 08/09/2023 mediante el buzón de notificaciones judiciales de la Agencia, según notificación electrónica disponible en el aplicativo Orfeo.
En atención a los avances gestión y evidencias aportadas, la acción de mejora presentó cumplimiento, toda vez que, se observaron 2  oficios remitidos a IDEA y VALOR + SAS.  
No obstante, de cara a la efectividad de la acción, se recomienda fortalecer el plan de mejoramiento establecido para gestionar el presente hallazgo, toda vez que, si bien se ejecutó la acción, esta no permite dar tratamiento a la causa raíz identificada.  Lo anterior, fue glosado por el Ente de control con connotación disciplinaria en la Auditoría financiera vigencia fiscal 2021 hallazgo 6.</t>
    </r>
  </si>
  <si>
    <t>AME-722</t>
  </si>
  <si>
    <r>
      <rPr>
        <b/>
        <sz val="11"/>
        <rFont val="Arial"/>
        <family val="2"/>
      </rPr>
      <t xml:space="preserve">Hallazgo 2.  Inventarios. </t>
    </r>
    <r>
      <rPr>
        <sz val="11"/>
        <rFont val="Arial"/>
        <family val="2"/>
      </rPr>
      <t xml:space="preserve"> La CGR evidenció incumplimiento del procedimiento ACCTI-P-010 Versión 3 “Compra Directa de Predios” y la incorrecta aplicación del Manual de Política Contable, al realizar la verificación del auxiliar contable de la cuenta de inventario, el listado de predios ingresados al Fondo de Tierras y los expedientes de la muestra seleccionada de compra directa de bienes, y detectó que se registraron contablemente en la cuenta “1510 Terrenos”, predios que al cierre de la vigencia 2022 no eran propiedad de la ANT, toda vez que aún no contaban con el  registro en el Certificado de Instrumentos Públicos (ORIP) que garantizara la titularidad del predio, ni acta de recibo material del bien, razón por la cual no se habían incluido en el Inventario del Fondo de Tierras, como se aprecia en el siguiente cuadro: 
Tabla No. 4. Predios registrados contablemente en el inventario sin ingreso al inventario del Fondo de Tierras
No.	PREDIO	MATRICULA INMOBILIA-RIA	VALOR	REGISTRO CONTABLE	FECHA REGISTRO CONTABLE	FECHA ANOTACION REGISTRO ORIP	FECHA DE INGRESO AL INVENTARIO DEL FONDO
1	EL TAMBO	103-4586	$ 1.754.898.430	43593	28/12/2022	-	31/01/2023
2	SAN ANTONIO	132-280	$ 877.761.080	43434	28/12/2022	-	10/02/2023
3	SAN ANTONIO	132-296	$ 421.255.900	43433	28/12/2022	-	10/02/2023
4	LUCITANIA	234-276	$ 6.805.623.967	43552	28/12/2022	10/01/2023	18/01/2023
TOTAL 	$ 9.859.539.377	
Elaboró: Equipo Auditor 	Fuente: Libro Auxiliar Cuenta 1510 Inventarios
Nota: Para los predios San Antonio, el Certificado de Tradición de la ORIP aportado por la entidad de fecha 21/12/2022 registra la última anotación de fecha 19/12/2022, registrando la Oferta de Compra por parte de la ANT. 
Para el predio el Tambo, el Certificado de Tradición de la ORIP aportado por la entidad de fecha 12/01/2023 registra la última anotación de fecha 26/12/2022, registrando la Oferta de Compra por parte de la ANT. 
Lo anterior se presenta por omisión de los lineamientos de las Normas Internacionales de Información Financiera, por parte de la Subdirección Administrativa y Financiera, lo que genera una incorrección material cuantitativa y sobreestima la cuenta de inventarios en cuantía de $9.859.539.377, situación que afecta la razonabilidad de los estados financieros al no reflejar la realidad económica de la entidad.
Hallazgo administrativo con presunta connotación disciplinaria Ley 1952 de 2019 en sus artículos 25 y 70. 
Respuesta de la entidad
La ANT da respuesta a la observación según oficio 20236007835741 de fecha 15 de mayo de 2023, así:
“Con base al expediente registrado del denominado predio LUCITANIA con matrícula inmobiliaria 234-276 ubicado en el municipio de Puerto Gaitán, departamento del Meta, la Dirección de Acceso a Tierras da respuesta a la observación, en el sentido de aclarar que la adquisición de este predio no se realizó con el procedimiento ACCTI-P010 Versión 3 - ADQUISICION DE PREDIOS, del proceso ACCESO A LA PROPIEDAD DE LA TIERRA Y LOS TERRITORIOS de fecha 17/12/2021,  sino por el procedimiento ACCTI-P-010-COMPRA DIRECTA DE PREDIOS Versión 4, del proceso ACCESO A LA PROPIEDAD DE LA TIERRA Y LOS TERRITORIOS de fecha 1/12/2022. 
En documentos anexos envía Procedimiento ACCTI-P010-COMPRA DIRECTA DE PREDIOS Versión 4, del proceso ACCESO A LA PROPIEDAD DE LA TIERRA Y LOS TERRITORIOS de fecha 1/12/2022 y forma ACCTI-F-023-Control de avalúo de fecha 21/03/2021. 
La Agencia Nacional de Tierras realizó las adquisiciones de los predios mencionados de conformidad con lo establecido en el procedimiento ACCTI-P-010 Versión 4 Compra Directa de Predios, cuya fecha de actualización fue del 1 de diciembre de 2022; razón por la cual nuevamente reiteramos que la versión No. 4 de este procedimiento fue la que se presentó al equipo auditor en la prueba de recorrido realizada el día 26 de abril del presente año, el cual indica: 
Numeral 9: “Otorgamiento de la escritura pública e inscripción en la ORIP” 
• Elaborar minuta de escritura pública de compraventa. 
• Enviar a la notaría la minuta para su revisión. 
• Solicitar al propietario el pago del impuesto de registro y de los derechos de registro. 
• Radicar en la ORIP la escritura pública firmada. 
Para los casos en donde la entidad de derecho público, ofertante del predio, tenga procedimientos y normas especiales, se hará uso de esas normas con el propósito de agilizar las compras. Para ello, solo bastará el acto administrativo de transferencia o documento equivalente. 
Por lo anterior se informa que el registro contable en la cuenta “1510 Terrenos”, se efectuó con base en las escrituras públicas que fueron suscritas durante la vigencia 2022, lo cual indica que no existe un incumplimiento al procedimiento para el registro de los predios en mención (…)
(…) De acuerdo con el numeral 11 del procedimiento ACCTI-P- 010 Versión 4 el ingreso del predio al Fondo de Tierras para la Reforma Rural Integral se realizará posterior a la radicación de los documentos para gestionar el pago, así: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Análisis de respuesta 
De acuerdo con la respuesta dada por la entidad, la CGR ratifica que se aplicó el procedimiento incorrecto al proceso, toda vez que, al inicio de la compra de los predios en mención, el procedimiento vigente era el ACCTI-P- 010 Versión 3; sin embargo, para los dos procedimientos el desarrollo es claro en cuanto a la inclusión de los predios al Inventario de Tierras.
Así mismo se evidencia el incumpliendo de la entidad con el procedimiento aplicado ACCTI-P- 010 Versión 4, el cual establece en el numeral 11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No obstante, la entidad realizó el registro contable en la cuenta 1510 Inventarios, sin que los predios se hubiesen ingresado al Inventario del Fondo de Tierras, lo que genera una incorrección material cuantitativa y sobreestima los activos en la cuenta de inventarios en cuantía de $ 9.859.539.377.
Por lo anterior la observación se mantiene y se configura como hallazgo administrativo con presunta incidencia disciplinaria Ley 1952 de 2019 en sus artículos 25 y 70. </t>
    </r>
  </si>
  <si>
    <t xml:space="preserve">Debilidades en el monitoreo y control en le ejecución del procedimiento de Compra Directa de Predios.
</t>
  </si>
  <si>
    <t xml:space="preserve">Actualizar y unificar el procedimiento de Compra Directa de Predios entre la DAE y DAT, con sus controles.
</t>
  </si>
  <si>
    <t xml:space="preserve">Definir actividades de control en el procedimiento unificado de Compra Directa de Predios entre la DAE y DAT, que permitan prevenir o corregir el impacto de los riesgos desde el otorgamiento de escritura pública, registro ORIP y pago del predio sin el lleno de los requisitos.
</t>
  </si>
  <si>
    <t xml:space="preserve">Procedimiento actualizado y unificado </t>
  </si>
  <si>
    <t>Dirección de Acceso a Tierras
Oficina de Planeación</t>
  </si>
  <si>
    <r>
      <rPr>
        <b/>
        <sz val="11"/>
        <color theme="1"/>
        <rFont val="Arial"/>
        <family val="2"/>
      </rPr>
      <t xml:space="preserve">28/09/2023: </t>
    </r>
    <r>
      <rPr>
        <sz val="11"/>
        <color theme="1"/>
        <rFont val="Arial"/>
        <family val="2"/>
      </rPr>
      <t>Acción en gestión, se remiten las actividades realizadas a la fecha.</t>
    </r>
  </si>
  <si>
    <t>Contabilidad
Adquisición de predios
Fondo de Tieras  - Administración</t>
  </si>
  <si>
    <t>Registro contable de predios que aun no eran propiedad de la ANT 
Incumplimiento del procedimiento establecido
Predios ingresados posterior a su contabilización</t>
  </si>
  <si>
    <t xml:space="preserve">Certificado de Libertad y tradición sin anotación a nombre de la Agencia
</t>
  </si>
  <si>
    <t>Procedimiento compra de predios Comunidades Indígenas
Procedimiento compra de predios DAT</t>
  </si>
  <si>
    <t>AME-723</t>
  </si>
  <si>
    <t xml:space="preserve">Debilidad en el registro contable por el ingreso de predios a la cuenta inventarios, aplicando de manera errónea el Manual de Políticas contables en su titulo 5. Política por grupo de cuentas especificas, numeral 5.1.3. Inventarios.
</t>
  </si>
  <si>
    <t xml:space="preserve">Realizar registro transitorio en cuenta contable 1905 Bienes y servicios pagados por anticipado, sobre predios que no cuenten con el lleno de requisitos para el ingreso al Inventario del Fondo de Tierras de la Nación, una se ingresen los predios, seran registrados contablemente en la cuenta 1510 Inventarios, de conformidad con lo dispuesto en el concepto 20231100020071 CGN.
</t>
  </si>
  <si>
    <t xml:space="preserve">Actualizar el Manual de Políticas Contable de la Entidad en su titulo 5. Política por grupo de cuentas especificas, numeral 5.1.3. Inventarios de acuerdo a la actualización realizada al procedimiento de compra de predios de conformidad con lo dispuesto en el concepto numero 20231100020071 emitido por la Contaduria General de la Nación el dia 18 de julio de 2023.
</t>
  </si>
  <si>
    <t>Manual de políticas Contable Actualizado</t>
  </si>
  <si>
    <r>
      <t xml:space="preserve">29/09/2023 </t>
    </r>
    <r>
      <rPr>
        <sz val="11"/>
        <rFont val="Arial"/>
        <family val="2"/>
      </rPr>
      <t xml:space="preserve">La Subdirección Administrativa y Financiera informa que la actividad se encuentra en términos para su ejecución. </t>
    </r>
  </si>
  <si>
    <t>Verificación realizada por Jorge Yobani Martin Roa contratista de la Oficina de Control Interno.</t>
  </si>
  <si>
    <t>AME-724</t>
  </si>
  <si>
    <r>
      <rPr>
        <b/>
        <sz val="11"/>
        <rFont val="Arial"/>
        <family val="2"/>
      </rPr>
      <t xml:space="preserve">Hallazgo 3.  Registro Contable de cuentas por pagar. </t>
    </r>
    <r>
      <rPr>
        <sz val="11"/>
        <rFont val="Arial"/>
        <family val="2"/>
      </rPr>
      <t xml:space="preserve"> En revisión de los expedientes correspondientes a Inventarios, la CGR evidenció que durante la vigencia 2022, la Agencia Nacional de Tierras adquirió dos predios denominados SAN ANTONIO, identificados con matrículas inmobiliarias 132-280 y 132-296, por valor de $ 877.761.080 y $142.001.280 respectivamente, ubicados en el municipio Santander de Quilichao en el departamento del Cauca; y se identificó que se reconocieron contablemente afectando las cuentas de inventarios y cuentas por pagar, debiendo ser constituida una reserva presupuestal; como se aprecia en el siguiente cuadro: 
Tabla No.  5. Trazabilidad compra de predios San Antonio
PREDIO	MATRICULA INMOBILIARIA	REGISTRO CONTABLE	ACTA DE RECIBO MATERIAL DEL BIEN	INGRESO AL INVENTARIO DE TIERRAS	REGISTRO DE ORIP
SAN ANTONIO 	132-280	26/12/2022	7/02/2023	13/02/2023	11/01/2023
SAN ANTONIO 	132-296	26/12/2022	6/02/2023	13/02/2023	NO APORTA*
* El ultimo Certificado de Libertad y Tradición aportado en el expediente de fecha de expedición 21/12/2022, registra la última anotación el día 19/12/2022 "Oferta de compra" a nombre de la ANT.
Fuente: Expediente de compra                                                                                             Elaboró: Equipo Auditor
Lo anterior se presentó porque la Subdirección Administrativa y Financiera, por deficiencias en la aplicación de la política contable para el tratamiento de las cuentas por pagar que cita: “Los bienes y servicios que hayan sido recibidos durante la vigencia y que no alcancen a quedar pagados dentro de los plazos previstos en la circular de cierre contable y financiero que emita anualmente el director de la entidad son constituidos como cuentas por pagar. En todo caso, las cuentas que se constituyan presupuestalmente como cuentas por pagar, se radican en la Subdirección Administrativa y Financiera –Contabilidad para su respectivo reconocimiento en los estados financieros de la entidad.”
De igual forma, no se contemplaron las características fundamentales de la información contable como lo es Relevancia y Representación Fiel de acuerdo con el marco contable, sobre el cual se fijan las políticas contables específicas, para el Reconocimiento, Medición, Revelación y Presentación de hechos económicos.
Por consiguiente, se afecta la razonabilidad de los Estados Financieros en las cuentas de balance, y se presenta una incorrección cuantitativa no material, sobreestimando la cuenta 2401 - Cuentas por pagar en cuantía de $1.019.762.360.
Hallazgo administrativo. 
Respuesta de la entidad
La ANT en su respuesta según oficio 20236007835741 de fecha 15 de mayo de 2023, manifiesta que: 
“La Agencia Nacional de Tierras realizó la constitución de las cuentas por pagar de la compra de los predios denominados SAN ANTONIO, identificados con matrículas inmobiliarias 132-280 y 132-296, por valor de $ 877.761.080 y $142.001.280, de acuerdo a lo establecido en el procedimiento ACCTI-P- 010 Versión 4 - ADQUISICION DE PREDIOS, procedimiento que se encontraba vigente al momento de la constitución de las cuentas por pagar, del proceso ACCESO A LA PROPIEDAD DE LA TIERRA Y LOS TERRENOS, en cuyo numeral 9 (…)
(…) Por lo anterior, se informa que al momento de la constitución de las cuentas por pagar la Entidad contaba con el soporte de la Escritura pública Numero 7365 correspondiente a la matricula inmobiliaria N°132-280 de fecha 22 de diciembre de 2022, la cual indica en su literal B “COMPRADOR: XXX , en representación de la AGENCIA NACIONAL DE TIERRAS”. 
De acuerdo con el numeral 11 del procedimiento ACCTI-P- 010 Versión 4, el ingreso de los predios al Fondo de Tierras para la Reforma Rural Integral se realizará posterior a la radicación de los documentos para gestionar el pago, (…) 
(…) Conforme lo expuesto, se solicita de la manera más atenta reconsiderar la observación y su incidencia a la luz del procedimiento vigente para la constitución de la reserva.”
Análisis de respuesta 
Analizada la respuesta dada por la entidad, la CGR, ratifica que la constitución de la cuenta por pagar no está acorde con lo señalado en el Manual de Política Contable ya que, si bien existía Escritura Pública a nombre de la ANT, esta no es un documento que valide la propiedad del predio, por consiguiente, no es viable que se realice un registro contable afectando la cuenta del inventario y generando una cuenta por pagar; siendo que esta debió ser constituida como Reserva presupuestal.
Es importante aclarar que la entidad justifica que, para esta adquisición de predios, se aplicó el procedimiento ACCTI-P- 010 Versión 4, mismo que estaba vigente a partir del 01 de diciembre del 2022, y el proceso de compra de estos predios se inició en el año 2021, por lo tanto, el único procedimiento vigente y aplicable era ACCTI-P- 010 Versión 3.
Por lo tanto, para la CGR no es de aceptación la respuesta dada por la entidad y mantiene la observación reiterando una incorrección no material de sobreestimación de la cuenta 2101 - Cuentas por pagar 2401, en cuantía de $1.019.762.360, configurándola como Hallazgo Administrativo.</t>
    </r>
  </si>
  <si>
    <r>
      <rPr>
        <b/>
        <sz val="11"/>
        <color theme="1"/>
        <rFont val="Arial"/>
        <family val="2"/>
      </rPr>
      <t>28/09/2023</t>
    </r>
    <r>
      <rPr>
        <sz val="11"/>
        <color theme="1"/>
        <rFont val="Arial"/>
        <family val="2"/>
      </rPr>
      <t>: Acción en gestión, se remiten las actividades realizadas a la fecha.</t>
    </r>
  </si>
  <si>
    <t>Contabilidad
Adquisición de predios</t>
  </si>
  <si>
    <t>Constitución de cuentas por pagar sin lleno de requisitos - Compra de predios
Incumplimiento del procedimiento establecido</t>
  </si>
  <si>
    <t xml:space="preserve">Registro contable de predios que aun no eran propiedad de la ANT </t>
  </si>
  <si>
    <t>AME-725</t>
  </si>
  <si>
    <t>Debilidades de la Entidad en la aplicación de los procedimientos y Lista de chequeo existentes, en relación a la documentación requerida en la compra de predios.</t>
  </si>
  <si>
    <r>
      <t xml:space="preserve">Socializar los lineamientos establecidos para el pago de predios con el objeto de informar,  brindar claridad en los tiempos demandados para los tramites y la documentación requerida conforme al manual de políticas contables de la entidad.
</t>
    </r>
    <r>
      <rPr>
        <sz val="11"/>
        <color rgb="FFFF0000"/>
        <rFont val="Arial"/>
        <family val="2"/>
      </rPr>
      <t xml:space="preserve">
</t>
    </r>
    <r>
      <rPr>
        <sz val="11"/>
        <rFont val="Arial"/>
        <family val="2"/>
      </rPr>
      <t xml:space="preserve">
</t>
    </r>
  </si>
  <si>
    <t xml:space="preserve">Socializar por medio del canal oficial ORFEO mediante  memorando los lineamientos a tener en cuenta para el pago de predios a la direcciones misionales DAT y DAE.
</t>
  </si>
  <si>
    <t>Memorando con lineamientos para el pago de predios</t>
  </si>
  <si>
    <t>AME-726</t>
  </si>
  <si>
    <r>
      <rPr>
        <b/>
        <sz val="11"/>
        <rFont val="Arial"/>
        <family val="2"/>
      </rPr>
      <t>Hallazgo 4.  Avalúo Bienes Patrimoniales.</t>
    </r>
    <r>
      <rPr>
        <sz val="11"/>
        <rFont val="Arial"/>
        <family val="2"/>
      </rPr>
      <t xml:space="preserve">  Evaluada la conciliación de saldos, realizada por la ANT, para la subcuenta 151002 Inventarios – Terrenos, entre la información registrada por contabilidad y la registrada por el Fondo Nacional de Tierras a diciembre 31 de 2022, se evidenció que fueron incorporados al patrimonio de la ANT, un total de 252 predios adjudicables, mediante diferentes resoluciones con valor cero (0), teniendo en cuenta que al incorporasen los bienes al inventario se convierten en bienes fiscales patrimoniales. 
Lo anterior, por ausencia de un procedimiento coordinado por la Dirección de Acceso a Tierras para el trámite de legalización y avalúo de estos predios, generando una incorrección no material cualitativa, debido a que impide establecer la cuantía que afecta la subcuenta 151002 Inventarios – Terrenos, afectando de forma significativa la razonabilidad de los estados financieros al corte 31 de diciembre de 2022. 
Hallazgo administrativo.
Respuesta de la entidad 
Según oficio 20236007849051 de fecha 16 de mayo de 2024, la entidad manifiesta que:
“Es necesario mencionar que los predios que se encuentran con valor cero, que han sido incorporados al inventario de bienes del Fondo de Tierras para la Reforma Rural Integral como resultado del proceso de integración al patrimonio, los mismos no se lograron cuantificar ni por su costo de adquisición ni por el avalúo catastral.
En efecto, en el momento en que se adelanta el proceso de integración de bienes fiscales patrimoniales, se realiza la consulta en el Instituto Geográfico Agustín Codazzi - IGAC y Catastros Descentralizados, con el fin de conocer el valor catastral del predio, identificando que, en la mayoría de los casos, el predio no registra en las bases catastrales de estas entidades, lo que impide tomar este valor para registrarlo en el inventario de bienes del Fondo de Tierras. Sumado a lo anterior, se pone en consideración que el ente rector catastral se encuentra adelantando el proceso de descentralización, dificultando acceder a la información requerida de manera inmediata.
Es necesario indicar que el predio debe incorporarse al inventario de bienes del Fondo de Tierras, debido a que jurídicamente la titularidad que registra ante la Oficina de Instrumentos Públicos correspondiente recae en la Entidad; situación que obliga a registrarlo en el inventario por ser de propiedad de la Agencia Nacional de Tierras.”
Análisis de respuesta 
La CGR ratifica la observación planteada, teniendo en cuenta que los bienes fiscales patrimoniales incluidos en el inventario del Fondo de Tierras y reflejados en la conciliación, con valor cero $0, afectan la contabilidad, toda vez que el valor del Inventario, revelado en los estados financieros, no corresponde a la realidad total de los predios patrimoniales de propiedad de la Agencia; la CGR no acepta la respuesta dada por la entidad, ya que a pesar de que como lo manifiesta en su respuesta “no se lograron cuantificar ni por su costo de adquisición ni por el avaluó catastral”, existen otros mecanismos que determinen el avaluó de estos bienes patrimoniales. 
Por lo anterior, la observación se mantiene y se configura como hallazgo administrativo. </t>
    </r>
  </si>
  <si>
    <t>Los predios identificados son incorporados con valor cero (0) porque no tienen un valor determinado para el registro en la subcuenta 151002 Inventarios – Terrenos</t>
  </si>
  <si>
    <t>Realizar las actividades respectivas para la identificación catastral y valor de los bienes identificados en el hallazgo e informar a la Subdirección Administrativa y Financiera para su registro.</t>
  </si>
  <si>
    <t>1. Solicitar a las Alcaldías las facturas de pago de impuesto predial donde se evidencie el valor catastral y/o 
2. Realizar la consulta de los bienes en el IGAC y catastros descentralizados de los bienes y/o 
3. Realizar el levantamiento topográfico e inscribirlo ante IGAC y catastros descentralizados.</t>
  </si>
  <si>
    <t>No. De predios con valor actualizado.</t>
  </si>
  <si>
    <r>
      <rPr>
        <b/>
        <sz val="11"/>
        <color rgb="FF000000"/>
        <rFont val="Arial"/>
        <family val="2"/>
      </rPr>
      <t xml:space="preserve">12/10/2023.  </t>
    </r>
    <r>
      <rPr>
        <sz val="11"/>
        <color rgb="FF000000"/>
        <rFont val="Arial"/>
        <family val="2"/>
      </rPr>
      <t>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Sin embargo, dicha solicitud no fue presentada al CICCI dado que, no fue allegada a la Oficina de Control Interno.
La acción de mejora se encuentra en términos, para el periodo evaluado no se reportaron avances de gestión.
En virtud que lo observado por el Ente de control en el presente hallazgo es una situación reiterativa, se invita a la dependencia a documentar las gestiones adelantadas a través de la presente acción, así como,  fortalecer las actividades que conlleven a la valoración catastral de los predios con valor 0.</t>
    </r>
  </si>
  <si>
    <t>AME-727</t>
  </si>
  <si>
    <t>Actualizar el valor de los bienes identificados a través de la factura, de la consulta catastral o resultado de la solicitud de inscripción ante catastro en el inventario del Fondo de Tierras y comunicar a la Subdirección Administrativa y Financiera (Contabilidad), para registrar las novedades en las cuentas contables del Fondo de Tierras.</t>
  </si>
  <si>
    <r>
      <rPr>
        <b/>
        <sz val="11"/>
        <color theme="1"/>
        <rFont val="Arial"/>
        <family val="2"/>
      </rPr>
      <t xml:space="preserve">12/10/2023.  </t>
    </r>
    <r>
      <rPr>
        <sz val="11"/>
        <color theme="1"/>
        <rFont val="Arial"/>
        <family val="2"/>
      </rPr>
      <t>La acción de mejora se encuentra programada para ejecución en el periodo comprendido del 2024/03/31 al 2024/12/22.</t>
    </r>
  </si>
  <si>
    <r>
      <rPr>
        <b/>
        <sz val="11"/>
        <color rgb="FF000000"/>
        <rFont val="Arial"/>
        <family val="2"/>
      </rPr>
      <t xml:space="preserve">12/10/2023.  </t>
    </r>
    <r>
      <rPr>
        <sz val="11"/>
        <color rgb="FF000000"/>
        <rFont val="Arial"/>
        <family val="2"/>
      </rPr>
      <t xml:space="preserve">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Sin embargo, dicha solicitud no fue presentada al CICCI dado que, no fue allegada a la Oficina de Control Interno.
La acción de mejora se encuentra programada para ejecución en el periodo comprendido del 2024/03/31 al 2024/12/22.
</t>
    </r>
  </si>
  <si>
    <t>AME-728</t>
  </si>
  <si>
    <r>
      <rPr>
        <b/>
        <sz val="11"/>
        <rFont val="Arial"/>
        <family val="2"/>
      </rPr>
      <t xml:space="preserve">Hallazgo 5.  Notas a los Estados Financieros.  </t>
    </r>
    <r>
      <rPr>
        <sz val="11"/>
        <rFont val="Arial"/>
        <family val="2"/>
      </rPr>
      <t xml:space="preserve">Al evaluar las notas a los estados financieros, la CGR evidenció que la Nota 7 CUENTAS POR COBRAR y la Nota 16 RECURSOS ENTREGADOS EN ADMINISTRACION, revelan la sumatoria de los rubros, la cual, en el Estado de Situación Financiera se clasificó en Activo Corriente y Activo No Corriente; sin embargo, no discriminan los valores ni proporcionan la información detallada de dicha clasificación, por consiguiente, no da claridad de las cifras y deja vacíos de interpretación.
Así mismo, la nota 9 sobre INVENTARIOS, detalla el componente del mismo con cifras que revelan predios ingresados contablemente al inventario durante el mes de diciembre, pero integrados al Fondo de Tierras en la vigencia siguiente, teniendo en cuenta que al cierre de la vigencia 2022 no estaban registrados a nombre de la ANT.
Lo anterior, denota deficiencias en la elaboración y revisión de las notas a los estados financieros, por parte de la Subdirección Administrativa y Financiera, por cuanto no cumplen con la finalidad de precisar, aclarar o explicar las cifras reportadas en los estados financieros, por consiguiente, no brindan los elementos necesarios para que los usuarios de la información puedan comprender claramente y sean de utilidad en la interpretación correcta de la información contable; generando una incorreción material cualitativa de revelación.
Hallazgo Administrativo.
Respuesta de la entidad
La ANT manifiesta en su respuesta es:
“Al respecto, la Subdirección Administrativa y Financiera refiere que las notas a los estados financieros realizadas por la Agencia Nacional de Tierras se elaboraron de conformidad con el Marco conceptual para la preparación y presentación de Información Financiera de las Entidades de Gobierno en su Versión 2015.03. 
Es importante resaltar que en la Nota 7 CUENTAS POR COBRAR y la Nota 16 RECURSOS ENTREGADOS EN ADMINISTRACION, la entidad presentó de manera detallada y desagregada, por cada uno de los terceros que conforman las partidas de los estados financieros, con la información relevante que permite dar a conocer la realidad económica de la entidad, sin embargo, dentro de esta descripción no se nombró la clasificación de corriente y no corriente, lo cual no genera deficiencias en la elaboración y presentación de las notas a los estados financieros, de acuerdo a lo establecido en la Resolución 182 de 2017(…)
(…) De lo anterior, se colige que la clasificación solicitada por parte del Equipo Auditor (corriente y no corriente), no corresponde a lo señalado por parte de la Contaduría respecto de las notas contables, sin perjuicio de lo anterior, la Entidad tendrá en cuenta la recomendación realizada por el equipo auditor, para la elaboración de las notas a los estados financieros de las siguientes vigencias como buena práctica advertida en la auditoría sin que sea mandatorio por parte de la Contaduría General de la Nación.
Con relación a la observación de la nota 9 sobre INVENTARIOS, la Agencia Nacional de Tierras, realizo el ingreso contable a la cuenta de inventarios de conformidad con lo establecido en el numeral 11 del procedimiento ACCTI-P- 010 Versión 4, el cual establece que el ingreso del predio al Fondo de Tierras para la Reforma Rural Integral se realizará posterior a la radicación de los documentos para gestionar el pago (…)
(…) De tal suerte que, al ingresarse a la cuenta respectiva de Inventarios, no se hace necesario incluir tal información en detalle de la nota contable, tal información por lo que muy amablemente solicitamos se dé por superada la observación, atendiendo la normativa aplicable y el procedimiento vigente.
Análisis de respuesta 
Una vez analizada la respuesta dada por la entidad, según oficio 20236007835741 de fecha 15 de mayo de 2023, la CRG ratifica que el objetivo principal de las Notas a los Estados Financieros, es dar claridad a la información revelada en los mismos, de tal manera que al no detallar los rubros clasificados en la misma forma que se presentan, no es entendible para el usuario de la información; tal como lo cita la entidad en su respuesta, en el artículo 2.2 de la Resolución 182 de 2017, la clasificación de activo corriente y no corriente, puede afectar el valor del deterioro de los activos, por lo tanto es importante explicar detalladamente a que corresponde dicha clasificación.
Además, en la cuenta de Inventarios 1510, revelan información de predios adquiridos durante la vigencia 2022, los cuales al cierre, aún no habían culminado el proceso de compra, sin revelar esta información en las notas y adicionalmente como lo citan en la respuesta, “el ingreso contable a la cuenta de inventarios de conformidad con lo establecido en el numeral 11 del procedimiento ACCTI-P- 010 Versión 4, el cual establece que el ingreso del predio al Fondo de Tierras para la Reforma Rural Integral se realizará posterior a la radicación de los documentos para gestionar el pago así: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de esta manera están incumpliendo el procedimiento, al incluir en el inventario predios que no eran propiedad de la agencia, sobrestimando la cuenta de Inventarios, como se relacionó en las observaciones comunicadas y configuradas como hallazgos.
De acuerdo a lo anterior, se mantiene la observación y se configura como hallazgo administrativo. </t>
    </r>
  </si>
  <si>
    <t xml:space="preserve">Las Notas a los Estados Financieros fueron elaboradas conforme a los dispuesto en al Resolución 182 de 2017, expedida por la Contaduria General de la Nación, en esta  no se indica que se deba detallar  las partidas que conforman el activo corriente y no corriente de acuerdo a su periodicidad. 
</t>
  </si>
  <si>
    <t>Describir de forma mas detalla las cuentas que conforman los Estados Financieros de la Entidad.</t>
  </si>
  <si>
    <t>Discriminar en el detalle de las notas, las cifras en corriente y no corriente de acuerdo a la estructura de los Estados Financieros de la Entidad. Conforme a la observación de la CGR aunque no se cuente con normatividad por parte de la Contaduría General de la Nación que lo exija.</t>
  </si>
  <si>
    <t xml:space="preserve">Notas a los Estados Financieros </t>
  </si>
  <si>
    <t xml:space="preserve">Debilidades en notas estados financieros
</t>
  </si>
  <si>
    <t xml:space="preserve">Activo corriente y activo no corriente
Registro contable de predios que aun no eran propiedad de la ANT 
</t>
  </si>
  <si>
    <t>AME-729</t>
  </si>
  <si>
    <r>
      <rPr>
        <b/>
        <sz val="11"/>
        <rFont val="Arial"/>
        <family val="2"/>
      </rPr>
      <t xml:space="preserve">Hallazgo 6.  Pagos sin soporte de cuenta de cobro.  </t>
    </r>
    <r>
      <rPr>
        <sz val="11"/>
        <rFont val="Arial"/>
        <family val="2"/>
      </rPr>
      <t>La CGR evidenció que la ANT realizó pagos de contratos y legalizaciones de convenios, sin el cumplimiento del radicado de la cuenta de cobro, factura o documento equivalente, que soporten adecuadamente la prestación del servicio u obtención de bienes, como se relaciona en la siguiente tabla:
Tabla No. 6. Relación Contratos sin Soporte de Cobro
CONTRATO	TIPO DE CONTRATO	CONTRATISTA	MODALIDAD	VALOR TOTAL DEL CONTRATO
ANT CA-2022-1387	Contraction Directa	CONSEJO COMUNITARIO DE LA COMUNIDAD NEGRA DE BAJO POTEDO	Convenio 	$ 1.593.750.000
ANT CDPS-2022-600	Contraction Directa	WINSTON SAAVEDRA CHACÓN	Contrato de Prestación de servicios	$ 79.200.000
ANT CA-2022-1388	Contraction Directa	CONSEJO COMUNITARIO ZAJON DE GARRAPATERO	Convenio	$ 671.000.000
 ANT CDPS-2022-962	  Contraction Directa	CARLOS DAVID BELTRAN AYALA	Contrato de Prestación de servicios	$ 51.092.944
ANT CA-2022-1386	Contraction Directa	ASOCIACION DE AUTORIDADES ARHUACAS DE LA SIERRA NEVADA ASO-CIT	Convenio 	$ 1.300.000.000
ANT-CDPS-2022-997	Contraction Directa	ALONSO ANDRES ZULUAGA SAGRE	Contrato de Prestación de servicios	$ 123.200.000
ANT-COI-2021-1326	Contraction Directa	OIM - Organización Internacional para las Migraciones	Convenio	$ 28.800.000.000
ANT CC-2021- 1332	Contraction Directa	PNUD - PROGRAMA DE LAS NACIONES UNIDAS PARA EL DESARROLLO	Convenio 	$ 5.449.060.491
TOTAL	$ 38.067.303.435
                Fuente: Bases de Datos ANT                                                            Elaboro: Equipo Auditor
Lo anterior, se presentó por deficiencias en el cumplimiento de las obligaciones de la supervisión, al avalar los respectivos pagos y/o legalización de desembolsos sin los soportes exigibles; y por incumplimiento de lo establecido en la normatividad aplicable por parte de la Subdirección Administrativa y Financiera al realizar registros sin la idoneidad del soporte, lo que genera una incorreción material cualitativa de circunstancia por incumplimiento del marco normativo.
Hallazgo administrativo.
Respuesta de la entidad 	
En atención a lo observado y teniendo en cuenta los contratos y/o convenios relacionados en la tabla del escrito de Observaciones, la ANT ratifica lo señalado en respuesta anterior frente a esta observación, respecto al cambio de incidencia, desde la Agencia se aclara que no hay lugar a presunta responsabilidad disciplinaria, en la medida que para cada uno de los pagos se presentó cobro con sus respectivos soportes, que legalizaron la adquisición del bien o servicio, de la siguiente forma:
Para el caso de los Contratos de Prestación de Servicios Profesionales y/o Apoyo a la Gestión con Persona Natural incluidos en la muestra, estos son ANT-CDPS-600-2022, ANT-CDPS-962-2022 y ANT-CDPS-997-2022, cada uno de los contratistas presentó en su momento los documentos requeridos para pago, conforme a lo consignado en los Estudios Previos de cada uno de los contratos, así: “Los pagos se efectuarán previa radicación en la Subdirección Administrativa y Financiera de: i) Informe de actividades y/o entrega de productos e Informe periódico de supervisión expedido por el supervisor del contrato por cada pago que autoriza. ii) Recibos de pago por concepto de aportes al sistema de seguridad social en salud, pensión y al sistema de riesgos laborales y aportes parafiscales si a ello hubiere lugar. iii). Factura en caso de que el contratista este sujeto al régimen responsable de IVA”.
Todos los pagos incluyen lo requerido en los estudios previos correspondientes, lo cual a su vez se refrenda en los clausulados generales de los señalados contratos, por tanto la liquidación que se hace frente a cada obligación solamente se realiza con la presentación de los documentos soporte requeridos y previa aprobación del supervisor del contrato, se anexa para cada uno de estos contratos en la carpeta compartida “Observación 5” los soportes de la liquidación que se efectúa para pago desde la plataforma SIIF Nación II, los mismos se encuentran en cada contrato en la carpeta titulada Obligaciones”.
Se precisa que, respecto a las personas naturales, la Entidad dispone del aplicativo Klic, como herramienta para el trámite de pago de los contratistas, la misma le fue presentada al equipo auditor, los pagos a su vez contienen su respectiva validación en la plataforma SECOP, producto de un flujo de aprobación que corresponde al proceso de cobro y pago, contenido en una herramienta tecnológica en donde se identifica plenamente el contratista y el supervisor que aprueba.
Sin perjuicio de lo anterior, se desprende que el informe de actividades, el cual es generado por Klic con un número único de radicación, es a su vez publicado en la plataforma SECOP, con las respectivas evidencias y el supervisor al aceptar tanto en Klic como en SECOP genera su recibido a satisfacción, que se consolida en el formato titulado “RECIBIDO A SATISFACCIÓN, INFORME DEA CTIVIDADES Y ORDEN DE PAGO CONTRATISTAS Y/OPROVEEDORES”, el cual se allega para los contratos de la muestra en los distintos períodos cobrados, siendo la connotación legal para proceder al pago y dándole incluso la publicidad respectiva.
Por las razones descritas ut supra se desvirtúan las observaciones señaladas (No. 4 y No. 5). Para su verificación se adjuntan los correos electrónicos previamente referidos.
La información mencionada anteriormente se encuentra disponible para su consulta en el link de OneDrive dispuesto por la comisión auditora.
En virtud de lo anterior damos respuesta a la información solicitada mediante Oficio radicado 2023EE0084310 y quedamos prestos a responder y suministrar cualquier información adicional.
Análisis de la respuesta
Analizada la respuesta de la Agencia Nacional de Tierras (ANT), no se desvirtúa lo evidenciado por la CGR, excepto lo relacionado con el convenio AN-CA-2022-1424, pues la entidad allegó las cuentas de cobro que respaldan los respectivos desembolsos; sin embargo, en los restantes procesos contractuales, la ANT no suministró en los términos establecidos por la CGR (en las respuestas iniciales a las observaciones comunicadas y en las reiteraciones de solicitud de información), los documentos que soporten la legalización de la adquisición del bien o servicio, por deficiencias en el control de calidad en el envío de información a las respuestas, lo que genero reprocesos en el desarrollo del trabajo auditor; por lo tanto, se valida como hallazgo administrativo y se retira la incidencia disciplinaria y otra indecencia.</t>
    </r>
  </si>
  <si>
    <t xml:space="preserve">La información remitida al ente de control se realizó de manera extemporánea para la revisión correspondiente. </t>
  </si>
  <si>
    <t xml:space="preserve">Brindar lineamientos sobre el envío y consolidación de información en el marco de las auditorías externas que se adelanten en la entidad. </t>
  </si>
  <si>
    <t xml:space="preserve">Elaborar y socializar un documento con los lineamientos para la consolidación y respuesta a entes de control en el ejercicio de auditorías externas que se lleven a cabo. </t>
  </si>
  <si>
    <t>Documento elaborado y socializado</t>
  </si>
  <si>
    <r>
      <t xml:space="preserve">29/09/2023 </t>
    </r>
    <r>
      <rPr>
        <sz val="11"/>
        <color theme="1"/>
        <rFont val="Arial"/>
        <family val="2"/>
      </rPr>
      <t xml:space="preserve">La Secretaría General se encuentra realizando el levantamiento de información correspondiente para la elaboración de los lineamientos internos para la gestión de PQRS y atención de auditorias de entes de control. Se adjunta como avance en la gestión el borrador inicial. </t>
    </r>
  </si>
  <si>
    <t>AME-730</t>
  </si>
  <si>
    <r>
      <rPr>
        <b/>
        <sz val="11"/>
        <rFont val="Arial"/>
        <family val="2"/>
      </rPr>
      <t xml:space="preserve">Hallazgo 7.  Compra de predios.  </t>
    </r>
    <r>
      <rPr>
        <sz val="11"/>
        <rFont val="Arial"/>
        <family val="2"/>
      </rPr>
      <t xml:space="preserve">De la revisión documental efectuada por la CGR, al expediente del predio Parcela 5 Numero de matrícula inmobiliaria 254-14349, ubicado en el municipio de Mallama departamento de Nariño, se evidenció que no se cumplió con el procedimiento ACCTI-P-010 Compra Directa de Predios; toda vez que se presentó oferta de compra del bien inmueble bajo radicado 20225001593601 de fecha 07 de diciembre de 2022 (desarrollo de procedimiento numeral 25), sin tener la viabilidad jurídica (desarrollo del procedimiento numeral 24) previa a la presentación de dicha oferta tal como lo establece el procedimiento citado.
Adicionalmente, se constituyó una reserva presupuestal por valor de $1.066.241.260 justificada así: “Se recurre a reserva presupuestal dado que se emite resolución de aclaración de reas N.º 20225000305936 del 12 de diciembre de 2022, quedando ejecutoriada el 13 de diciembre de 2022 se solicita registro el día 14 de diciembre en vista que la oficina de registro de instrumentos públicos de Mallama Nariño trabaja hasta el día 29 de diciembre, los términos de registro son de 10 días hábiles esta ORIP retoma actividades el día 09 de enero de 2023, solo hasta esa fecha esta ORIP emitirá el respectivo registro posterior mente se agendara firma de escritura pública de compra una vez registrada la compra a favor de la ANT, se agendara diligencia de recibo y entrega material a la  comunidad beneficiaria del predio, y suscrita actas de entrega se solicitara certificado de ingreso al Fondo de Tierras y posterior radicación de cuenta de cobro.”.
Situación que no es procedente para la constitución de la reserva, si se tiene en cuenta que no se cumplieron con las etapas establecidas en el procedimiento ACCTI-P-010 Versión 3 Compra Directa de Predios: 24. Expedir concepto de viabilidad jurídica, 25. Presentar oferta de compra, 32. Elaborar minuta y protocolización de la compra; por lo tanto, no se refrenda esta reserva.
Lo anterior genera una incorrección no material de desviación de control y da ocasión a la sobreestimación de las reservas presupuestales en el rubro C1704-1100-19-0-1704029-02, por valor de $1.066.241.260, e incertidumbre en la información de la base de datos de predios adquiridos durante la vigencia 2022. 
Hallazgo administrativo.
Respuesta de la entidad 
La ANT justifica en su respuesta de acuerdo al oficio 20236007835741 de fecha 15 de mayo de 2023, lo siguiente:
“Al respecto sea lo primero manifestar que el proceso de compra de predios de la Dirección de Asuntos Étnicos de la Agencia Nacional de Tierras se realiza bajo el denominado Procedimiento: COMPRA DIRECTA DE PREDIOS Y/O MEJORAS CON DESTINO A LAS COMUNIDADES ÉTNICAS; Actividad: ADQUISICIÓN DE PREDIOS; Proceso: ACCESO A LA PROPIEDAD DE LA TIERRA Y LOS TERRITORIOS; Código: ACCTI-P-021, Versión: 3, Fecha: 7/07/2022; (…) 
	(...) En atención a la observación presentada es preciso indicar que en el expediente de compra remitido a la auditoría del predio denominado Parcela 5 identificado con matrícula inmobiliaria No 254-14349, conforme el procedimiento de compra directa ACCTI-P-010 V3 de 17/12/2021, se encuentra: 
4. DESARROLLO DEL PROCEDIMIENTO
	• No 10 Evaluar la viabilidad jurídica a la oferta de compra: La Oficina Jurídica procede a efectuar la revisión del expediente y emitir concepto de viabilidad jurídica de compra del predio o mejora (positivo o negativo), mediante memorando. 
Encontrándose este a folios 338 al 348 concepto de viabilidad jurídica. 
	• No 12 Presentar la oferta de compra: El abogado asignado debe elaborar la oferta de compra del predio y/o mejora, acompañada del avalúo comercial realizado y del concepto de control de calidad de dicho avalúo y se envía el oficio radicado en ORFEO. 
Encontrándose este a folios 323 al 329 oferta de compra realizada al propietario del predio. 
Así mismo, se hallan relacionados en la lista de chequeo incluida en el expediente, no obstante, lo anterior, se remite como archivos adjuntos los documentos antes referidos. (…)
(…) En lo pertinente a la constitución de la reserva presupuestal por valor de $1.066.241.260, la Subdirección Administrativa y Financiera ratifica que la misma está constituida correctamente, teniendo en cuenta que la decisión se soporta en el procedimiento que para la fecha es el vigente para la Dirección de Asuntos Étnicos, es decir el ACCTI-P-021 Versión 3, tal y como lo explican al dar respuesta a esta observación y donde se indica adicionalmente que la viabilidad jurídica existía previa a la presentación de dicha oferta; por lo tanto, la reserva presupuestal se constituyó atendiendo los procedimientos establecidos, que cumplen con las condiciones para que se pueda constituir la misma .
En este sentido, no se genera ninguna sobreestimación de las reservas presupuestales, como tampoco se genera incertidumbre en la información de la base de datos de predios adquiridos durante la vigencia, pues se cumplió con el procedimiento vigente, lo que indica que la reserva presupuestal fue asimismo constituida correctamente.”
Análisis de respuesta
Es de resaltar que si bien, la entidad manifiesta que el procedimiento aplicado para la adquisición del predio PARCELA 5, corresponde al procedimiento ACCTI-P-021 COMPRA DIRECTA DE PREDIOS Y/O MEJORAS CON DESTINO A LAS COMUNIDADES ÉTNICAS, esté, igual que el procedimiento ACCTI-P-010 Compra Directa de Predios, establece en el desarrollo que, antes de realizar la oferta de compra por parte de la entidad (numeral 12), se debe realizar la evaluación de la viabilidad jurídica (numeral 10), misma que fue expedida el 02 de noviembre del 2022 y observa explícitamente lo siguiente:
(…) Sin perjuicio de lo anteriormente expuesto, esta oficina se permite formular la siguiente recomendación:
- Como quiera que, de acuerdo con el levantamiento topográfico del predio, el área resultante no concuerda con la registrada en catastro y en el registro, resulta necesario proceder con el trámite de aclaración de área, teniendo como fundamento la Resolución IGAC 1101 SNR 1134 del 31 de diciembre de 2020 y lo instruido en la Circular 25 de 2021 de la ANT.
- En el informe de visita de caracterización agroambiental se resalta la existencia de unos arrendatarios o aparceros sobre el predio, por lo que se recomienda al área encargada adoptar todas las medidas que se estimen pertinentes para garantizar que la entrega del inmueble a la ANT se haga libre de cualquier ocupante o tenedor.
- Teniendo en cuenta que la servidumbre de Oleoducto a favor de Ecopetrol, identificada en el informe de visita agronómica, no se observa registrada en folio de matrícula inmobiliaria del predio objeto de compra o en el predio de mayor extensión del que proviene, se recomienda formalizar dicho gravamen en la misma escritura de compraventa o que una vez se adquiere he ingrese al fondo de tierras se realice la formalización de la respectiva servidumbre mediante la aplicación de lo previsto en la Resolución 8700 de 2020, coordinándose para ello con la Subdirección de Administración de Tierras de la Nación.
- Por tratarse de una compra con destino a una comunidad que aduce la existencia de un título colonial no clarificado, se recomienda tener en cuenta lo indicado por esta Oficina en el concepto con radicado 20211030123293.
En lo referente a la constitución de la reserva presupuestal, la CGR manifiesta que no es viable la creación de esta, debido a que al cierre fiscal 2022, el proceso de compra del predio se encontraba aun en clarificación de área, sin haberse firmado la escritura de compraventa a nombre de la ANT. 
La entidad incumplió lo establecido en el procedimiento ACCTI-P-021 COMPRA DIRECTA DE PREDIOS Y/O MEJORAS CON DESTINO A LAS COMUNIDADES ÉTNICAS y presentó oferta de compra, sin tener previamente la nueva viabilidad jurídica atendiendo las recomendaciones de la anterior, para la compra del predio, lo cual altera la información relacionada en la base de datos Adquisición de predios, toda vez que a 31 de diciembre el proceso de compra no había culminado.
De acuerdo con lo anterior la observación se configura como hallazgo administrativo y se retira la connotación disciplinaria  </t>
    </r>
  </si>
  <si>
    <t>Dirección de Asuntos Étnicos
Oficina de Planeación</t>
  </si>
  <si>
    <r>
      <rPr>
        <b/>
        <sz val="11"/>
        <color theme="1"/>
        <rFont val="Arial"/>
        <family val="2"/>
      </rPr>
      <t>28/09/2023:</t>
    </r>
    <r>
      <rPr>
        <sz val="11"/>
        <color theme="1"/>
        <rFont val="Arial"/>
        <family val="2"/>
      </rPr>
      <t xml:space="preserve"> Acción en gestión, se remiten las actividades realizadas a la fecha.</t>
    </r>
  </si>
  <si>
    <t>Adquisición de predios
Contabilidad</t>
  </si>
  <si>
    <t>Incumplimiento del procedimiento establecido
Constitución de reservas presupuestales sin lleno de requisitos - Compra de predios</t>
  </si>
  <si>
    <t>Presentación de oferta sin viabilidad jurídica</t>
  </si>
  <si>
    <t>AME-731</t>
  </si>
  <si>
    <r>
      <rPr>
        <b/>
        <sz val="11"/>
        <rFont val="Arial"/>
        <family val="2"/>
      </rPr>
      <t xml:space="preserve">Hallazgo 8.  Gestión de pago de predios compra directa.  </t>
    </r>
    <r>
      <rPr>
        <sz val="11"/>
        <rFont val="Arial"/>
        <family val="2"/>
      </rPr>
      <t xml:space="preserve">Durante la vigencia 2022, la ANT realizo la adquisición del predio denominado LUCITANIA con matrícula inmobiliaria 234-276 ubicado en el municipio de Puerto Gaitán departamento del Meta, y el pago de este, se efectuó incumpliendo el desarrollo del procedimiento ACCTI-P-010 Versión 3 - ADQUISICION DE PREDIOS, del proceso ACCESO A LA PROPIEDAD DE LA TIERRA Y LOS TERRENOS. toda vez que, el mismo establece en el numeral 38 que, para gestionar el pago del predio, previamente se debe “Radicar mediante memorando los siguientes documentos: 
1. Certificado de Tradición y Libertad del predio donde conste la libre propiedad a favor de la Agencia Nacional de Tierras - ANT. 
2.Certificación de registro del predio ante el Fondo de Tierras para la Reforma Rural Integral.
3. Acta de recibo y entrega material del predio. 
Una vez efectuado el pago, la Subdirección Administrativa y Financiera, informará del mismo al ordenador del gasto.
Se anexan copias al expediente y se hace seguimiento del pago hasta la ejecución del mismo.
EXCEPCION: Si al cierre de cada vigencia la entidad no efectúa el pago, se deberá constituir en cuentas por pagar, anexando la escritura debidamente protocolizada. Se pagará una vez se tenga el registro en instrumentos públicos y la entrega material del predio.”
Lo anterior se evidenció en la revisión documental del expediente, efectuada por la CGR, de la mencionada compra, y se encontró que el acto administrativo de transferencia del bien inmueble “Resolución 05088”, se realizó el 26 de diciembre de 2022,  el registro presupuestal número 75922  es del 26 de diciembre de 2022, por valor de $6.805.623.967, la orden de pago presupuestal de gastos número 458412622 se formalizó el día 28 de diciembre de 2022, con estado “Pagada” y el registro contable Numero  43552  se realizó con fecha 28 de diciembre del año 2022.
Sin embargo, el control de calidad de actividades topográficas tiene fecha 29 de diciembre de 2022, el certificado de tradición y libertad, registra la última anotación el día 10 de enero del 2023, a nombre de la Agencia Nacional de Tierras, y el ingreso al inventario del Fondo de Tierras para la Reforma Rural Integral y el recibo material del bien fue realizado durante el mes de enero del 2023.
Además, no se tuvo en cuenta lo establecido en la resolución 05088 que cita... “que será pagado por la Agencia Nacional de Tierras o a su orden mediante abono (…) una vez se realice la entrega material del bien y se haya registrado este acto administrativo en el folio de matrícula inmobiliaria correspondiente a este inmueble (…)”, dado que a la fecha de pago, no se tenía el Certificado de tradición y libertad a nombre de la ANT y por consiguiente no se había realizado la entrega material del bien inmueble. 
Lo anterior, se presenta por deficiencias en la utilización del Decreto 111 y la aplicación inexacta del procedimiento descrito anteriormente, dando lugar a una ejecución presupuestal inconsistente generando un error material y sobreestimación de los compromisos en el rubro C-1704-1100-18-0-1704012-02, en cuantía de $6.805.623.967.
Hallazgo administrativo.
Respuesta de la entidad
La ANT en oficio 20236007835741 de fecha 15 de mayo de 2023da respuesta a lo observado y manifiesta que: 
“Con base al expediente registrado del denominado predio LUCITANIA con matrícula inmobiliaria 234-276 ubicado en el municipio de Puerto Gaitán, departamento del Meta, la Dirección de Acceso a Tierras de la ANT da respuesta a la observación, en el sentido de aclarar que la adquisición de este predio no se realizó con fundamento en el procedimiento ACCTI-P010 Versión 3 - ADQUISICION DE PREDIOS, del proceso ACCESO A LA PROPIEDAD DE LA TIERRA Y LOS TERRITORIOS de fecha 17/12/2021, sino por el procedimiento ACCTI-P-010-COMPRA DIRECTA DE PREDIOS Versión 4, del proceso ACCESO A LA PROPIEDAD DE LA TIERRA Y LOS TERRITORIOS de fecha 1/12/2022 (se anexa el procedimiento). Como el procedimiento lo indica se solicita control de calidad del avalúo ACCTI-F-023 de fecha 20/12/2022, el cual, para esta compra se suscribe el día 20 de diciembre de 2022, no es solicitado el control de calidad de actividades topográficas. 
Como se evidencia en el expediente, el acto administrativo de transferencia del bien inmueble “Resolución 05088”, se realizó el 26 de diciembre de 2022, el registro presupuestal número 75922 es del 26 de diciembre de 2022, por valor de $6.805.623.967, la orden de pago presupuestal de gastos número 458412622 se formalizó el día 28 de diciembre de 2022, con estado “Pagada” y el registro contable número 43552 se realizó con fecha 28 de diciembre del año 2022, adicionalmente, en la versión 4 del procedimiento ACCTI-P-010 se solicita el control de calidad del avalúo el cual se aporta con fecha del 20/12/2022 el cual antecede la fecha de pago del predio, lo cual denota el cumplimiento de los requerimientos del procedimiento ACCTI-P-010 Versión 4 – COMPRA DIRECTA DE PREDIOS, del proceso ACCESO A LA PROPIEDAD DE LA TIERRA Y LOS TERRITORIOS de fecha 1/12/2022. 
Es importante aclarar que, desde la Subdirección Administrativa y Financiera de la Agencia Nacional de Tierras, el procedimiento aplicado en el pago del bien denominado LUCITANIA con matrícula inmobiliaria 234-276, corresponde al ACCTI-P-10 Versión 4, el cual se encontraba vigente al momento de la realización de dicho pago y no ACCTI-P- 010 Versión 3 como lo indica el equipo auditor de la CGR en la observación, razón por la que el procedimiento se encuentra ajustado, por lo que pedimos muy amablemente se revise la observación y su incidencia. (…)
Análisis de respuesta 
En respuesta, la CGR manifiesta que el proceso de compra para el predio LUCITANIA, se inició el día 29 de noviembre de 2022 con el Cruce de Información Geográfica (Numeral 2 del desarrollo del procedimiento), el avaluó comercial del predio se anexa con fecha de expedición Noviembre del 2021 (Numeral 4 del desarrollo del procedimiento), por consiguiente, el procedimiento aplicable es el ACCTI-P-010 Versión 3 - ADQUISICION DE PREDIOS, del proceso ACCESO A LA PROPIEDAD DE LA TIERRA Y LOS TERRENOS, es de aclarar que si el proceso se inicia bajo un procedimiento, bajo este mismo se debe culminar, por lo tanto el procedimiento en su versión 4 es aplicable únicamente a los procesos de compra que se iniciaron después de la vigencia del mismo, es decir 01 de diciembre del 2022.
Sin embargo, es de precisar que la justificación dada por la entidad no es válida para la CGR, toda vez que aunque manifiestan que la compra del predio se realizó bajo el procedimiento ACCTI-P-010 Versión 4 - ADQUISICION DE PREDIOS, del proceso ACCESO A LA PROPIEDAD DE LA TIERRA Y LOS TERRENOS, no están dando cumplimento al mismo, puesto que el numeral 10 “Gestionar el pago del predio”, del desarrollo del procedimiento , establece que: “Radicar mediante memorando los documentos para solicitar la obligación y dar inicio al proceso ante la Subdirección Administrativa y Financiera de la ANT:
1. RP firmado.
2. Certificación bancaria (original, vigencia no mayor a 30 días).
3. Copia del RUT, con copia cédula de representante legal.
4. Factura o cuenta de cobro (si aplica).
5. Una copia de la escritura pública de venta o título que transfiere el dominio o propiedad.
6. Copia del control de calidad del avalúo.
7. Certificado de Tradición del predio donde conste la propiedad a favor de la Agencia Nacional de Tierras - ANT.
Para los casos en donde la entidad de derecho público, ofertante del predio, tenga procedimientos y normas especiales, se hará uso de esas normas con el propósito de agilizar las compras, razón por la cual se puede prescindir de algunos documentos acá mencionados.
Una vez realizado el pago por la Entidad, la Subdirección Administrativa y Financiera informará el pago del mismo al beneficiario y al área misional, con su respectivo soporte.” (Subrayado nuestro).
Como se puede observar en el expediente del predio, el certificado de tradición y libertad registra la última anotación el día 10 de enero del 2023, a nombre de la Agencia Nacional de Tierras, fecha posterior al pago de este, incumpliendo el procedimiento que la ANT manifiesta fue aplicado a dicha compra. 
De acuerdo con lo anterior la CGR, ratifica la observación y se elimina la presunta connotación disciplinaria, configurándola como hallazgo administrativo. </t>
    </r>
  </si>
  <si>
    <r>
      <rPr>
        <b/>
        <sz val="11"/>
        <color rgb="FF000000"/>
        <rFont val="Arial"/>
        <family val="2"/>
      </rPr>
      <t>29/09/2023:</t>
    </r>
    <r>
      <rPr>
        <sz val="11"/>
        <color rgb="FF000000"/>
        <rFont val="Arial"/>
        <family val="2"/>
      </rPr>
      <t xml:space="preserve"> En mesas de trabajo realizadas con la participación de la Dirección de Acceso a Tierras, Dirección de Asuntos Étnicos, Subdirección Administrativa y Financiera y la Oficina de Planeación, se ha revisado la actualización del procedimiento ACCTI-P-010- Compra Directa de Predios, el cual se unificará con el ACCTI-P-021 Compra Directa de Predios y Mejoras para Comunidades Étnicas.</t>
    </r>
  </si>
  <si>
    <t>Contabilidad
Adquisición de predios</t>
  </si>
  <si>
    <t>Pago de predios sin estar a nombre de la Agencia
Incumplimiento del  procedimiento de compra de predios</t>
  </si>
  <si>
    <t>Calidad de actividades topográficas posterior al pago
Certificado de libertad y tradición con anotación a nombre de la Agencia posterior al pago
Registro en el Fondo de Tierras posterior al pago
Entrega material posterior al pago</t>
  </si>
  <si>
    <t>Procedimiento compra de predios DAT</t>
  </si>
  <si>
    <t>AME-732</t>
  </si>
  <si>
    <t xml:space="preserve">Actualizar la forma  GEFIN-F-015 Lista de chequeo documentos soporte requeridos para la obligación y el tramite de pago de predios.
</t>
  </si>
  <si>
    <t>Actualizar los documentos requeridos para gestionar la compra de predios en la forma GEFIN-F-015.</t>
  </si>
  <si>
    <t>Forma GEFIN-F-015. Actualizada</t>
  </si>
  <si>
    <t>AME-733</t>
  </si>
  <si>
    <r>
      <rPr>
        <b/>
        <sz val="11"/>
        <rFont val="Arial"/>
        <family val="2"/>
      </rPr>
      <t xml:space="preserve">Hallazgo 9.  Constitución Reservas Presupuestales 2022.  </t>
    </r>
    <r>
      <rPr>
        <sz val="11"/>
        <rFont val="Arial"/>
        <family val="2"/>
      </rPr>
      <t>Del análisis efectuado a la constitución de las reservas presupuestales de la vigencia 2022, la Contraloría General de la Republica observó que la ANT constituyó reservas presupuestales, de compromisos cumplidos al 31 de diciembre de 2022, de 3 contratos, incumpliendo los requisitos establecidos por la normatividad vigente, de acuerdo con el artículo 89 de la Ley 111 de 1996, como se detalla en el siguiente cuadro:
Tabla No.  7. Relación Reservas No Refrendadas 2022
RUBRO PRESUPUESTAL	CUANTIA DE LA RESERVA PRESUPUESTAL ($)	CONTRATO / CONTRATISTA / TERCERO	CONCEPTO	JUSTIFICACION PRESENTADA POR LA ENTIDAD PARA LA CONSTITUCION DE LAS RESERVAS PRESUPUESTALES
-1799-1100-4-0-1799003-02	$ 1.085.413.480	Contrato Interadministrativo 1389 - Servicios Postales Nacionales S.A.S	Adquisición de bienes y servicios – Archivo histórico inventariado – Fortalecimiento gestión integral del fondo documental de la Agencia Nacional de Tierras	La Agencia Nacional de Tierras y Servicios Postales Nacionales SA, suscribieron el contrato interadministrativo ANT-CI-1389-2022 cuyo objeto consiste en "Contratar los servicios especializados para realizar el levantamiento de inventario documental en estado natural del fondo documental del INCODER". La forma de pago del contrato en mención se estableció de la siguiente manera: "La ANT pagará al contratista el valor de los servicios ejecutados, mediante pagos mensuales correspondientes al total de los metros lineales efectivamente inventariados para el periodo, previa aprobación del supervisor del contrato, conforme a las obligaciones del contrato (...)". Sin embargo, el anexo de especificaciones técnicas estableció que la ANT realizaría control de calidad permanente sobre los registros inventariados con un muestreo inicial del 40% de cada lote intervenido, en este sentido, el contratista cumplió con el total de intervención de los 3000 metros lineales de archivo inventariado. En ese sentido se encuentra pendiente por radicar la factura correspondiente al pago No. 3 de 3 equivalente a los 1300 metros lineales sobre los cuales la Agencia se encuentra realizando el control de calidad para su recibo a satisfacción, en ese sentido, se hace necesaria la constitución de la reserva presupuestal, en consideración a lo establecido en el artículo 89 de la ley 111 de 1996 y el numeral 3,3,2 CONSTITUCIÓN DE RESERVAS PRESUPUESTALES VIGENCIA 2022 de la circular interna No. 23 del 25 de noviembre de 2022 que establece que "las reservas presupuestales deberán constituirse con los contratos, convenios o actos administrativos sucintos de los cuales al cierre de la vigencia 2022 la entidad no recibió los bienes o servicios a satisfacción"
C-1704-1100-18-0-1704012-02	$ 4.340.000	Contrato de prestación de servicios – profesionales 1508 - Faruk José Sierra Lambraño	ADQUISICIÓN DE BIENES Y SERVICIOS
- SERVICIO DE ADQUISICIÓN DE TIERRAS Y/O MEJORAS PARA COMUNIDADES ÉTNICAS - IMPLEMENTACIÓN DEL PROGRAMA DE FORMALIZACIÓN DE TIERRAS Y FOMENTO AL DESARROLLO RURAL PARA COMUNIDADES INDÍGENAS A NIVEL NACIONAL	Por razones de problemas técnicos con usuarios y aplicativos en la última cuenta del último contrato (604-2022), lo cuales inhabilitan la creación del contrato No. 1508-2022.
C-1704-1100-19-0- 1704029-02	$ 1.066.241.260	PARCELA 5 ACEPTACION DE OFERTAS –- MEMO 20225000372703	 	Se recurre a reserva presupuestal dado que se emite resolución de aclaración de áreas Nº 20225000305936 del 12 de diciembre de 2022, quedando ejecutoriada el 13 de diciembre de 2022 se solicita registro el día 14 de diciembre en vista que la oficina de registro de instrumentos públicos de Mallama Nariño trabaja hasta el día 29 de diciembre, los términos de registro son de 10 días hábiles esta ORIP retoma actividades el día 09 de enero de 2023, solo hasta esa fecha esta ORIP emitirá el respectivo registro posterior mente se agendará firma de escritura pública de compra una vez registrada la compra a favor de la ANT, se agendará diligencia de recibo y entrega material a la comunidad beneficiaria del predio, y suscrita acta de entrega se solicitará certificado de ingreso al Fondo de Tierras y posterior radicación de cuenta de cobro.
Totales	$2.155.994.740 
Fuente: Información Agencia Nacional de Tierras                                                        Elaboró: Equipo Auditor
Para el caso 1. Contrato Interadministrativo 1389 - Servicios Postales Nacionales S.A.S: Si bien el contratista evidencia cumplimiento de su actividad y la misma es certificada por el supervisor, las actividades de control de calidad del entregable son del alcance de la ANT, y su ejecución fuera de los tiempos establecidos no obedece a un caso fortuito o fuerza mayor, sino a debilidades en la planificación del contrato, ya que la ANT no contempló, las actividades de control de calidad en la vigencia 2022, es decir, un plazo de entrega anterior al 31 de diciembre dejando un tiempo prudente, para realizar la verificación que aduce como clausula para verificación de los metros lineales entregados por el contratista.
Para el caso 2. Contrato de prestación de servicios – profesionales 1508 - Faruk Jose Sierra Lambraño: La argumentación presentada en la reserva no indica, situaciones asociadas a dificultades económicas para el pago de planilla parafiscal sobre el periodo contractual. Como se recibe en la respuesta a esta observación. Por tal motivo la argumentación oficial registrada en la solicitud de constitución de reservas presupuestales no obedece a un caso fortuito o fuerza mayor
Para el caso 3. Predio Parcela 5, se tiene en cuenta que, para presentar la oferta de compra, como indica el punto 12 del procedimiento “presentar la oferta de compra”, se debe contar con la viabilidad jurídica, punto 10 del procedimiento “evaluar la viabilidad jurídica a la oferta de compra”. Por lo tanto, la oferta de compra presentada por la entidad no es procedente, ya que la viabilidad jurídica presentaba observaciones que debían ser aclaradas previamente, sin embargo, se procedió con el documento sin considerar las observaciones, incumpliendo el numeral 11 del procedimiento en mención que dice “efectuar las aclaraciones y complementación al procedimiento de compra”; adicionalmente, al cierre de la vigencia, como se justifica en la constitución de la reserva, el predio se encontraba en aclaración de áreas, razón por la cual no se debió presentar oferta de compra. Por lo anteriormente expuesto, la reserva no se refrenda.
Todo lo anterior, denota deficiencias en la constitución de las reservas por parte de la subdirección administrativa y financiera y falta de oportunidad en la gestión de los supervisores al no existir elementos que constituyan un compromiso para la reserva presupuestal; lo que ocasiona una incorrección material con sobreestimación de las reservas en los rubros presupuestales detallados, por valor de $2.155.994.740.
Hallazgo administrativo con presunto alcance disciplinario.
Respuesta de la entidad
La ANT da respuesta según oficio 20236007715671 de fecha 27 de abril de 2028 de la siguiente manera:
Al respecto, la ANT aclara que, en la comunicación de observaciones se precisa textualmente: "La entidad NO aporta documentación para la justificación de la constitución de la reserva del contrato 1150" respecto del contrato de prestación de servicios 1150-Servicios Postales Nacionales S.A.S con cuantía de reserva por $26.256.009.
Con relación a esta observación, indicamos que en el oficio N°2023EE0037059 remitido por la Contraloría y mediante el cual solicitan la información para su análisis, específicamente en el punto 7 relacionado con las reservas presupuestales, no se encuentra relacionado el contrato 1150, razón por la cual no se aportó el documento en mención.
Con relación a las demás reservas que indican que no serán refrendadas, es necesario indicar que estas fueron constituidas por cuanto no alcanzaron a surtir el trámite de la obligación y de acuerdo al artículo 2.8.1.7.3.1. del Decreto 1068 de 2015, que indica:
"ARTÍCULO 2.8.1.7.3.1. Reservas presupuestales y cuentas por pagar. A través del Sistema Integrado de Información Financiera SIIF Nación se definirán, cada vigencia y con corte a 31 de diciembre de la vigencia fiscal anterior, las reservas presupuestales y cuentas por pagar de cada una de las secciones del Presupuesto General de la Nación.
Las reservas presupuestales corresponderán a la diferencia entre los compromisos y las obligaciones, y las cuentas por pagar a la diferencia entre las obligaciones y los pagos."
Teniendo en cuenta la definición de reserva presupuestal y en el entendido que el SIIF Nación al cierre de la vigencia no permite el registro de obligaciones o pagos posteriores a esta fecha, todos aquellos registros presupuestales que no hayan sido obligados se establecen automáticamente como reservas presupuestales.
Ahora bien, entendemos que para la comisión de la Contraloría General de la República aquellos contratos en los que los contratistas cumplieron con la entrega del bien y servicio con apego a lo establecido en el respectivo contrato deberían constituirse como cuentas por pagar, pero de acuerdo a los procedimientos establecidos por la Agencia para el pago a un contratista, este debe cumplir con los demás requisitos, además de la entrega del bien o servicio, como son la radicación a tiempo de la factura (cuando sea del caso) junto con los documentos soporte establecidos en el procedimiento, para que estas cuentas puedan ser obligadas.
Lamentablemente para el cierre de vigencia, se presentan inconvenientes en algunos casos por el tiempo que se establece para el cierre financiero de la entidad, que se traduce en este tipo de incumplimientos, donde la entidad se ve abocada a no obligar cuentas que no cumplan todos los requisitos y finalmente quedan constituidas como reservas presupuestales, en el afán de cumplir en primer lugar, con la norma presupuestal y en segundo lugar con los requisitos internos que se establecen para evitar que se realice un pago en forma indebida, mal haría la Entidad en autorizar el acaecimiento de estos presupuestos.
Adicionalmente, las dependencias responsables de la ejecución de los contratos de la relación, presentan sus respectivas justificaciones así:
1.	Contrato de prestación de servicios – profesionales 783 - Marisol Elena Piña Hernández: De acuerdo con la manifestación hecha por el Ente de control, es preciso afirmar que la Entidad tiene unos plazos establecidos para llevar a cabo los pagos de la vigencia, atendiendo la Ley de presupuesto y los plazos que debe respetar por el cierre contable; es así como, de acuerdo con la planeación realizada por la Entidad se definieron unas fechas para que los contratistas procedieran a pasar sus cuentas de cobro, ya que sin el cumplimiento de tales requisitos no es viable proceder con el pago.
Es así como, para ese pago, es necesario que el contratista de cumplimiento a sus obligaciones, con el fin, de obtener el visto bueno por parte del supervisor, aunado a ello, la contratista tardíamente cargo su cuenta de cobro con errores, por lo cual, le fue devuelta y en tanto no cumplió en su momento con las reglas establecidas, no fue posible pagarle en la vigencia 2022; sin embargo, una vez cumplidos los requisitos para cobrar le fueron pagados sus honorarios.
Téngase de presente que la Entidad, procede de acuerdo con lineamientos y reglas con el fin de cumplir con aquellas directrices que se dan desde el Ministerio de Hacienda, en aspectos presupuestales, por lo que no le es posible pagar sin el cumplimiento de las obligaciones contractuales, ni por fuera de los plazos establecidos, cuando no hay justificación para ello.
2.	Contrato de prestación de servicios 1150 - Servicios Postales Nacionales S.A.S:  Teniendo  en cuenta que, el plazo de ejecución del contrato en mención se estableció hasta el 31 de diciembre de 2022 o hasta agotar los recursos, lo primero que ocurra; a 31 de diciembre se tenía un saldo por ejecutar por valor de VEINTISEIS MILLONES DOSCIENTOS CINCUENTA Y SEIS MIL NUEVE PESOS M/CTE ($ 26.256.009), sin embargo, teniendo en cuenta los plazos establecidos para la radicación de facturas con motivo del cierre de la vigencia fiscal, el pago No. 13 de 13 equivalente a los servicios prestados entre el 22 y el 31 de diciembre de 2022, fue necesaria la constitución de la reserva presupuestal, en consideración a lo establecido en el artículo 89 de la Ley 111 de 1996 y el numeral 3.3.2. CONSTITUCIÓN DE RESERVAS PRESUPUESTALES VIGENCIA 2022 de la Circular interna No. 23 del 25 de noviembre de 2022.
Lo anterior debido a que, la factura correspondiente a los servicios prestados durante el período ya mencionado, no se alcanzó a radicar dentro del término establecido internamente, debido a la necesidad de la Entidad de contar con el servicio de operador hasta el 31 de diciembre de 2022. Se adjunta soporte. (…)
Como se observa el valor de la factura radicada es superior al valor adicionado, razón por la cual el apoyo a la supervisión procede a realizar la devolución de la factura presentada inicialmente mediante correo electrónico de fecha 24 de junio de 2022, informando al contratista que debe el valor de conformidad con la modificación celebrada en la plataforma de Colombia Compra eficiente.
(…) El día 11 de noviembre de 2022 se radicó nuevamente la factura IFXC – 366814 por valor de $ 3.144.880,24, valor que también es superior al inicialmente pactado, razón por la cual se requiere nuevamente que sea ajustada al valor real de la modificación.
Teniendo en cuenta lo señalado anteriormente es pertinente informar que no es posible para la entidad, ni para el supervisor, avalar un pago que sobrepasa el valor realmente adicionado y por la misma razón en caso de haber sido radicada ante en la Subdirección Administrativa y Financiera, esta hubiese sido devuelta, por no cumplir con los requisitos pactados en la orden de compra y sus modificaciones, situación que a todas luces no es imputable a la Entidad.
Es importante resaltar que no era viable dejar el valor pendiente de pago en cuenta por pagar, ya que este, no correspondía a la realidad de la orden de compra y sus modificaciones, teniendo en cuenta, que concernía a una obligación previamente adquirida en el marco de un contrato (OC), razón por la cual la entidad debía tramitar reserva para proceder con el pago correspondiente en el momento en que se recibiera la factura en debida forma y de acuerdo a lo pactado en la adición y prorroga No 3, así como en el acta de liquidación suscrita el 22 de septiembre de 2022. (…)
3.	Contrato Interadministrativo 1389 - Servicios Postales Nacionales S.A.S: “La forma de pago del contrato en mención se estableció de la siguiente manera: "La ANT pagará al contratista el valor de los servicios ejecutados, mediante pagos mensuales correspondientes al total de los metros lineales efectivamente inventariados para el periodo, previa aprobación del supervisor del contrato, conforme a las obligaciones del contrato.(...)", sin embargo, el anexo de especificaciones técnicas se estableció que la ANT realizaría control de calidad permanente sobre los registros inventariados con un muestreo inicial del 40% de cada lote intervenido; en este sentido, el contratista cumplió con el total de intervención de los 3.000 metros lineales hasta el 31 de diciembre de 2022, sin embargo, la ANT no alcanzó a realizar control de calidad a 1.300 de los3.000 metros lineales de archivo inventariado.
Fue necesario constituir la reserva correspondiente al pago No. 3 de 3 equivalente a los 1.300 metros lineales, sobre los cuales, si bien, el contratista ya había realizado la intervención, la Agencia no había realizado el control de calidad que permitiera certificar el recibido conforme a las especificaciones del anexo técnico sobre los 1.300 metros lineales restantes; dicha actividad se culminó durante el mes de enero, una vez se adelantó la contratación del personal técnico encargado de las actividades de control de calidad, por cuanto la ANT no cuenta en su planta permanente con el personal idóneo para realizar esta actividad.
Adicional a lo anterior, la Circular interna No. 23 del 25 de noviembre de 2022 estableció que: "Las Reservas Presupuestales deberán constituirse con los contratos, convenio o actos administrativos suscritos, de los cuales, al cierre de la vigencia 2022, la Entidad no recibió los bienes o servicios a satisfacción", lo cual aplica para el contrato en mención, pues resultaba riesgoso para la supervisión certificar el recibido a satisfacción del producto, sin realizar el control de calidad que hacía parte de las especificaciones técnicas para la intervención documental.
4.	Contrato de prestación de servicios – profesionales 1502 - Carlos Fernando León Quintero:  El plazo de ejecución del contrato 1502 de 2022 se acordó hasta el 30 de diciembre de 2022 razón por la cual se constituyó una cuenta por pagar, para el mismo periodo el contratista debió realizar la actualización de su régimen tributario, cambio tramitado a finales del mes de diciembre, realizado el trámite de radicación la cuenta fue anulada por falta de PAC y cierre de Ministerio de Hacienda y Crédito Público.
Constituida la Reserva Presupuestal se procedió a la radicación y revisión de requisitos para el trámite y pago de la cuenta. Una vez surtido con éxito las validaciones de requisitos y solicitud de PAC por parte de la Agencia se generó el pago de esta el día 17 de abril de 2023.
6. Contrato de prestación de servicios – profesionales 1509 – Luis Enrique Canabal Polo: El contratista presento su cuenta de cobro fuera de los tiempos establecidos, argumentando demoras en la expedición de su paz y salvo, motivo por el cual debimos generar la reserva presupuestal. Al realizar el debido seguimiento con el contratista, se valida que el pago de la cuenta por pagar fue efectuado el día 18 de abril por valor de $4.340.000.
7. Contrato de prestación de servicios – profesionales 1508 - Faruk Jose Sierra Lambraño: Luego de realizar el debido seguimiento con el contratista, este manifiesto la dificultad económica para realizar el pago de la planilla parafiscal correspondiente al periodo contractual, en tal sentido quedo imposibilitado para continuar con el trámite de pago por el cumplimiento de sus actividades de la vigencia 2022 motivo por el cual debimos constituir la reserva, el contratista se ha comprometido en realizarlo dentro de los tiempos, no obstante, de acuerdo al manual de Políticas Contables ANT GEFIN-I001 4. Políticas Contables 4.4 Controles Administrativos, la ANT aún se encuentra dentro de los términos para finiquitar dicho trámite en el marco de la reserva.
8. Contrato Interadministrativo – 1433 – Instituto Geográfico Agustín Codazzi rubros C-17041100-19-01704029-02, 17041100-20-01704029-02 y 17041100-18-01704007-02: Lamentablemente el IGAC no presentó oportunamente su factura electrónica motivo por el cual no se dio el lleno de los requisitos para obligar esta cuenta, en tal sentido sin obligación no es viable constituir cuenta por pagar por lo que se procedió a generar la reserva.
La ANT da respuesta en oficio 20236007835741 de fecha 15 de mayo de 2023, argumentando lo observado de la siguiente manera:
Parcela 5 Aceptación De Ofertas – Memo 20225000372703
Al respecto sea lo primero manifestar que el proceso de compra de predios de la Dirección de Asuntos Étnicos de la Agencia Nacional de Tierras se realiza bajo el denominado Procedimiento:
COMPRA DIRECTA DE PREDIOS Y/O MEJORAS CON DESTINO A LAS COMUNIDADES ÉTNICAS; Actividad: ADQUISICIÓN DE PREDIOS; Proceso: ACCESO A LA PROPIEDAD DE LA TIERRA Y LOS TERRITORIOS; Código: ACCTI-P-021, Versión: 3, Fecha: 7/07/2022; Objetivo: Establecer las actividades para la adquisición de tierras y mejoras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Alcance: Desde la recepción del formato de oferta voluntaria conforme a la Ley 160/94 y el Decreto 1071 de 2015, artículos 2.14.6.4.3 y 2.14.6.4.8., hasta la comunicación de la compra del predio o mejora, a la Subdirección de Asuntos Étnicos, para que continúe con el procedimiento de formalización o saneamiento; Responsable: Dirección de Asuntos Étnicos, y no sometido al Procedimiento: COMPRA DIRECTA DE PREDIOS; Actividad: ADQUISICIÓN DE PREDIOS; Proceso: ACCESO A LA PROPIEDAD DE LA TIERRA Y LOS TERRITORIOS; Código: ACCTI-P-010; Versión: 3; Fecha: 17/12/2021; Objetivos: Establecer las actividades para la adquisición de tierras por negociación directa, en los casos señalados en el artículo 31 de la Ley 160 de 1994 y demás normas concordantes, con el objeto de dar cumplimiento a los fines de interés social y utilidad pública definidos en la citada ley, dotar de tierras a familias campesinas sujetos de reforma agraria o de acceso a tierras a efectos de facilitar su adecuado asentamiento y desarrollo; Alcance: Desde la identificación de la fuente que consagra la facultad de adquirir predios mediante negociación directa, hasta el perfeccionamiento de la compra del predio, el ingreso del mismo al Fondo de Tierras para la Reforma Rural Integral y el pago del precio negociado; Responsables: Dirección de Acceso a Tierras. 
En atención a la observación presentada es preciso indicar que en el expediente de compra remitido a la auditoria del predio denominado Parcela 5 identificado con matrícula inmobiliaria No 254-14349, conforme el procedimiento de compra directa ACCTI-P-010 V3 de 17/12/2021, se encuentra:
DESARROLLO DEL PROCEDIMIENTO
•	No 10 Evaluar la viabilidad jurídica a la oferta de compra: La Oficina Jurídica procede a efectuar la revisión del expediente y emitir concepto de viabilidad jurídica de compra del predio o mejora (positivo o negativo), mediante memorando.
Encontrándose este a folios 338 al 348 concepto de viabilidad jurídica.
•	No 12 Presentar la oferta de compra: El abogado asignado debe elaborar la oferta de compra del predio y/o mejora, acompañada del avalúo comercial realizado y del concepto de control de calidad de dicho avalúo y se envía el oficio radicado en ORFEO.
Encontrándose este a folios 323 al 329 oferta de compra realizada al propietario del predio.
Así mismo, se hallan relacionados en la lista de chequeo incluida en el expediente, no obstante, lo anterior, se remite como archivos adjuntos los documentos antes referidos.
En relación con la minuta y protocolización de la compra es preciso indicar que por la diferencia de área que registro el predio, se efectuó el respectivo procedimiento catastral de aclaración mediante resolución 20225000305936 del 12 de diciembre de 2022 previa autorización del propietario, la cual fue remitida para su respectiva inscripción a la Oficina de Registro e Instrumentos Públicos de Tuquerres mediante radicado 20225001671241 del 21 de diciembre de 2022, inscripción necesaria previa al proceso de escrituración toda vez que se modifica en uno de los atributos del objeto de la negociación y la cual se surtió finalmente el día 19 de enero de 2023 tal y como se evidencia en el certificado de tradición y libertad que se remite como archivo adjunto.
En la actualidad y atendiendo la dificultad y la demora en la consecución de los recursos para el pago de los gastos de registro por parte de los propietarios – vendedores, se encuentra en trámite de registro la respectiva escritura de compraventa.
Por lo cual la reserva presupuestal se efectuó cumpliendo a cabalidad los protocolos y el manual de políticas contables.
El Volcán Aceptación De Ofertas – Memo 20225000375653
Se evidencia certificados de disponibilidad presupuestal de fecha 2022-01-07 de numero 522 con posición catálogo de gasto C-1704-1100-20- 0-1704029-02. Asociado al fondo de tierras para dotación a comunidades éticas, como evidencia que indica que la dirección de asuntos étnicos contaba con disponibilidad desde el 7 de enero 2022. Por tanto, no es correcto argumentar que no se contaba con los recursos para realizar la oferta del predio. Luego, se evidencia reporte compromiso presupuestal de gasto comprobante número 105422 de 2022-12-14 para la posición catálogo de gasto C-1704-1100-20- 0-1704029-02. Y finalmente se evidencia documento denominado orden de pago presupuestal de gastos número 71939423 con fecha de registro 2023- 03-14 para la posición catálogo de gastos C-1704- 1100-20-0- 1704029-02.
Se solicita autorización al DNP para el traslado presupuestal con actualización de ficha para los proyectos de inversión IMPLEMENTACIÓN DEL PROGRAMA DE FORMALIZACIÓN DE TIERRAS Y FOMENTO AL DESARROLLO RURAL PARA COMUNIDADES INDÍGENAS A NIVEL NACIONAL – BPIN 2021011000047, al proyecto IMPLEMENTACIÓN DEL PROGRAMA DE FORMALIZACIÓN DE TIERRAS Y FOMENTO AL DESARROLLO RURAL PARA COMUNIDADES NEGRAS A NIVEL NACIONAL – BPIN 2021011000049.
Teniendo en cuenta que el proyecto de Comunidades Indígenas cuenta con saldo a favor por concepto de mano de obra que ya no será requerida durante el último trimestre de la vigencia y en línea con la necesidad identificada para la compra de predios en el proyecto de Comunidades Negras se presenta la siguiente justificación con el fin de contracreditarse y acreditar los recursos que permitan dar alcance a los compromisos realizados con las comunidades negras que corresponden a los acuerdos establecidos en las mesas de concertación con los consejos comunitarios.(…)
(.) Asimismo, es importante indicar que para la compra de los predios identificados se requiere la actualización de ficha del proyecto de Comunidades Negras con el fin de tomar los saldos disponibles en las siguientes actividades y asignarlos a la actividad “Adquirir predios y/o mejoras” (…)
Por lo tanto, para cubrir el valor faltante en el proyecto de Implementación del Programa de Formalización de Tierras y Fomento al Desarrollo Rural de las Comunidades Negras, se procedió a solicitar un traslado presupuestal cubriendo este faltante con el excedente existente en el proyecto de Implementación del Programa de Formalización de Tierras y Fomento al Desarrollo Rural de las Comunidades Indígenas, para lo cual se realizó todo el trámite obteniendo la aprobación del DNP mediante oficio N°20224340004126 del 3 de noviembre de 2022 por valor de $937.170.603, al cual aprobó el Consejo Directivo mediante Acuerdo N°239 del 16 de noviembre de 2022 y avalado finalmente por la Dirección General de Presupuesto Público Nacional mediante oficio N°2-2022-057474 del 7 de diciembre de 2022.
En este orden, el argumento expuesto inicialmente por la Agencia es real y válido, pues, aunque al inicio de la vigencia se contaba con recursos suficientes, estos se fueron comprometiendo en el transcurso de la vigencia y sobre la parte final del año cuando se necesitaba comprar el predio en mención, no hubo la apropiación suficiente y hubo que recurrir al traslado para cubrir el faltante.
Es por lo anterior, que no existen debilidades en el cumplimiento de los lineamientos para la constitución de las reservas por parte de la Subdirección Administrativa y Financiera y, por lo tanto, no hay sobreestimación de las reservas en los rubros objetos de la observación por valor de $4.564.399.560.
Análisis de la respuesta
Una vez analizada la respuesta emitida por la ANT, se determina la aceptación de los argumentos presentados para los siguientes casos, considerando que las causales expuestas permiten la generación de las reservas presupuestales.
1.	Contrato de Prestación de Servicios – Profesionales 783 - Marisol Elena Piña Hernández: Se elimina por cuanto la no radicación de la cuenta de cobro no permite la generación de la obligación, por ende, se establece como reserva presupuestal (contratista radica cuenta de cobro con errores)
2.	Contrato de Prestación de Servicios 1150 - Servicios Postales Nacionales S.A.S: Se elimina por cuanto no estaba en la muestra.
3.	Orden de Compra - Adición 2 -3 Cto 1327 - IFX Networks Colombia S A S: Se elimina por cuanto la no radicación de la factura no permite la generación de la obligación, por ende, se establece como reserva presupuestal (contratista radica factura 11/11/22 con valor errado 4 centavos demás) Acta liquidación suscrita 22/11/22.
4.	Contrato Interadministrativo – 1433 - Instituto Geográfico Agustín Codazzi: Sin presentación de factura no se puede generar la obligación por ende se elimina.
5.	Contrato de Prestación de Servicios – Profesionales 1509 - Luis Enrique Canabal Polo: Contratista presenta factura extemporáneamente. Por ende, no se puede generar obligación. Se elimina.
6.	Contrato Interadministrativo 1433 – Rubro: C-1704- 1100-19-0-1704029-02 - Instituto Geográfico Agustín Codazzi: El proveedor no presenta oportunamente factura electrónica, por ende, no se obliga la cuenta. Se elimina.
7.	Contrato Interadministrativo 1433 – Rubro: C-1704- 1100-20-0-1704029-02 - Instituto Geográfico Agustín Codazzi: El proveedor no presenta oportunamente factura electrónica, por ende, no se obliga la cuenta. Se elimina.
8.	Contrato de Prestación de Servicios – Profesionales 1502 - Carlos Fernando León Quintero, por que existía cuenta de cobro que genera compromiso de pago.
Y no se acepta los argumentos para los casos:
1.	Contrato Interadministrativo 1389 - Servicios Postales Nacionales S.A.S 
2.	Contrato de Prestación de Servicios – profesionales 1508 - Faruk José Sierra Lambraño.
En el primer caso, Si bien el contratista evidencia cumplimiento de su actividad y la misma es certificada por el supervisor, las actividades de control de calidad del entregable son del alcance de la ANT, y su ejecución fuera de los tiempos establecidos no obedece a un caso fortuito o fuerza mayor, sino a debilidades en la planificación del contrato, ya que la ANT no contemplo, las actividades de control de calidad en la vigencia 2022, es decir, un plazo de entrega anterior al 31 de diciembre dejando un tiempo prudente, para realizar la verificación que aduce como clausula para verificación de los metros lineales entregados por el contratista.
Para el segundo caso, la argumentación presentada en la reserva no refiere lo justificado en la respuesta a la observación, indicando situaciones asociadas a dificultades económicas para el pago de planilla parafiscal sobre el periodo contractual. Diferente a la justificación que indica: “Por razones de problemas técnicos con usuarios y aplicativos en la última cuenta del último contrato (604-2022), lo cuales inhabilitan la creación del contrato No. 1508- 2022.”. Argumento bajo el cual se constituyó la reserva. Por tal motivo la argumentación oficial registrada en la solicitud de constitución de reservas presupuestales, no obedece a un caso fortuito o fuerza mayor. 
Para el caso del predio Parcela 5, se tiene en cuenta que, para presentar la oferta de compra, como indica el punto 12 del procedimiento “presentar la oferta de compra”, se debe contar con la viabilidad jurídica, punto 10 del procedimiento “evaluar la viabilidad jurídica a la oferta de compra”. Por lo tanto, la oferta de compra presentada por la entidad no es procedente, ya que la viabilidad jurídica presentaba observaciones que debían ser aclaradas previamente, sin embargo, se procedió con el documento sin considerar las observaciones, incumpliendo el numeral 11 del procedimiento en mención que dice “efectuar las aclaraciones y complementación al procedimiento de compra”; adicionalmente, al cierre de la vigencia, como se justifica en la constitución de la reserva, el predio se encontraba en aclaración de áreas, razón por la cual no se debió presentar oferta de compra. Por lo anteriormente expuesto, la reserva no se refrenda.
Por otra parte, para el caso del predio el Volcán se analiza la información presentada y se identifica escritura pública con fecha 19 de diciembre 2022, la cual valida la propiedad del bien a cargo de la ANT; sin embargo, el registro de instrumentos públicos en su última anotación indica fecha de 11 de enero 2023 “compra venta a nombre de la ANT 11 enero 2023”, evidencias que permiten refrendar la reserva.
No obstante, es importante precisar que, la justificación de la solicitud de constitución de reserva no indica un argumento válido; ya que como lo manifiesta la entidad en su respuesta, el recurso de traslado presupuestal está disponible desde el 16 de noviembre de 2022.
Por lo anteriormente expuesto se procede con la configuración de hallazgo con los aj</t>
    </r>
  </si>
  <si>
    <t>La ejecución de contratos y verificación del cumplimiento de los mismos al final de la vigencia, no da los tiempos correspondientes para lograr efectuar la gestión de cobro y pago de los contratos. Motivo por el cual se efectúan reservas presupuestales.</t>
  </si>
  <si>
    <t xml:space="preserve">Realizar y socializar una circular de cierre presupuestal a los supervisores de contratos con el fin de mitigar la constitución de reservas presupuestales.
</t>
  </si>
  <si>
    <t xml:space="preserve">Realizar oportunamente una circular con información de cierre presupuestal y socializarla a los supervisores de contratos y convenios con el fin de mitigar la constitución de reservas presupuestales. </t>
  </si>
  <si>
    <t>Circular de cierre presupuestal socializada</t>
  </si>
  <si>
    <t>Constitución de reservas presupuestales sin lleno de requisitos
Incumplimiento del  procedimiento de compra de predios</t>
  </si>
  <si>
    <t>Contratos interadministrativo
Contratos prestación de servicios
Procedimiento compra de predios Comunidades Indígenas</t>
  </si>
  <si>
    <t>AME-734</t>
  </si>
  <si>
    <t>Debilidades en el seguimiento por parte de los supervisores  de los contratos y convenios de la entidad con el pago de los proveedores y contratistas y desembolsos de convenios de la Entidad.</t>
  </si>
  <si>
    <t xml:space="preserve">Realizar y socializar por medio de memorados el seguimiento a la ejecución presupuestal de las diferentes Direcciones y Subdirecciones de la Entidad </t>
  </si>
  <si>
    <t>Realizar memorados trimestralmente con el seguimiento de la ejecución presupuestal</t>
  </si>
  <si>
    <t>Memorandos estado de ejecución presupuestal</t>
  </si>
  <si>
    <t>AME-735</t>
  </si>
  <si>
    <r>
      <rPr>
        <b/>
        <sz val="11"/>
        <rFont val="Arial"/>
        <family val="2"/>
      </rPr>
      <t xml:space="preserve">Hallazgo 10.  Cuentas por pagar 2022. </t>
    </r>
    <r>
      <rPr>
        <sz val="11"/>
        <rFont val="Arial"/>
        <family val="2"/>
      </rPr>
      <t xml:space="preserve"> La CGR observa que la Agencia Nacional de Tierras constituyó las partidas relacionadas en la siguiente tabla, como cuentas por pagar, siendo reserva presupuestal, teniendo en cuenta que al 31 de diciembre de 2022 no se evidenció el registro de instrumentos públicos que garantice la propiedad a nombre de la agencia, ni el recibo material de los predios.
Tabla No. 8. Cuentas por pagar ANT
NÚMERO	OBLIGACION 	VALOR
1	387322	$ 42.904.000
2	387422	$ 877.761.080
3	387522	$ 142.001.280
TOTAL	$ 1.062.666.360
Fuente: Información ANT                Elaboró: Equipo Auditor
Lo que incumple los requisitos establecidos por la normatividad vigente y el procedimiento, lo cual evidencia debilidades en el control para la aplicación de los procedimientos por parte de la subdirección administrativa y financiera y genera una incorreción no material y sobreestimación de las cuentas por pagar presupuestales en cuantía de $1.062.666.360.
Hallazgo Administrativo.
Respuesta de la Entidad
La Agencia Nacional de Tierras aclara en el oficio 20236007835741 de fecha 15 de mayo de 2023 que, no existe una sobreestimación de las cuentas por pagar ni una subestimación de las reservas presupuestales, teniendo en cuenta que, al momento de la constitución de las cuentas por pagar, se encontraba en vigencia el procedimiento ACCTI- P- 010 Versión 4 y no el procedimiento ACCTI-P-010 Versión 3 como lo indica el equipo auditor, adicionalmente, se contaba con las escrituras públicas que fueron suscritas durante la vigencia 2022, así:
PREDIO	No.	DE
OBLIGACIÓN	MATRICULA INMOBILIARIA	NO.	DE
ESCRITURA	FECHA ESCRITURA	VALOR
SAN ANTONIO	387422	132-280	7365	22/12/2022	$ 877.761.080
SAN ANTONIO	387522	132-296	7364	22/12/2022	$ 142.001.280
LOTE	DE
TERRENO	387322	132-42672	7364	22/12/2022	$ 42.904.000
TOTAL	$ 1.062.666.360
Lo anterior de conformidad con lo establecido en el numeral 9 del Procedimiento ACCTI-P-010 Versión 4 – Compra Directa de Predios, el cual indica:
“…Otorgamiento de la escritura pública e inscripción en la ORIP
•	Elaborar minuta de escritura pública de compraventa.
•	Enviar a la notaría la minuta para su revisión.
•	Solicitar al propietario el pago del impuesto de registro y de los derechos de registro.
•	Radicar en la ORIP la escritura pública firmada.
Para los casos en donde la entidad de derecho público, ofertante del predio, tenga procedimientos y normas especiales, se hará uso de esas normas con el propósito de agilizar las compras. Para ello, solo bastará el acto administrativo de transferencia o documento equivalente”.
Al aplicarse el procedimiento vigente, se solicita la reconsideración de la observación.
Análisis de la respuesta
Como lo manifiesta la entidad, la aplicación del procedimiento ACCTI-P-010 Versión 4 – Compra Directa de Predios, es incorrecta, toda vez que, el inicio del proceso de compra de predios se radico en el año 2021, fecha en la cual el procedimiento vigente era la versión 3. Por tanto, la finalización del proceso de compra debió concluirse con la misma versión y no migrar a las actualizaciones del procedimiento versión 4. Procedimiento aplicable únicamente para los procesos que se radiquen desde el día de vigencia de la mencionada versión.
Es importante aclarar que para ambas versiones el desarrollo del procedimiento en: “Gestionar el pago del predio” establece que, es requisito indispensable el “certificado de libertad del predio donde conste la propiedad a favor de la ANT”, y verificado el requisito se encuentra que la ANT no cumple con el mismo, ni en la versión 3 ni en la versión 4.
De acuerdo con lo anterior, la CGR ratifica que la cuenta por pagar se constituyó de manera incorrecta, debiendo ser constituida como reserva presupuestal. 
En ese sentido, la observación se mantiene y se configura como hallazgo administrativo.
3.3. OTROS PROCESOS
El siguiente hallazgo no genera incorrecciones en la información financiera, sin embargo, se propone como mejora para próximos procesos auditores, teniendo en cuenta la afectación que se presentó en el desarrollo del presente trabajo auditor, lo que ocasiono reprocesos en los análisis de la información lo que pone en riesgo la confiabilidad de las cifras.</t>
    </r>
  </si>
  <si>
    <t xml:space="preserve">Contabilidad
Adquisición de predios
</t>
  </si>
  <si>
    <t>Constitución de cuentas por pagar sin lleno de requisitos - Compra de predios
Incumplimiento del  procedimiento de compra de predios</t>
  </si>
  <si>
    <t>Predios sin registro en instrumentos públicos a nombre de la Agencia</t>
  </si>
  <si>
    <t>AME-736</t>
  </si>
  <si>
    <t>AME-737</t>
  </si>
  <si>
    <r>
      <rPr>
        <b/>
        <sz val="11"/>
        <rFont val="Arial"/>
        <family val="2"/>
      </rPr>
      <t xml:space="preserve">Hallazgo 11 .  Bases de datos contratación. </t>
    </r>
    <r>
      <rPr>
        <sz val="11"/>
        <rFont val="Arial"/>
        <family val="2"/>
      </rPr>
      <t xml:space="preserve"> La ANT, en respuesta a la primera solicitud de información realizada por la CGR con el oficio 2023EE0013364 del 01 de febrero de 2023, numeral 24, allega el archivo denominado “Base de Datos Contratos 2022”, correspondiente a la contratación ejecutada durante la vigencia 2022. Del análisis a la información, la CGR encontró que existen inconsistencias en los datos reportados, al presentarse información duplicada de 17 contratos, que aumentaron el valor de la contratación en $16.378.721.031, como se evidencia en el cuadro relacionado en los anexos (4.3.1 Tabla anexo Hallazgo No. 11 Bases de datos Contratación).
Así mismo, en la tabla en comento se aprecia, que la información duplicada presenta diferencias en la dependencia responsable, en la modalidad de contratación, en el valor contratado, en el plazo de ejecución y en el supervisor responsable de dichos contratos.
Por otra parte, en la misma base de datos se observa una diferencia por un monto de $76.952.190.289.78 entre la sumatoria de la columna “valor del contrato” que totaliza $218.652.472.344.58 y la columna “valor definitivo del contrato” que suma $295.604.662.634.36; sin que, en la misma se relacione la trazabilidad de las adiciones que dieron lugar a las diferencias encontradas.
Lo anterior, se presenta porque la Subdirección Administrativa y Financiera realiza un control ineficiente a la información reportada en las bases de datos por el área responsable del proceso, lo que genera inconsistencia e incertidumbre en la veracidad de la información con implicación en el desarrollo del trabajo auditor, sin impacto en los estados financieros.
Hallazgo administrativo.  
Respuesta de la entidad
La entidad manifiesta en su respuesta en oficio 20236007835741 de fecha 15 de mayo de 2023, lo siguiente: 
“Una vez verificada la información en el archivo denominado “Base de Datos Contratos 2022”, reportada en la matriz enviada a la CGR mediante radicado 20236000078201, en la que se evidenció la duplicidad en la transcripción de los datos referente a los (17) diecisiete contratos objeto de observación, el Grupo Interno de Trabajo de Gestión Contractual, realizó nuevamente la validación de la matriz de la base datos contratos 2022, eliminando los contratos duplicados, adición y reducción de los valores reportados, (…)
(…) Con relación a lo anterior, en primer lugar, resulta pertinente señalar que el día 17 de marzo de 2023, se remitió la matriz relacionada con los ajustes correspondientes con el radicado de salida No. 20236002389471. 
Ahora bien, antes de la comunicación de la presente observación ya se había subsanado lo requerido por el ente de control, es así como las inconsistencias presentadas en la matriz relacionada con la información de los contratos reportados, en cuanto a la modalidad de contratación, valor del contrato, plazo de ejecución y el supervisor responsable, había sido remitida para consideración del equipo auditor. 
Frente a las diferencias presentadas, se reitera la matriz de contratación para la vigencia 2022 fue efectivamente corregida. En todo caso, es pertinente aclarar que, en la oportunidad correspondiente, se presentaron los informes SIRECI en los que se registraron los valores oficiales para la contratación de la vigencia 2022, razón por la cual el error en la información presentada al ente de control, fue originado exclusivamente en el cruce de las bases de datos sin que se haya aumentado en forma alguna el valor de la contratación.
En materia financiera, se tiene como insumo los reportes del SIIF con los respectivos registros presupuestales. 
Lo anterior es de vital importancia, ya que sí bien toda la información debe ser concordante, no se puede hacer responsable al área financiera por los reportes de información que son ajenos a la Subdirección Administrativa y Financiera, que se relacionan con el insumo de SIIF y no la matriz deprecada.
Esta solicitud la efectuamos, conforme lo señalado en el último inciso de la Observación No. 9 (…)”
Análisis de respuesta
En respuesta la CGR manifiesta que, si bien la entidad corrigió la información inicialmente allegada el día 08 de febrero de 2023 en oficio 20236000078201, dicha corrección se realizó posterior a la aclaración de información oficio 2023EE0037984 de fecha 14 de marzo de 2023 y la reiteración de la solicitud de base de datos realizada por la CGR, oficio 2023EE0039930 de fecha 16 de marzo de 2023, en el cual se solicita “(…) en virtud de la respuesta dada a la solicitud de aclaración de información con radicado 2023EE0037984 de fecha 14 de marzo de 2023, donde ustedes reconocen deficiencias en los registros de los contratos de acuerdo a lo manifestado por la CGR, reiteramos la solicitud de la base de datos de contratación corregida con los ajustes pertinentes.” ; es importante precisar que, fue la CGR, quien evidencio las inconsistencias de la información al realizar el análisis de la misma.
Por lo tanto, como lo expresa la entidad en su respuesta, el haber subsanado la información antes de la comunicación de la observación, no es un argumento válido para retirar la misma, dado que la deficiencia en la información reportada genero reprocesos en el desarrollo del proceso auditor. 
Por otro lado, la CGR, reconoce la responsabilidad de la Secretaría General, por cuanto el Grupo Interno de Trabajo Coordinación para la Gestión Contractual depende de esta. 
De acuerdo con lo anterior se mantiene la observación y se configura como hallazgo con incidencia administrativa, con los ajustes mencionados respecto del responsable.
</t>
    </r>
  </si>
  <si>
    <r>
      <t xml:space="preserve">Debilidades en la gestión de la bases de datos con ocasión de la organización de la información en razón que al realizar cruces en las bases de información contractual se duplico información, ocasionando errores en cantidades y valores en la base de contratos de la entidad.
</t>
    </r>
    <r>
      <rPr>
        <sz val="11"/>
        <color rgb="FFFF0000"/>
        <rFont val="Arial"/>
        <family val="2"/>
      </rPr>
      <t xml:space="preserve">
</t>
    </r>
  </si>
  <si>
    <t>Desarrollar actividades de control de calidad de la  información en las bases del GITGC, en cuanto al ingreso de datos de modificaciones contractuales realizando el cruce respectivo con SIIF Nación generando confiabilidad, integridad y coherencia de la información para los reportes solicitados.</t>
  </si>
  <si>
    <t>Realizar semestralmente el cruce de información permanente contra plataformas como Secop II, SIIF Nación, para de esta forma mantener actualizada la información contractual.</t>
  </si>
  <si>
    <t>Base actualizada semestralmente</t>
  </si>
  <si>
    <t>Secretaria General - Subdirección Administrativa y Financiera.</t>
  </si>
  <si>
    <r>
      <t xml:space="preserve">29/09/2023 </t>
    </r>
    <r>
      <rPr>
        <sz val="11"/>
        <rFont val="Arial"/>
        <family val="2"/>
      </rPr>
      <t xml:space="preserve">El Grupo para la Gestión Contractual informa que la actividad se encuentra en términos para su ejecución. </t>
    </r>
  </si>
  <si>
    <t>Incosistenacias en datos registrados en la base de datos de contratación</t>
  </si>
  <si>
    <t>Información duplicada
Direferencias en los valores de la columna de valor de contrato y valor definido del contrato</t>
  </si>
  <si>
    <t>AME-738</t>
  </si>
  <si>
    <t>Auditoría de Cumplimiento-Evaluación Bienes  Baldíos vigencia 2022</t>
  </si>
  <si>
    <t>Disciplinario
Administrativo</t>
  </si>
  <si>
    <r>
      <rPr>
        <b/>
        <sz val="11"/>
        <color theme="1"/>
        <rFont val="Arial"/>
        <family val="2"/>
      </rPr>
      <t>Hallazgo No. 1. implementación inventario de predios baldíos del estado</t>
    </r>
    <r>
      <rPr>
        <sz val="11"/>
        <color theme="1"/>
        <rFont val="Arial"/>
        <family val="2"/>
      </rPr>
      <t xml:space="preserve">. </t>
    </r>
    <r>
      <rPr>
        <sz val="11"/>
        <rFont val="Arial Narrow"/>
        <family val="2"/>
      </rPr>
      <t xml:space="preserve">Equipo Auditor, al indagar sobre el avance de la construcción del inventario, desde el pronunciamiento de la Honorable Corte Constitucional y más exactos, después de haber transcurrido 8 años aproximadamente, se deduce que lo que llaman el inventario de baldíos, corresponde aun a esa relación en una hoja Excel, sobre la cual no se tiene la seguridad en cuanto a la confiabilidad y calidad de la información allí relacionada.
No obstante lo anterior, se ha trabajado en el desarrollo de una aplicación para la administración de los baldíos (Módulo Baldíos del Sistema Integral de Tierras - SIT); sin que se haya cargado mayor parte de la información debido a que debe ser depurada a partir de los datos que se tienen en el archivo Excel, evidenciando que según documentos anexos mediante correo del mismo día (24-04-2013), en el Excel denominado “REPORTE PREDIOS BALDÍOS POR DEPARTAMENTO Y MUNICIPIO”, se encontró un solo predio en estado de predio baldío  , y 203 registros en estado de presunto baldío, por consiguiente aún no se ha definido el derecho de propiedad respecto a esos bienes baldíos; además en la relación de predios suministradas por la misma entidad , se detectaron las siguientes inconsistencias: 
-	Registros duplicados . 
-	Existen muchos predios con el mismo nombre, ubicación e incluso la misma área, generando un riesgo de duplicidad en los registros. 
-	No se puede precisar su ubicación geográfica con datos georreferenciados.
No están relacionados todos los predios a los cuales se les ha definido su situación jurídica  
-	En lo referente a las conciliaciones de predios baldíos, entre la información reportada por contabilidad versus la información contenida en el inventario de baldíos, se encontraron diferencias en el cruce de datos, debido a que no todos los predios están identificados con número de matrícula y el registro en el inventario no asigna un código único a cada predio ingresado, entre otras.
En este sentido, la CGR denota que no se está cumpliendo con la función delegada por el Estado, de administrar diligentemente los terrenos rurales baldíos de la nación, ante la falta de un inventario oficial de bienes baldíos; es decir, se desconoce el universo de terrenos baldíos a nombre de la nación, como única titular del derecho real de dominio, por lo tanto, no se tiene certeza sobre los bienes baldíos de vocación agrícola, cuya administración se le encomendó a la ANT.  
Aunado a lo anterior, frente a las deficiencias detectadas en el archivo de Excel, el cual aún no contiene el registro completo de los predios baldíos, y al no existir claridad sobre la información se genera incertidumbre en la razonabilidad de la misma. Lo anterior, debido a que las Subdirecciones de Sistemas Información de Tierras y de Administración de Tierras de la Nación no han implementado el inventario oficial a nivel nacional, incumpliendo con las funciones asignadas y, por consiguiente, infringiendo así los principios de la función administrativa de eficiencia y eficacia. 
En este orden de ideas, la vulneración de los principios de la función administrativa de la Constitución Política y demás normas concordantes arriba citadas, conllevan a una eventual falta disciplinaria por la falta del cumplimiento de las normas que regulan la administración de los bienes baldíos de la nación; por tal razón, se dará traslado al operador jurídico competente en virtud del artículo 26 de la Ley 1952 de 2019. Hallazgo administrativo con presunta incidencia disciplinaria.
Respuesta de la entidad 
“Por parte la Subdirección de Administración de Tierras de la Nación se están gestionando acciones conjuntas con la Subdirección de Sistemas de Información tendientes a la parametrización de la base de datos que contiene el Inventario de Baldíos, lo cual incluye limpieza de datos, depuración de información, revisión de registros, entre otras, de forma que la información registrada cumpla con los parámetros del módulo de Administración de Baldíos del Sistema Integrado de Tierras (SIT) y se pueda lograr la migración masiva del Inventario de Baldíos al respectivo aplicativo, y posteriormente dicho Inventario pueda ser gestionado desde esta herramienta (…)” 
Análisis de la Respuesta
De acuerdo con el texto antes transcrito, la observación se confirma, en razón a que los argumentos confirman lo evidenciado por el equipo auditor, al reconocer que se encuentran gestionando acciones por parte de la ANT, para parametrizar la base de datos, es decir, si bien es cierto se encuentran adelantando acciones, a la fecha del proceso auditor, no se tiene implementado el inventario de baldíos de la Nación. 
De esta manera la observación se mantiene y se consolida como hallazgo de la misma manera en que fue presentada, con posible incidencia disciplinaria. 
</t>
    </r>
  </si>
  <si>
    <t>No se cuenta con un Sistema de Información de Inventario de Baldíos que permita administrar y salvaguadar la información.</t>
  </si>
  <si>
    <t xml:space="preserve">Elaborar un proyecto de Sistema de Información de Inventario de Baldíos con los insumos técnicos, necesidades de información y de desarrollo tecnologico. </t>
  </si>
  <si>
    <t>1. Analizar los requerimientos de información
2. Normalizar la información
3. Elaborar historias de usuarios
4. Elaborar y remitir el proyecto de sistema de información de predios baldíos a la SSIT</t>
  </si>
  <si>
    <t>Documento proyecto de Sistema de Información de Inventario de Baldíos</t>
  </si>
  <si>
    <r>
      <rPr>
        <b/>
        <sz val="11"/>
        <rFont val="Arial"/>
        <family val="2"/>
      </rPr>
      <t xml:space="preserve">21/09/2023.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</si>
  <si>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r>
      <t>Verificación realizada por Diana Mayerly Bernal Zapata contratista de la Oficina de Control Interno.</t>
    </r>
    <r>
      <rPr>
        <b/>
        <sz val="11"/>
        <rFont val="Arial"/>
        <family val="2"/>
      </rPr>
      <t xml:space="preserve">
21/09/2023.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</si>
  <si>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t>AME-739</t>
  </si>
  <si>
    <t xml:space="preserve">Desarrollar y puesta en producción el Sistema de Información de Inventario de Baldíos. </t>
  </si>
  <si>
    <t>1. Elaborar el modelo de datos
2. Definir la infraestructura tecnologica
3. Desarrollo del sistema de información
4. Pruebas y evaluación
5. Puesta en producción del sistema de información</t>
  </si>
  <si>
    <t>Herramienta tecnologica</t>
  </si>
  <si>
    <r>
      <t xml:space="preserve">Verificación realizada por Diana Mayerly Bernal Zapata contratista de la Oficina de Control Interno.
</t>
    </r>
    <r>
      <rPr>
        <b/>
        <sz val="11"/>
        <rFont val="Arial"/>
        <family val="2"/>
      </rPr>
      <t xml:space="preserve">
21/09/2023.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</si>
  <si>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t>AME-740</t>
  </si>
  <si>
    <r>
      <rPr>
        <b/>
        <sz val="11"/>
        <color theme="1"/>
        <rFont val="Arial"/>
        <family val="2"/>
      </rPr>
      <t>Hallazgo No. 2. explotación del predio baldío adjudicado</t>
    </r>
    <r>
      <rPr>
        <sz val="11"/>
        <color theme="1"/>
        <rFont val="Arial"/>
        <family val="2"/>
      </rPr>
      <t>, Del análisis realizado por la CGR,</t>
    </r>
    <r>
      <rPr>
        <sz val="11"/>
        <rFont val="Arial Narrow"/>
        <family val="2"/>
      </rPr>
      <t xml:space="preserve"> a los expedientes de adjudicación de predios baldíos a personas naturales, allegados por la ANT, se comprobó que algunas adjudicaciones (ver cuadro) se destinaron exclusivamente para uso habitacional, sin que se evidenciara con prueba documental la mínima explotación económica del predio (cultivos pancoger), requisito sine qua non, para que los beneficiarios de tierras de la nación, mantengan unas condiciones de una vida digna:
Cuadro No. 1. Adjudicaciones
NOMBRE DEL PREDIO	EXPEDIENTE	ACTO ADMINISTRATIVO
Predio C 2 3 101 	20224100286216	Resolución 20224100286216 del 27/10/2022
Predio C 2 2 45 Casa Lote	20224100286236	Resolución 20224100286236 del 27/10/2022
Predio C 2 8 94 Casa Lote	20224100287186	Resolución 20224100287186 del 27/10/2022
Predio C 3 7 20 	20224100186746	Resolución 20224100186746 del 22/07/2022 
Predio K 3 8 87 	20224100187346	Resolución 20224100187346 del 22/07/2022
Calle 11 3C 34 	20224100187886	Resolución 20224100187716 del 22/07/2022
Calle 13 7 89 	20224100187716	Resolución 20224100187886 del 22/07/2022
Casa-Lote 	20224100282346	Resolución 20224100282346 del 25/10/2022
Predio K 7 18 179	20224100215556	Resolución 20224100215556 del 19/08/2022
Predio C 4 5 29 	20224100187056	Resolución 20224100187056 del 14/07/2022
Predio K 8 5 17	20224100187766	Resolución 20224100187766 del 22/07/2022
Predio C 13 14A 95 	20224100214666	Resolución 20224100214666 del 19/08/2022
Lote 	20224100215006	Resolución 20224100215006 del 19/08/2022 
Predio K 9 16 19 	20224100215636	Resolución 20224100215636 del 19/08/2022
Predio C 7 11 51 	20224100215806	Resolución 20224100215806 del 19/08/2022
Predio K 2 3 54 	20224100218396	Resolución 20224100218396 del 22/08/2022
Al respecto, cabe destacar el siguiente aparte de los informes técnicos jurídicos preliminares de los expedientes anteriormente relacionados que señalan: “en desarrollo del artículo 72, literal c de la resolución 740 de 2017, y luego de la revisión de la información recogida en terreno y diligenciada en la documentación suministrada por el barrido predial, se identifica que el predio será usado para fines habitacionales, sin que cuente con ninguna otra condición adicional en su uso.  Por lo anterior, se considera que el área de dicho predio no permite explotación agropecuaria que genere los ingresos suficientes para la familia campesina, por lo tanto, en el caso en que se adelante el respectivo proceso de adjudicación, éste se realizará bajo la categoría de tierra insuficiente”. 
La Situación anterior, se contradice con lo afirmado en la parte resolutiva de los diferentes actos administrativos de adjudicación respectivamente, toda vez que en el artículo tercero la ANT ordenó: “obligaciones del adjudicatario. Quien fuere sujeto de acceso a tierra o formalización a título gratuito o parcialmente gratuito, se someterá por un término de siete (7) años contados a partir de la fecha de inscripción del acto administrativo que asigne la propiedad o uso sobre predios rurales, al cumplimiento de las siguientes obligaciones, de acuerdo al artículo 8 del Decreto Ley 902 de 2017(sic):  
1.Adelantar directamente y/o con el trabajo de su familia la explotación del bien en los términos y condiciones fijadas en el respectivo proyecto productivo, sin perjuicio de que, de forma transitoria, se emplee mano de obra extraña para complementar alguna etapa del ciclo productivo (…)”  (Subrayado y negrilla no original). 
Lo anterior, obedece a que la Dirección de Acceso a Tierras no realiza el estudio de las solicitudes, conforme al cumplimiento de los requisitos en el marco de las normas y los procesos internos, para llevar a cabo las adjudicaciones de los terrenos baldíos a los campesinos agrarios, permitiendo que se dé un uso distinto de los terrenos con vocación agrícola, (explotación económica); lo que afecta el propósito de la Reforma Agraria y Desarrollo Rural Campesina, al otorgar tierras baldías a quienes no tienen vocación agraria, ni tampoco se logre la producción agrícola para satisfacer las necesidades alimentarias de la población vulnerable (pancoger). Hallazgo administrativo con presunta incidencia disciplinaria.
Respuesta de la entidad:
Como parte de su respuesta, la Agencia Nacional de Tierras indicó:
“(…) 
Con relación a la presunta contradicción planteada sobre el incumplimiento del numeral 1 del artículo 8 del Decreto Ley 902 de 2017, en efecto, en estos predios se identificó una explotación destinada exclusivamente para uso habitacional, la cual, se considera un tipo de explotación viable como complemento a la explotación agropecuaria, como lo aduce el Acuerdo 171 de 2021, expedido por la Agencia Nacional de Tierras con fundamento en la Ley 1728 de 2014 (…) y el cual derogó el Acuerdo 14 de 1995, tan es así que, en la realidad que se evidencia en nuestro país, muchos campesinos cuentan con su vivienda en los centros poblados de los municipios y en la zona rural dispersa cuentan con predios en donde realizan sus explotaciones agropecuarias.
(…)
las adjudicaciones se realizaron bajo tierra insuficiente, por lo que, los beneficiarios pueden solicitar mediante las rutas de asignación o reconocimiento de derechos predios adicionales para explotación agropecuaria hasta alcanzar la UAF.
(…)”
Análisis de Respuesta:
Frente a los argumentos esbozados por la Agencia Nacional de Tierras, la CGR advierte, en primer lugar, que no se está objetando la facultad legal que tiene la ANT para adjudicar terrenos baldíos rurales por debajo de la UAF a los Sujetos de Ordenamiento Social de la Propiedad. 
No obstante, a la luz de la normatividad vigente , esta facultad no justifica la sustracción del cumplimiento del objeto de la Política de Ordenamiento Social de la Propiedad Rural, pues no se trata de la mera formalización y/o entrega de la tierra a estos sujetos; por el contrario, la ANT deberá velar porque este acceso a la tierra sea integral, esto es, que contribuya a garantizar la calidad de vida de los habitantes del campo permitiéndoles la explotación (así sea mínima) de la tierra, lo que no se demostró con las adjudicaciones de terrenos baldíos enlistados en la observación, puesto que, tal como se estableció de la documentación obrante en los expedientes, el uso de los predios sería exclusivamente habitacional. 
Por otro lado, respecto del argumento relacionado con las excepciones a que refiere el acuerdo 171 del 22 de julio de 2021 de la ANT, es del caso precisar que, no se encontraron documentos que permitieran determinar que por motivos del Plan Básico de Ordenamiento Territorial (PBOT), Esquema de Ordenamiento Territorial (EOT) o Plan de Ordenamiento Territorial (POT) de los municipios en los cuales se ubican los terrenos baldíos adjudicados fuera improcedente la explotación del predio así fuera mínima (pan coger). Aunado a lo anterior, la remisión que refiere el mencionado artículo 1 numeral 1 del Acuerdo ANT 171 de 2021 respecto a la titulación de hasta dos mil metros cuadrados conforme al Decreto 3313 de 1965 no aplicaría para terrenos baldíos rurales ya que esta normatividad refiere a los terrenos que constituyen la zona urbana.
Por lo anterior, se concluye que el hecho observado no fue desvirtuado por la Agencia Nacional de Tierras y se configura como hallazgo administrativo con presunta incidencia disciplinaria.</t>
    </r>
  </si>
  <si>
    <t xml:space="preserve">Porque se están expidiendo todos los actos administrativos de cierre de adjudicación con la relación de todas las obligaciones que podría tener el adjudicatario, independientemente del uso del predio, de conformidad al artículo 8 de Decreto Ley 902 de 2017.
</t>
  </si>
  <si>
    <t xml:space="preserve">Ajustar la expedición de los actos adminsitrativos de acuerdo con el uso del predio. </t>
  </si>
  <si>
    <t>Actualizar el procedimiento ACCTI-P-020 Procedimiento Único Focalizados, inlcuyendo las plantillas de actos administrativos de cierre por reconomiento de derechos</t>
  </si>
  <si>
    <t xml:space="preserve">Plantilla ajustada
</t>
  </si>
  <si>
    <t>AME-741</t>
  </si>
  <si>
    <t>socialización</t>
  </si>
  <si>
    <t>AME-742</t>
  </si>
  <si>
    <t>Porque se está adjudicando bajo la categoría de tierra insuficiente</t>
  </si>
  <si>
    <t>Expedir lineamiento general.</t>
  </si>
  <si>
    <t>Expedir y socializar lineamiento general por parte de la Dirección de Acceso a Tierras – DAT, de conformidad a la competencia señalada en el artículo 22 del Decreto Ley 2363 de 2015, en el cual se defina la aplicación de las excepciones del Acuerdo 171 de 2022 y la vocación agraria que acarrea cada una de ellas</t>
  </si>
  <si>
    <t>Lineamiento</t>
  </si>
  <si>
    <t xml:space="preserve">Dirección de Acceso a Tierras </t>
  </si>
  <si>
    <t>AME-743</t>
  </si>
  <si>
    <t>Ajustar la plantilla de los actos administrativos tanto en la parte considerativa como resolutiva, en cuanto a la identificación del adjudicatario como sujeto de acceso a tierras en la categoría de tierra insuficiente, indicando que podrá acceder a tierra nueva con el propósito de completar la UAF, de igual manera, señalar de conformidad al esquema de ordenamiento municipal, según corresponda, los usos permitidos del suelo del predio objeto de adjudicación</t>
  </si>
  <si>
    <t>AME-744</t>
  </si>
  <si>
    <t>Elaborar y socializar metodología de asignación de derechos para adjudicatarios con tierra insuficiente.</t>
  </si>
  <si>
    <t>Elaborar una metodología con el propósito de impulsar la asignación de tierra nueva a los adjudicatarios con tierra insuficientes que han sido objeto de adjudicaciones previas, esto de conformidad a la clasificación o calificación de conformidad a las condiciones de vulnerabilidad que establece el artículo 20 del Decreto Ley 902 de 2017.</t>
  </si>
  <si>
    <t xml:space="preserve">Metodología elaborada
</t>
  </si>
  <si>
    <t>AME-745</t>
  </si>
  <si>
    <r>
      <t xml:space="preserve">Hallazgo No. 3. Calidad de sujeto de ordenamiento social de la propiedad, </t>
    </r>
    <r>
      <rPr>
        <sz val="11"/>
        <rFont val="Arial"/>
        <family val="2"/>
      </rPr>
      <t xml:space="preserve">Del análisis realizado por la CGR, a la muestra remitida por la entidad mediante oficio , sobre las adjudicaciones de predios baldíos a personas naturales, de acuerdo con los distintos actos administrativos proferidos por la ANT en el año 2022, no se encontró en los expedientes que se relacionan abajo, documentos soportes que comprueben la “vocación agraria”, de las personas beneficiadas con terrenos baldíos, según los requisitos señalados en los numerales 1 a 5 del artículo 4 del Decreto Ley 902/17, es decir, que se acredite la calidad de sujeto agrario, como son: ser campesinos, campesinas, trabajadores, trabajadoras que pertenezcan a las asociaciones con vocación agraria o las organizaciones cooperativas del sector solidario con vocación agraria y sin tierra o con tierra insuficiente; tampoco se relacionan como personas y comunidades que participen en programas de asentamiento y reasentamiento con el fin, entre otros, de proteger el medio ambiente, sustituir cultivos ilícitos y fortalecer la producción alimentaria, priorizando a la población rural victimizada, incluyendo sus asociaciones de víctimas, las mujeres rurales, mujeres cabeza de familia y a la población desplazada, así:
EXP. 20224100286216- PREDIO C 2 3 101 UBICADO EN EL CORREGIMIENTO SIETE PALMAS DEL MUNICIPIO DE CAIMITO-SUCRE: Inscripción FISO 0218746-sujeto de ordenamiento social a título gratuito del 28 de abril de 2022. 
La beneficiaria indicó que su ocupación es empleada y en el numeral 13 del formulario indicó que NO es cabeza de hogar.
EXP. 20224100287186- PREDIO C 2 8 94 CASA LOTE UBICADO EN EL CORREGIMIENTO SIETE PALMAS DEL MUNICIPIO DE CAIMITO-SUCRE: Inscripción FISO 0218124-sujeto de ordenamiento social a título gratuito del 26 de abril de 2022.
El beneficiario indicó que su ocupación es independiente.
EXP. 20224100215006 PREDIO LOTE UBICADO EN EL EN EL CORREGIMIENTO EMAUS DEL MUNICIPIO DE MAGANGUÉ-BOLÍVAR: Inscripción FISO 218268-sujeto de ordenamiento social a título gratuito del 21 de abril de 2022.
La beneficiaria indicó que su ocupación es oficios del hogar.
EXP. 20224100215556 PREDIO K 7 18 179 UBICADO EN EL EN EL CORREGIMIENTO DE HENEQUEN DEL MUNICIPIO DE MAGANGUÉ-BOLÍVAR: Inscripción FISO 0214450-sujeto de ordenamiento social a título gratuito del 12 de enero de 2022.
El beneficiario indicó que su ocupación es “otro”, sin especificar a qué se dedica.
Lo anterior, denota debilidades en el estudio y verificación de la información que realiza la Subdirección de Acceso a Tierras por Demanda y Descongestión o zonas focalizadas, conforme a lo descrito en el procedimiento ACCTI-P-003, y al desconocimiento de las calidades de sujeto agrario establecidas normativamente e impactando de manera negativa el propósito de la Reforma Agraria y Desarrollo Rural Campesino, quitándole la posibilidad del beneficio en la adjudicación de los predios baldíos a quienes realmente ostentan la calidad de sujeto agrario. 
Hallazgo administrativo con presunta incidencia disciplinaria.
Respuesta entidad 
“(…) 
Con respecto a la adjudicación realizada de conformidad con las solicitudes - FISO 218746 y 218268, cuyas adjudicatarias son mujeres dedicadas a los oficios del hogar y /o empleada, es preciso indicar que, esta adjudicación está amparada bajo lo estipulado en el artículo 9 del Decreto Ley 902 de 2017, por medio del cual se establece que, en todos los procesos de acceso a tierras se reconocerán como actividades de aprovechamiento de los predios rurales, a efectos de la configuración de los hechos positivos constitutivos de ocupación o posesión, las actividades adelantadas por las mujeres bajo la denominación de economía del cuidado conforme a lo 12 previsto por la Ley 1413 de 2010(…)
(…)
En relación con la observación planteada frente a la adjudicación realizada de conformidad con las solicitudes - FISO 214450 y FISO 218124, es importante aclarar que, la dinámica cultural, social y laboral de la ruralidad colombiana, supone que, las actividades directa o indirectamente relacionadas con el agro, se desarrollan bajo cualquier tipo de vinculación y/o modalidad, razón por la cual, la condición de independiente de los adjudicatarios y/o por el hecho de ejecutar actividades identificadas en el formulario como “otras”, per se, no implican juicio de valor alguno en relación con su condición de campesino, y en consecuencia, de sujetos de acceso a tierra (…)”
Análisis de la Respuesta 
Por mandato constitucional, le asiste al Estado la obligación de promover el acceso a la propiedad privada de la tierra de los trabajadores agrarios en forma individual o asociativa impulsando el desarrollo integral de actividades agrícolas (entre otras) ; así mismo, por mandato Legal, serán beneficiarios de la Reforma Agraria todos los trabajadores (individuales o asociados) con vocación agraria, entendidos como aquellos sujetos que viven y trabajan de manera habitual el campo y se ocupan de la agricultura, ganadería u otras actividades similares.
Dentro de la respuesta que remitió la Agencia Nacional de Tierras, se aseveró que “las actividades directa o indirectamente relacionadas con el agro, se desarrollan bajo cualquier tipo de vinculación” situación que no es objeto de análisis por parte la CGR, lo que se cuestiona en el presente caso es que, no constan documentos o pruebas siquiera sumarias con las cuales se pueda inferir con certeza que estos adjudicatarios de predios baldíos son trabajadores del campo, en los términos establecidos por los numerales 1 a 5 del artículo 4 del Decreto Ley 902/17.
Para el caso de los expedientes 20224100286216 (FISO 0218746), 20224100287186 (FISO 0218124) y 20224100215556 (FISO 0214450) la Agencia Nacional de Tierras no desvirtuó el hecho observado, ya que no se encuentra probada la vocación agraria de los adjudicatarios de predios baldíos.
Respecto del solicitante FISO 218268 “oficios del hogar”, se retira de la observación, conforme lo establecido en el artículo 2 de la Ley 1413 de 2010 y el artículo 9 del Decreto Ley 902 de 2017.
Se configura como hallazgo administrativo con presunta incidencia disciplinaria.
</t>
    </r>
  </si>
  <si>
    <t xml:space="preserve">Se reconoció el derecho a sujetos de acceso a tierras con debilidades en soportes documentales
</t>
  </si>
  <si>
    <t>Expedir y socializar lineamiento general por parte de la Dirección de Acceso a Tierras – DAT, de conformidad a la competencia señalada en el artículo 22 del Decreto Ley 2363 de 2015, en el cual se defina la concepción de campesino y las pruebas que permitan identificarlo como tal</t>
  </si>
  <si>
    <t>AME-746</t>
  </si>
  <si>
    <r>
      <rPr>
        <b/>
        <sz val="11"/>
        <rFont val="Arial Narrow"/>
        <family val="2"/>
      </rPr>
      <t>Hallazgo No. 4. Seguridad jurídica sobre los procesos agrarios de clarificación,</t>
    </r>
    <r>
      <rPr>
        <sz val="11"/>
        <rFont val="Arial Narrow"/>
        <family val="2"/>
      </rPr>
      <t xml:space="preserve"> Del análisis efectuado por la CGR a la muestra de los expedientes correspondientes a los procesos agrarios de clarificación de las tierras, adelantados por la Agencia Nacional de Tierras, en virtud de la Sentencia T-488 de 2014, y  de conformidad con la Ley 160/94 (Rezago INCODER)- Decreto 1071 de 2015, y el procedimiento único establecido en el Decreto Ley 902 de 2017,  se evidenció falta de impulso de los procedimientos administrativos de las actividades encaminadas a proferir el acto administrativo que decide de fondo el proceso agrario, y así determinar cuál es la situación jurídica de las tierras, como se indica en el siguiente cuadro:
Cuadro No. 2 Clarificación de la propiedad
Decreto 1071 de 2015 - Procedimiento SEJUT-P-001
N.º EXPEDIENTE	
PREDIO	RESOLUCIÓN INICIO DEL PROCESO INCORA/INCODER/ ANT	
ÚLTIMA ACTUACIÓN
201932007711200580E_1	Finca San Carlos-
Orocué-Casanare	Resolución 04229 del 6/8/2015, por la cual se inicia el procedimiento de clarificación de la propiedad.	Auto 20223200017179 del 22/3/2022, por medio del cual se ordena el cierre de la etapa probatoria.
Según el procedimiento el término para comunicar el acto administrativo es de un día, sin embargo, a la fecha no se ha dado continuidad con esta actividad conforme a los términos perentorios dispuestos en el tiempo de ejecución. Es decir que, a la fecha de recibo del expediente por la CGR han transcurrido aproximadamente 7 años y 6 meses, y de las 52 actividades administrativas descritas, el avance de este proceso administrativo solo va en la número 34. 
201732007711200981E	Campo Alegre-
Orocué-Casanare	Resolución 06832 del 25/11/2015, por la cual se inicia el procedimiento de clarificación de la propiedad.	Comunicación de fecha 21/5/2018, del Auto 315 del 18/5/2018, por el cual se revocó el Auto 47 del 5/2/2018, por el cual se ordenó adelantar la etapa previa tendiente a establecer la procedencia de dar inicio o no al procedimiento único sobre predio Campo Alegre.
Según el procedimiento, después de notificar el acto administrativo que decide dar inicio al procedimiento de clarificación, el término para proyectar y expedir acto administrativo que decreta pruebas es de dos días, sin embargo, a la fecha no se ha dado continuidad al proceso en los términos perentorios dispuestos en el tiempo de ejecución. Es decir que, a la fecha de recibo del expediente por la CGR, han transcurrido aproximadamente 7 años y 3 meses, y de las 52 actividades administrativas descritas, el avance de este proceso administrativo solo va en la número 4.
201732007711200950E	La Miranda-
Anserma-Caldas	Resolución 173 del 1/10/2012, por la cual se inicia el procedimiento de clarificación de la propiedad.	Documento que ordena realizar el traslado y publicar el Informe técnico de diligencia de visita previa, visita preliminar o inspección ocular del 20/12/2022.
Según el procedimiento, los términos del período probatorio no podrán exceder de treinta (30) días. No obstante, lo anterior cuando se solicite la intervención de peritos este periodo podrá extenderse por quince (15) días más. Vencido este término y practicadas las pruebas decretadas, la ANT dictará acto administrativo donde se dispondrá el cierre de la etapa probatoria y se ordenará la remisión del expediente al Despacho para sustanciar y proferir la decisión final en el término de tres días. Sin embargo, a la fecha no se ha dado continuidad al proceso en los términos perentorios dispuestos en el tiempo de ejecución. Es decir que, a la fecha de recibo del expediente por la CGR, han transcurrido aproximadamente 10 años y 4 meses, y de las 52 actividades administrativas descritas, el avance de este proceso administrativo solo va en la número 7.
201732007711200982E	El Garcero-
Orocué-Casanare	Resolución 06837 del 25/11/2015, por la cual se inicia el procedimiento de clarificación de la propiedad.	Informe técnico de diligencia de visita previa, visita preliminar o inspección ocular del 28/10/2022.
Según el procedimiento, una vez se rinde el dictamen se da traslado del mismo mediante comunicación al Agente del Ministerio Público y al interesado por el término de tres (3) días; sin embargo, a la fecha no se ha dado continuidad al proceso en los términos perentorios dispuestos en el tiempo de ejecución. Es decir que, a la fecha de recibo del expediente por la CGR, han transcurrido aproximadamente 7 años y 3 meses, y de las 52 actividades administrativas descritas, el avance de este proceso administrativo solo va en la número 7.
201732007711200594E	La Florida-
Montería- Córdoba	Resolución 2816 de 02/09/2013, por la cual se inician las diligencias administrativas tendientes a clarificar la situación jurídica del predio rural denominado la florida.	Resolución Nº20223200280066 del 18/10/2022, por medio de la cual se aclara un error formal de la resolución 2816 del 2/9/2013, por la cual se dispuso el inicio del procedimiento agrario de clarificación de la propiedad. 
Según el procedimiento, después de notificar el acto administrativo que decide dar inicio al procedimiento de clarificación, el término para proyectar y expedir acto administrativo que decreta pruebas es de dos días, sin embargo, a la fecha no se ha dado continuidad al proceso en los términos perentorios dispuestos en el tiempo de ejecución. Es decir que, a la fecha de recibo del expediente por la CGR, han transcurrido aproximadamente 9 años y 5 meses, y de las 52 actividades administrativas descritas, el avance de este proceso administrativo solo va en la número 18.
Fuente: Oficio Respuesta 20236002695641 del 27 de marzo de 2023
Ahora bien, respecto de los procesos agrarios de clarificación conforme al procedimiento único de que trata el artículo 58 del Decreto Ley 902 de 2017, y en aplicación del procedimiento SEJUT-P-006, la CGR detectó lo siguiente:
Cuadro No 3. Clarificación de la propiedad
SEJUT-P-006
N.º EXPEDIENTE	
PREDIO	RESOLUCIÓN INICIO DEL PROCESO ANT	
ÚLTIMA ACTUACIÓN
201832007711200440E	Vereda-
Arjona- Bolívar	Auto 4993 del 10/12/2019, por medio del cual se ordena adelantar la etapa preliminar dentro de la primera fase administrativa del procedimiento único.	Certificación de emisión de pauta publicitaria del 17/11/2022, publicidad en emisora de la actuación administrativa del predio “sin dirección predio vereda”. 
Según el procedimiento, después de publicar en un medio de comunicación, el acto administrativo de apertura; se debe emitir la constancia de ejecutoria y solicitar a la oficina de registro e instrumentos públicos del círculo registral correspondiente, la inscripción del inicio del procedimiento agrario para lo cual la ANT, contaba con un término de tres días respectivamente; sin embargo, a la fecha no se ha dado continuidad al proceso en los términos perentorios dispuestos en el tiempo de ejecución. Es decir que, a la fecha de recibo del expediente por la CGR han transcurrido aproximadamente 2 años y 11 meses, y de las 58 actividades administrativas descritas, el avance de este proceso administrativo solo va en la número 32.
201932007711202534E	Lote España-
Timbío- Cauca	Auto 20223200048809 del 30/06/2022, por medio del cual se ordena adelantar la etapa preliminar dentro de la primera fase administrativa del procedimiento único.  	Comunicación del 5/08/2022, al procurador 7 judicial agrario y ambiental del Auto 20223200048809 del 30/06/2022.
Según el procedimiento, luego de realizar la comunicación del acto administrativo de conformación de expediente, de acuerdo con el Artículo 48 y 50 del Decreto Ley 902 de 2017, se debe determinar si se requiere realizar visita de campo o no en el término de 15 días; sin embargo, a la fecha no se ha dado continuidad al proceso en los términos perentorios dispuestos en el tiempo de ejecución del procedimiento. Es decir, que a la fecha de recibo del expediente por la CGR han transcurrido aproximadamente 8 meses, y de las 58 actividades administrativas descritas, el avance de este proceso administrativo solo va en la número 15.
201932007711202528E	Lote La Coronita-
Timbío- Cauca	Auto 20223200130339 del 28/12/2022, por el cual se ordena adelantar la etapa preliminar dentro de la primera fase administrativa del procedimiento único. 	Auto 20223200130339 del 28/12/2022, por el cual se ordena adelantar la etapa preliminar.
Según el procedimiento, después de emitir el acto administrativo de inicio de etapa preliminar, se debe realizar la comunicación del acto administrativo de conformación de expediente, de acuerdo con el Artículo 48 y 50 del Decreto Ley 902 de 2017 y determinar si se requiere realizar visita de campo o no en el término de 15 días; sin embargo, a la fecha no se ha dado continuidad al proceso en los términos perentorios dispuestos en el tiempo de ejecución del procedimiento. Es decir, que a la fecha de recibo del expediente por la CGR han transcurrido aproximadamente 2 meses, y de las 58 actividades administrativas descritas, el avance de este proceso administrativo solo va en la número 15.
202031007711200478E	Lote de Terreno-
Magangué-Bolívar	Auto 7281 del 28/10/2020, por el cual se ordena adelantar la etapa preliminar dentro de la primera fase administrativa del procedimiento único. 	Notificación de fecha 16/09/2022, de la Resolución 20223100021486 del 18/2/2022 por la cual se dio apertura al trámite administrativo del procedimiento único agrario respecto del predio El Bolsillo/lote de terreno a la Superintendencia de Notariado y Registro.
Según  el procedimiento, después de emitir el acto administrativo de inicio del procedimiento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2 años y 4 meses, y de las 58 actividades administrativas descritas, el avance de este proceso administrativo solo va en la número 15.
202031007711200143E	Sin Nombre-
Magangué-Bolívar	Auto 20223100038479 del 25/05/2022, Por medio del cual se ordena adelantar la etapa preliminar dentro de la primera parte de la fase administrativa del Procedimiento Único.	Auto 20223100038479 del 2022-05-25.  Por medio del cual se ordena adelantar la etapa preliminar dentro de la primera parte de la fase administrativa del Procedimiento Único.
Según el procedimiento, después de emitir el acto administrativo de inicio del procedimiento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11 meses, y de las 58 actividades administrativas descritas, el avance de este proceso administrativo solo va en la número 15.
202031007711200091E	Buenos Aires-
Ayapel-Córdoba	Auto 2119 del 22/12/2020 Por medio del cual se ordena adelantar la etapa preliminar dentro de la primera parte de la fase administrativa del Procedimiento Único.  	Notificación del 13/09/2022, de la Resolución 20203100292986 del 2020-12-22: por medio de la cual se da apertura al trámite administrativo del procedimiento único.
Según el procedimiento, después de emitir el acto administrativo de inicio del proceso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2 años y 2 meses, y de las 58 actividades administrativas descritas, el avance de este proceso administrativo solo va en la número 15.
201832007711200079E
	LOS LAMEDEROS	Informe de Gestión Inmobiliaria generado el 22 de agosto de 2018.	CONSTANCIA del 5 de diciembre de 2022. Publicación de TRASLADO en la página web de la ANT conforme al artículo 70 de la Resolución No. 740 de 2017, se lleva a cabo el TRASLADO para aporte y solicitud de pruebas en el marco del procedimiento único, con fechas de PUBLICACION 03/11/2022 y FECHA RETIRO PUBLICACION 21/11/2022. (10 DIAS HABILES A PARTIR DE LA PUBLICACION). Es decir, que a la fecha han transcurrido aproximadamente 4 años y 9 meses, y de las 58 actividades administrativas descritas en el procedimiento, el avance de es solo hasta la número 34.
201932007711200323E	LOTE EL CARRIZO	Informe de Gestión Inmobiliaria generado el 09 de octubre de 2018.	Auto No. 20223200031079 del 29 de abril de 2022, por medio de la cual se ordena adelantar la etapa preliminar dentro de la primera parte de la Fase Administrativa del Procedimiento Único…Para dar cumplimiento a las solicitudes de información y notificaciones de las partes, según los artículos tercero y quinto, se tiene como última actuación la del 21 de marzo de 2023. Es decir, que a la fecha han transcurrido aproximadamente 4 años y 7 meses, y de las 58 actividades administrativas descritas en el procedimiento, el avance es solo hasta la número 15.
Fuente: Oficio Respuesta 20236002695641 del 27 de marzo de 2023
Las anteriores situaciones, denotan morosidad en el impulso de los procedimientos administrativos, para establecer si los bienes han salido o no del Estado; lo que indica además, debilidades en el control que debe llevar la Subdirección de Procesos Agrarios y Gestión Jurídica respecto del cumplimiento perentorio de los términos que señala la normatividad y los procedimientos: Procedimiento Único De Procesos Agrarios conforme al Decreto Ley 902 de 2017 – código sejut-p-006 y Procedimientos Administrativos Agrarios Especiales – código sejut-p-001 (rezago) Ley 160/94 y Decreto 1071/15. 
Aunado a lo anterior, el no cierre administrativo de cada una de las etapas establecidas para estos procesos agrarios, no solo está generando represamiento en los procesos administrativos, sino también que la Agencia Nacional de Tierras no está cumpliendo con su misionalidad respecto de la Recuperación de Tierras Rurales sustraídas de la Nación, conforme a lo ordenado en el resolutivo quinto de la sentencia T-488 de 2014,  a raíz de las sentencias de  prescripción adquisitiva de dominio de tierras posiblemente  baldías, adjudicadas por parte de los jueces; lo que impide que estos terrenos ingresen al fondo de tierras para posteriormente ser adjudicadas a los sujetos de la Reforma Agraria tal como lo establece la Ley  (Población campesina), o en su defecto se defina la  formalización de los predios privados, en tratándose de otro de los asuntos a llevar a cabo  conforme al artículo 58 del procedimiento Único.  
Por consiguiente, en el trámite de los procesos agrarios, la ANT viene infringiendo los principios eficacia y  celeridad de la función administrativa de la Constitución Política de Colombia y en el entendido que el Procedimiento Único para los procesos agrarios, contemplado en el Decreto Ley 902/17, el trámite administrativo incorpora en parte, el articulado del CPACA; por lo tanto, se debe tener en cuenta entre otros los siguientes principios de eficacia, economía y celeridad, definidos en los numerales 11, 12 y 13 del  artículo 3. Principios. ibidem; o sea, que la ANT, no viene adelantando dichos procesos de manera ágil y eficaz, al no existir justificaciones de la dilación de dichos procesos agrarios. 
La vulneración de los principios de la función administrativa de la Constitución Política y demás concordantes arriba citadas, conllevan a una eventual falta disciplinaria por la falta de celeridad en los procesos agrarios; por tal razón, se dará traslado al operador jurídico competente en virtud del artículo 26 de la Ley 734 de 2002, vigente para la época de los hechos.
Hallazgo administrativo con presunta incidencia disciplinaria.
Respuesta de la Entidad 
“(…) 
existen variables que prologan el trámite de los procedimientos, como lo son 20 las solicitudes de información técnica a otras entidades (Instituto Geográfico Agustín Codazzi - IGAC-, Oficinas de Registros de Instrumentos Públicos -ORIP-, Corporación Autónomas Regionales -CAR-, Dirección Marítima General -DIMAR-, Unidad de Restitución de Tierras -URT-, entidades territoriales, Ministerio de Ambiente, entre otras) que se encuentran fuera del alcance de esta Agencia y que condicionan el impulso de los asuntos, pues sin ella no es posible la resolución de la situación objeto de atención.
(…) los términos procesales son meramente indicativos, cuya expiración no es óbice para que la administración pueda ejercer su facultad de dar impulso al proceso administrativo y decidirlo, sin afectar, por tanto, la validez de tal ejercicio. 
Igualmente, hay que tener en cuenta que en la actualidad existe un alto número de casos de procesos agrarios especiales en trámite que requiere de impulso y sustanciación (37000 aproximadamente), lo que implica consecuentemente un retraso en el impulso de estos, pues no todos pueden ser atendidos a la vez, pero tampoco se puede dejar de impulsar los casos objeto de conocimiento. 
(…)
Por último, es menester informar que diferente a los instrumentos de calidad, no existe referente, siquiera normativo, que determine el tiempo de duración del procedimiento de procesos agrarios por las rutas del DUR 1071 de 2015 o el Decreto Ley 902 de 2017, salvo las disposiciones normativas que realizan estas normas de actuaciones puntuales. En tal sentido, no podría hablarse de la existencia de términos perentorios en el trámite pues no hay norma que así lo disponga
(…)”
Análisis de Respuesta 
En concordancia con lo ordenado en los Capítulos X y XI de la Ley 160 de 1994 y el Decreto 902 de 2017, la Agencia Nacional de Tierras diseñó y desarrolló los procedimientos Sejut-p-006 y Sejut-p-001 (rezago) los cuales conciernen a los procesos agrarios. Dichos procedimientos establecen los lineamientos, actividades, términos y responsables para adelantar cada una de sus etapas; aunado a lo anterior, dentro de estas etapas se contempla “la obtención de información necesaria proveniente de otras entidades públicas o privadas para identificar la situación física, jurídica, cartográfica, catastral”, respecto del predio objeto del proceso agrario, la cual no es perenne en el tiempo. 
No es de recibo para la CGR la justificación que presentó la Agencia Nacional de Tierras frente a la morosidad en el impulso de estos procedimientos administrativos, por cuanto no se puede condicionar la continuidad de los trámites administrativos a la falta de seguimiento a la respuesta del requerimiento de insumos que se demande de entidades como el IGAC, ORIP, las CAR, entre otras, ni mucho menos el prominente represamiento de solicitudes que sobre el particular se encuentra; pues cierto es que, los términos establecidos en los procedimientos Sejut-p-006 y Sejut-p-001son de cumplimiento y vinculantes para que los responsables adelanten las actividades correspondientes.
Esta morosidad en el impulso procesal de los procesos agrarios dificulta el cumplimiento del objeto establecido por el Decreto 2363 de 2015 en su artículo 3 encaminado a alcanzar el resultado previsto conforme al proceso misional y también desconoce lo ordenado por la sentencia T 488/14, tal como se observó.
Por lo anterior, se concluye que el hecho observado no fue desvirtuado por la Agencia Nacional de Tierras y se configura como hallazgo administrativo con presunta incidencia disciplinaria.
</t>
    </r>
  </si>
  <si>
    <t>Debilidad en los criterios de  priorización para la generación de insumos técnicos y de actos de impulso de los procedimientos  administrativos de clarificación de la propiedad, para establecer si los bienes han salido  del patrimonio de la nación.</t>
  </si>
  <si>
    <t xml:space="preserve"> Definir los criterios de priorización para el impuso procesal de los trámites de Clarificación objeto de intervención .</t>
  </si>
  <si>
    <t xml:space="preserve">Definir  criterios de priorización actuales para la definición de la intervención, que involucren aspectos de focalización de la capacidad instalada, regionalización de los procesos de clarificación, casos de alto impacto o relevancia jurídica, entre otros, y que permitan optimizar la planeación anualizada y el monitoreo de los casos priorizados en cada vigencia en el plan de acción. </t>
  </si>
  <si>
    <t xml:space="preserve">Memorias y/o actas de reuniones donde se definen los criterios de priorizacion </t>
  </si>
  <si>
    <t>Subdirección de Procesos Agrarios y Gestión Jurídica / Subdirección de Seguridad Jurídica</t>
  </si>
  <si>
    <t>AME-747</t>
  </si>
  <si>
    <t>Implementar seguimientos periódicos al impulso procesal de los trámites de clarificación priorizados y objeto de intervención en zonas no focalizadas, acorde al Plan de Acción.</t>
  </si>
  <si>
    <t>Estructurar los informes que darán cuenta del avance conforme a las etapas procesales que se surten en los casos priorizados y objeto de intervención que correspondan a Clarificación de la Propiedad , acorde al Plan de Acción, para lo cual se presentaran así:  
Primer informe de la anualidad del año 2023, entregable en enero del 2024.
Segundo Informe del primer semestre del 2024, entregable en julio del 2024.
Tercero Informe de la anualidad del año 2024, entregable en enero del 2025.</t>
  </si>
  <si>
    <t xml:space="preserve"> Informes de Avance.</t>
  </si>
  <si>
    <t xml:space="preserve">Subdirección de Procesos Agrarios y Gestión Jurídica </t>
  </si>
  <si>
    <t>AME-748</t>
  </si>
  <si>
    <t>Implementar seguimientos periódicos al impulso procesal de los trámites de clarificación priorizados y objeto de intervención en zonas focalizadas, acorde al Plan de Acción.</t>
  </si>
  <si>
    <t>AME-749</t>
  </si>
  <si>
    <t>Debilidades en el control respecto del cumplimiento perentorio de los términos que señala la normatividad y los procedimientos.</t>
  </si>
  <si>
    <t>Revisión y ajuste de los procedimientos SEJUT-P-001 PROCEDIMIENTOS ADMINISTRATIVOS ESPECIALES AGRARIOS y SEJUT-P-006 PROCEDIMIENTO ÚNICO DE PROCESOS AGRARIOS CONFORME AL DECRETO LEY 902 DE 2017, en sus actividades y tiempos, de conformidad con la normatividad actual y el reglamento operativo, que refleje la realidad de la gestión de los procesos administrativos especiales agrarios.</t>
  </si>
  <si>
    <t>Revisar y actualizar los procedimientos SEJUT-P-001 PROCEDIMIENTOS ADMINISTRATIVOS ESPECIALES AGRARIOS y SEJUT-P-006 PROCEDIMIENTO ÚNICO DE PROCESOS AGRARIOS CONFORME AL DECRETO LEY 902 DE 2017.</t>
  </si>
  <si>
    <t xml:space="preserve">Procedimientos actualizados. </t>
  </si>
  <si>
    <t>AME-750</t>
  </si>
  <si>
    <r>
      <rPr>
        <b/>
        <sz val="11"/>
        <rFont val="Arial"/>
        <family val="2"/>
      </rPr>
      <t xml:space="preserve">Hallazgo No. 5. Pólizas de garantía - Acuerdo 106 de 2019. </t>
    </r>
    <r>
      <rPr>
        <sz val="11"/>
        <rFont val="Arial"/>
        <family val="2"/>
      </rPr>
      <t>Efectuado el análisis de la documentación aportada por la Agencia Nacional De Tierras ANT, mediante oficio 20236002695641, se encontraron los siguientes contratos de arrendamiento, los cuales no cumplieron con la obligación de constituir las pólizas de cumplimiento según lo estipulado en la cláusula dispuesta para ello en su respectivo contrato.
1.	Contrato 2030A/2021, Isla Grande - Bora Bora. De fecha de suscripción (13/12/2021) Suscripción se evidenció en dicho expediente que no se encuentran soporte de las garantías de cumplimiento del periodo comprendido de 13/12/2021 hasta 12/04/2022 (4 meses).
2.	Contrato 1543 de 2021, Predio Isla Arena. De fecha de suscripción (21/07/2021) no se observaron evidencias de las garantías de cumplimiento del periodo comprendido de 21/07/2021 hasta 08/11/2021 (3 meses y 18 días).
3.	Contrato 1162-2022 Isla Inversiones Ingrid. De fecha de suscripción (27/01/2022). Efectuada la revisión del expediente, no se observan las garantías de cumplimiento, además, se vislumbran requerimientos relacionados con la póliza del contrato 1162-2022, requerimientos de fechas 02/03/2022; 14/07/2022; 07/09/2022, correspondientes a la vigencia 2022; así mismo, conforme a la vigencia 2023 se hallaron los requerimientos del supervisor de fecha 15/12/2022, y 2/5/2023; sin embargo, no se encuentra trámite relacionado con la declaración de incumplimiento del contrato y/o recuperación del predio baldío.
4.	Contrato 1163-2022 Isla Cha Cha- La Isleta. De fecha de suscripción (27/01/2022). Una vez analizada la información, no se evidencian pólizas de cumplimiento del contrato en cuestión; empero, constan requerimientos de constitución de póliza par la vigencia 2022 de fecha 15/12/2022, y para la vigencia 2023, de fechas 6/3/2023 y 2/5/2023, no obstante, no se encuentra trámite relacionado con la declaración de incumplimiento del contrato y/o recuperación del predio baldío.
5.	Contrato 1169-2022 Isla Tijereta. De fecha de suscripción (27/01/2022). No se encontró póliza para la vigencia 2022, a su vez, se encontraron requerimientos de constitución de póliza por parte del supervisor. Por ende, se solicitó al grupo contractual de la ANT dar inicio a las diligencias de incumplimiento del contrato, por no aportar las pólizas que respaldan el mismo.
6.	Contrato 1166-2022, Isla Penda. fecha de suscripción (27-01-2022) no encuentran pólizas en la documentación aportada por la ANT.
Se encontró que, el arrendatario del predio Isla Tijereta incumplió con la cláusula que establece la constitución de la garantía de cumplimiento, al no constituir la póliza para la vigencia 2022, a pesar de que la supervisión del contrato lo requirió en distintas ocasiones, como se observa en los requerimientos de fechas 01 marzo, 04 de mayo, 14 de julio y 07 de septiembre 2022, lo que generó un informe de supervisión, solicitando al Grupo de Gestión Contractual dar inicio al trámite de incumplimiento de contrato. 
No obstante, el secretario general y el jefe de grupo interno de gestión contractual, no ejercieron sus funciones de llevar a cabo los procedimientos administrativos correspondientes a declarar el incumplimiento del contrato, ni se pronunció frente al asunto, a pesar del informe presentado por el supervisor, no cumpliendo con su obligación como administrador de los bienes baldíos y las obligaciones como arrendador estipuladas en el contrato de arrendamiento.
7.	Contrato 1160-2020 Isla Capri. De fecha de suscripción (27/01/2022), se observa póliza de cumplimiento para el año 2022, empero, no tiene cobertura desde la fecha de perfeccionamiento del contrato hasta el 01-06-2022.  
Es notorio que los arrendatarios de los contratos de arrendamiento señalados con antelación, incumplieron con la obligación de constituir la póliza de cumplimiento, hecho que debió advertir la supervisión mediante informe dirigido al grupo para la gestión contractual de la ANT solicitando se adelantara el proceso administrativo correspondiente, para declarar el incumplimiento del contrato, atendiendo el artículo 86 de la ley 1474 de 2011 y las cláusulas de los contratos. 
Es evidente que, se incumplieron las cláusulas de los contratos de arrendamiento. Así mismo, la Agencia Nacional De Tierras ANT, no siguió los lineamientos establecidos para estas circunstancias, señalados puntualmente en el manual de contratación ANT ADQBS-I-001 y manual de supervisión e interventoría de contratos ADQBS-M-002, los cuales son claros frente al procedimiento a realizar en caso de posible incumplimiento.
De este modo, se vislumbran falencias por parte de la Agencia Nacional De Tierras ANT, al no realizar supervisión de los contratos de arrendamiento celebrados y al permitir la ejecución de los mismos sin la constitución de las garantías de cumplimiento, omitiendo la verificación de los presupuestos previstos en las normas que regulan dicha materia al momento de su perfeccionamiento, derivando en una posible celebración de contratos sin cumplimiento de requisitos legales, exponiendo a pérdida los recursos de los cánones de arrendamiento en caso de incumplimiento por parte del arrendatario.
Hallazgo administrativo.
Respuesta de la Entidad 
“(…) la garantía de cumplimiento no fue prevista para la ejecución de los contratos de arrendamiento, sino para garantizar el cumplimiento de la obligación contractual de pagar el canon de arrendamiento, obligación que se debe renovar cada año, durante la vigencia del contrato (…)”
“(…)Por lo anterior la constitución de garantía fue un instrumento de cobertura de riesgos en este caso cumplimiento del contrato, no es requisito para la celebración del mismo y tampoco se pactó como requisito de ejecución, lo anterior atendiendo a que los contratos de arrendamiento de bienes baldíos reservados son un régimen especial que deviene de las funciones asignadas en la Ley 160 de 1994, la constitución de garantía no es un requisito legal esencial para la celebración del contrato en ninguno de los regímenes ni el Estatal ni el Especial, además le resultan aplicables las normas dispuestas por la Entidad en cuanto a su reglamentación (…)”
“(…) oportunidad en la cual es preciso indicar que, no se ha configurado un incumplimiento que genere daño o perjuicio en la ejecución del contrato a la Entidad, dado que no se afectó el desarrollo y finalidad contractual, por cuanto los arrendatarios se encuentran al día en el pago del canon de arrendamiento y la entidad se encuentra ejerciendo de manera oportuna acciones de supervisión para garantizar el debido cumplimiento de las obligaciones contractuales, como lo es el requerimiento de constitución de pólizas (…)”
Análisis de la respuesta: 
De acuerdo con lo expuesto por la Agencia Nacional de Tierras ANT, que la constitución de la póliza no fue prevista como requisito de perfeccionamiento de los contratos según el Acuerdo 106 de 2019, desvirtúa la incidencia penal de la observación. 
En la observación, la CGR no cuestiona los pagos de los cánones de arrendamiento, sino el cumplimiento de la obligación de constituir una póliza, que la misma Agencia Nacional de Tierras estableció en los contratos. 
Ahora bien, es claro que el contrato es ley para las partes “inter partes” y, por tanto, las obligaciones allí pactadas deben cumplirse, cosa que no ocurre en los contratos señalados. 
Así mismo, la Agencia Nacional de Tierras, señala que “la garantía de cumplimiento no fue prevista para la ejecución de los contratos de arrendamiento, sino para garantizar el cumplimiento de la obligación contractual de pagar el canon de arrendamiento, obligación que se debe renovar cada año, durante la vigencia del contrato”, lo que reafirma el incumplimiento de las cláusulas contractuales, en razón a que no se aportan las pólizas que den respaldo a los cánones, causal para declarar el incumplimiento, lo que deriva en una supervisión deficiente. 
En consecuencia, se valida como hallazgo administrativo</t>
    </r>
  </si>
  <si>
    <t xml:space="preserve">Debilidades en el seguimiento de la supervisión relacionado con la elaboración y la actualización del informe técnico del presunto incumplimiento, relacionado con la no presentación de la garantía, póliza de cumplimiento.        </t>
  </si>
  <si>
    <t xml:space="preserve">Impulsar el desarrollo de la diligencia establecida en el artículo 86 de la Ley 1474 de 2011, con base en el informe técnico del presunto incumplimiento presentado a la Dirección de Acceso a Tierras.   </t>
  </si>
  <si>
    <r>
      <t>Solicitar a la Dirección de Acceso a Tierras para que adelante</t>
    </r>
    <r>
      <rPr>
        <sz val="11"/>
        <color indexed="8"/>
        <rFont val="Arial"/>
        <family val="2"/>
      </rPr>
      <t xml:space="preserve"> y decida el procedimiento contenido el artículo 86 de la Ley 1474 de 2011.  </t>
    </r>
  </si>
  <si>
    <t xml:space="preserve">Solicitud escrita a la dependencia responsable </t>
  </si>
  <si>
    <t>AME-751</t>
  </si>
  <si>
    <t xml:space="preserve"> Modificar los contratos a través de un OTRO-SÍ, a fin de prescindir de la garantía de cumplimiento, con la respectiva justificación jurídica, empleando mecanismos más eficaces como el cobro persuasivo y coactivo y proceso sancionatorio del artículo 86 de la Ley 1474 de 2011</t>
  </si>
  <si>
    <t xml:space="preserve">Elaborar actos de modificación de los contratos suscritos con el Acuerdo 106 de 2019.    </t>
  </si>
  <si>
    <t>Acto de modificación</t>
  </si>
  <si>
    <t>AME-752</t>
  </si>
  <si>
    <r>
      <rPr>
        <b/>
        <sz val="11"/>
        <rFont val="Arial Narrow"/>
        <family val="2"/>
      </rPr>
      <t xml:space="preserve">Hallazgo No. 6. Pólizas de garantía-acuerdo 041 de 2006. </t>
    </r>
    <r>
      <rPr>
        <sz val="11"/>
        <rFont val="Arial Narrow"/>
        <family val="2"/>
      </rPr>
      <t xml:space="preserve">De los contratos objeto de la muestra, se encontró que varios de ellos no cumplieron a cabalidad con la obligación de adquirir las pólizas de garantía única de cumplimiento, como se señala a continuación:
1.	Contrato 010-2015, predio Isla Cocosolo: se encontró que, se ejecutó sin la garantía única de cumplimiento durante varios periodos, comprendidos así; de 04/12/2015 hasta 31/12/2015 (27 días), de 01/05/2017 hasta 31/12/2017 (245 días), para la vigencia 2020 NO se observa póliza. 
En consecuencia, el supervisor en el ejercicio de sus funciones, remite informe mediante memorando el 09 de julio de 2020, del archipiélago de nuestra señora del Rosario, al secretario general y al jefe grupo interno de gestión contractual, en el cual solicita el inicio del proceso administrativo al que haya lugar, por posible incumplimiento de la cláusula octava del contrato.
Del mismo modo, el 14 de octubre de 2020, se observa memorando en el que se remite informe de supervisión de los contratos del archipiélago de nuestra señora del Rosario, al secretario general y al jefe grupo interno de gestión contractual, reiterando que, los informes ya habían sido enviados en dos ocasiones, en fechas 09 y 28 de julio de 2020, donde solicita el estado del proceso administrativo solicitado con antelación. 
No obstante, a pesar de haber transcurrido aproximadamente dos años y medio a la fecha al proceso auditor, no se evidencia en el expediente, soportes que den cuenta de la iniciación del procedimiento administrativo por parte de la entidad.
2.	Contrato 005-2015, predio los Caguamos: se evidenció que el mismo no contó con la garantía única de cumplimiento mencionada en la cláusula novena del referido contrato, quedando desamparado en los siguientes periodos; del 04/12/2015 hasta el 31/12/2015 (27 días), de 01/01/2017 hasta 31/12/2017 (365 días), del 01/05/2019 hasta 31/12/2019 (245 días).
3.	Contrato 031-2015, predio Cocoliso: se observó que, el contrato estuvo desamparado desde su suscripción 04/12/2015 hasta 12/01/2016, así mismo, no existe soporte de las garantías de cumplimiento del periodo comprendido de 12/05/2021 hasta 12/05/2022. 
4.	Contrato 024-2015, predio Capriccio: se logra establecer que, el contrato estuvo desamparado desde su suscripción 04/12/2015 hasta 31/12/2015, a su vez, no existe soporte de las garantías de cumplimiento del periodo comprendido de 01/05/2019 hasta 03/09/2021 (2 años 4 meses y 2 días).
5.	Contrato 023/2015, predio Quebracho 1: no se encontraron las pólizas para los años 2017, 2018 y 2019.
6.	Contrato 011-016, Casa Edén. El contrato no cuenta con pólizas de supervisión para las vigencias 2020, 2021 y 2020, a pesar de haberse requerido en varias ocasiones. Además, se vislumbran informes de supervisión solicitando la declaración de incumplimiento del contrato; empero, no se observa tramite alguno por parte del grupo de gestión contractual.
7.	Contrato 032-2015, predio no te vendo.  El contrato únicamente posee póliza de garantía de cumplimiento para el año 2016, sin encontrarse pólizas para las demás vigencias, aunado a ello, se encuentran varios informes de supervisión solicitando la terminación y declaratoria de incumplimiento del contrato.
Conforme lo anterior, es evidente que no se cumplió  con la obligación de exigir la constitución de las pólizas, requeridas contractualmente, evidenciándose la falta de control de la agencia nacional de tierras ANT, en el perfeccionamiento de los contratos de arrendamiento; toda vez que, los contratos arriba relacionados quedaron desamparados en varias ocasiones, pues no se constituyeron las garantías de cumplimiento a cabalidad y según lo establecido en las cláusulas de los contratos, es decir, que los contratos de arrendamiento fueron celebrados sin el cumplimiento de los requisitos legales. 
Así las cosas, es claro que, ante el incumplimiento de las obligaciones estipuladas los supervisores no cumplieron con sus funciones, de informar el posible incumplimiento de los contratos al grupo para la gestión contractual de la ANT, solicitando la terminación de los contratos por incumplimiento de las obligaciones del arrendatario; de acuerdo con lo establecido en el artículo 86 de la ley 1474 de 2011,el manual de contratación ANT ADQBS-I-001 de la agencia nacional de tierras ANT y en la cláusula de supervisión de los contratos.
Aunado a esto, es imperativo mencionar que, a pesar de haberse celebrado sin cumplimiento de requisitos legales, dichos contratos continúan vigentes, sin que a la fecha se haya realizado una declaración de incumplimiento de los contratos y/o recuperaciones de los predios baldíos, generando un riesgo en los recursos públicos.
Hallazgo administrativo.
Respuesta de la Entidad 
“(…) la garantía de cumplimiento no fue prevista para la ejecución de los contratos de arrendamiento, sino para garantizar el cumplimiento de la obligación contractual de pagar el canon de arrendamiento, obligación que se debe renovar cada año, durante la vigencia del contrato (…)”
“(…)me permito pronunciarme sobre los predios Isla Cocosolo – contrato 010 de 2015, Los Caguamos – contrato 005 de 2015, Cocoliso – contrato 031 de 2015, Capricciocontrato 023 de 2015, Quebracho 1 – contrato 023 de 2014, Casa Edén – contrato 011 de 2016, y No te vendo – contrato 032 de 2015, suscritos bajo los parámetros del Acuerdo 041 de 2006, sobre los cuales el Ente de Control, señala evidenciar períodos donde no se aportó a tiempo por parte del arrendatario garantía de cumplimiento, es preciso señalar que no se ha configurado un daño en la ejecución del contrato, por cuanto los predios actualmente cuentan con póliza de cumplimiento y/o con informe de supervisión por presunto incumplimiento(…)”
“(…) adicional a lo anterior, los arrendatarios se encuentran al día en el pago del canon de arrendamiento, y la entidad se encuentra ejerciendo acciones de supervisión para garantizar el debido cumplimiento de las obligaciones contractuales (…)”
Análisis de Respuesta 
De acuerdo con lo expuesto por la Agencia Nacional de Tierras - ANT, que la constitución de la póliza no fue prevista como requisito de perfeccionamiento de los contratos según el acuerdo 041 de 2006, desvirtúa la incidencia penal de la observación. 
Frente a los contratos, predio isla Cocosolo contrato 010 de 2015 y predio Cocoliso contrato 031 de 2016, la Agencia Nacional de Tierras aporta las pólizas de las vigencias faltantes. Así, esta parte de la observación quedó subsanada.
En la observación la CGR no cuestiona los pagos de los cánones de arrendamiento, sino el cumplimiento de la obligación de constituir una póliza, que la misma Agencia Nacional de Tierras estableció en los contratos. 
Así mismo, la Agencia Nacional de Tierras, señala que “la entidad se encuentra ejerciendo acciones de supervisión para garantizar el debido cumplimiento de las obligaciones contractuales” lo que ratifica el incumplimiento de las obligaciones estipuladas en el contrato, concretamente en las que corresponden a la constitución de las garantías de cumplimiento. En consecuencia, se valida como hallazgo con incidencia administrativa. </t>
    </r>
  </si>
  <si>
    <t xml:space="preserve">Oficiar la terminación del contrato al vencimiento del plazo, sin la intención de renovar el mismo, sobre aquellos contratos que a la fecha no cuentan con la constitución o renovación de la garantía.  </t>
  </si>
  <si>
    <t>Aplicar lo pactado en el contrato de arrendamiento, en especial, lo relacionado con la entrega del predio al vencimiento del término contractual. Al tener en cuenta, que los contratos suscritos en vigencia del Acuerdo 041 de 2006, su vigencia finaliza entre diciembre de 2023 y marzo de 2024.</t>
  </si>
  <si>
    <t xml:space="preserve">Comunicado oficial requiriendo al arrendatario </t>
  </si>
  <si>
    <t>AME-753</t>
  </si>
  <si>
    <t xml:space="preserve">Modificar los contratos a través de un OTRO-SÍ, a fin de incluir otras garantías, que ampare el cumplimiento de las obligaciones del arrendatario, previstas en el ordenamiento jurídico.  </t>
  </si>
  <si>
    <t xml:space="preserve">Elaborar actos de modificación de aquellos contratos que a la fecha no tienen una póliza de cumplimiento que ampare las obligaciones del arrendatario.   </t>
  </si>
  <si>
    <t>AME-754</t>
  </si>
  <si>
    <t>Otras incidencias 
Administrativo</t>
  </si>
  <si>
    <r>
      <rPr>
        <b/>
        <sz val="11"/>
        <rFont val="Arial"/>
        <family val="2"/>
      </rPr>
      <t xml:space="preserve">Hallazgo No. 7. Conformación de los expedientes de predios baldíos, </t>
    </r>
    <r>
      <rPr>
        <sz val="11"/>
        <rFont val="Arial"/>
        <family val="2"/>
      </rPr>
      <t>Como resultado de la revisión de los informes trimestrales, presentados por la Agencia Nacional de Tierras – ANT, ante la Corte Constitucional, respecto al cumplimiento de las órdenes emitidas en la sentencia T-488 de 2014, se evidenció que la entidad ha venido invirtiendo recursos en materia de gestión documental; es decir, sobre la conformación, organización, de los expedientes de archivo, de acuerdo con la relación contractual que se enuncia a continuación: 
Cuadro No. 4. INVERSIONES GESTION DOCUMENTAL 2018-2022
CONVENIOS - CONTRATOS 	OBJETO	VALOR 
Proceso licitatorio LP No.003-2018, el 23 de agosto de 2018, la Agencia Nacional de Tierras suscribió el Contrato No. 930 de 2018.	Para organizar, depurar, digitalizar y cargar en ORFEO un aproximado de 1.500 metros lineales de 
la serie documental Titulación de baldíos.	 $ 6.757.056.677,00 
Proceso licitatorio LP No.001-2019, el 11 de octubre de 2019, la Agencia Nacional de Tierras suscribió el Contrato No. 1217 de 2019.	Para organizar, depurar, digitalizar y cargar en SIT (Sistema Integrado de Tierras) un aproximado de 500 metros lineales que corresponden a 25.525 expedientes de la serie documental Titulación de baldíos.	 $ 1.456.805.140,00 
Proceso licitatorio LP No.003-2020, el 18 de septiembre de 2020, donde la Agencia Nacional de Tierras suscribió el Contrato No. 1253 de 2020.  Contrato No. 1253 de 2020, este se adicionó y prorrogó.	Para organización técnica de archivos, la digitalización de los expedientes, planos y la indización en el Sistema de Información que establezca la Agencia de un aproximado de 500 metros lineales que corresponden a 25.525 expedientes de la serie documental Titulación de baldíos y la digitalización de 690.850 planos de diversos tamaños.	 $ 2.601.029.902,00 
	 Organización de 419 metros lineales de archivo adicionales, más la digitalización de 52.760 planos 
topográficos tamaño carta y oficio y 10.877 tamaño pliego adicionales, que fueron entregados a la firma Procesos y Servicios SAS	 $ 3.883.753.769,00 
Proceso licitatorio LP No.001-2021, el 16 de septiembre de 2021, Contrato ANT-CDPS-1799-2021. 	Para la organización técnica y digitalización de un aproximado de 800 metros lineales de expedientes en custodia de la Agencia Nacional de Tierras relacionados a la Titulación de Baldíos el cual tuvo plazo de ejecución hasta el 31 de diciembre de 2021.	 $ 2.188.999.200,00 
 Contrato Interadministrativo ANTCI-1389-2022 con la firma Servicios Postales Nacionales S.A.S., $ 2.504.800.350	 "Contratar los servicios especializados para realizar el levantamiento de inventario documental en estado natural del fondo documental del INCODER”, levantar el inventario de 3000 metros lineales del fondo documental INCODER a 31 de diciembre de 2022	 $ 2.504.800.350,00 
TOTAL, VALOR CONVENIOS - CONTRATOS 	 	 $ 19.392.445.038,00 
Fuente: Vigésimo cuarto informe ANT, de seguimiento a la sentencia T-488 de 2014
No obstante lo anterior, consultados y revisados los expedientes a continuación citados, los cuales forman parte de la muestra seleccionada para la auditoría , se evidenció que la entidad es deficiente en el cumplimiento de los criterios dispuestos para la creación, organización y control de los mismos, presentando estructuras no acordes con las necesidades de gestión, seguimiento y control, como fueron las siguientes situaciones: no existe foliación consecutiva, falta de documentos y documentos repetitivos, incumpliendo así con los atributos de integridad y completitud. 
Cuadro No. 5 contratos de arrendamiento suscritos en 2022
Contrato	Nombre predio	Departamento	Municipio	Fecha de Suscripción	Fecha Finalización
1160-2022	Isla Capri	BOLIVAR	CARTAGENA	27/01/2022	26/01/2030
1161-2022	Isla del Sol	BOLIVAR	CARTAGENA	27/01/2022	26/01/2030
1162-2022	Isla Inversiones Ingrid	BOLIVAR	CARTAGENA	27/01/2022	26/012/2030
1163-2022	Isla Cha Cha	BOLIVAR	CARTAGENA	27/01/2022	26/01/2030
1164-2022	La Fragata (Mariajo)	BOLIVAR	CARTAGENA	27/01/2022	26/01/2030
1165-2022	Isla Medoro o Bongo	BOLIVAR	CARTAGENA	27/01/2022	26/01/2030
1166-2022	Isla La Penda	BOLIVAR	CARTAGENA	27/01/2022	26/01/2030
1167-2022	Isla Punta Morena	BOLIVAR	CARTAGENA	27/01/2022	26/01/2030
1168-2022	Isla San Antonio de Pajarales	BOLIVAR	CARTAGENA	27/01/2022	26/01/2030
1169-2022	Isla Tijereta	BOLIVAR	CARTAGENA	27/01/2022	26/01/2030
1170-2022	Isla Tszangarada	BOLIVAR	CARTAGENA	27/01/2022	26/01/2030
1315-2022	Terreno sin nombre/ isla vigía 	BOLIVAR	CARTAGENA	28/07/2022	27/07/2030
Fuente: Agencia Nacional de Tierras
Cuadro No. 6. CONTRATOS DE ARRENDAMIENTO -ANTERIOR A 2022-VIGENTES
Contrato	Nombre predio	Departamento	Municipio	Fecha de Suscripción	Fecha Finalización
005-2015	Isla Los Caguamos	BOLIVAR	CARTAGENA	04/12/2015	03/12/2023
010-2015	Isla Cocosolo	BOLIVAR	CARTAGENA	04/12/2015	03/12/2023
015-2015	Isla Caleta o Isla Gigi (Isla India 65, Isla Caleta 356)	BOLIVAR	CARTAGENA	04/12/2015	03/12/2023
023-2015	Quebracho 1	BOLIVAR	CARTAGENA	04/12/2015	03/12/2023
024-2015	Capriccio	BOLIVAR	CARTAGENA	04/12/2015	03/12/2023
031-2015	Hotel Cocoliso Alcatraz	BOLIVAR	CARTAGENA	04/12/2015	03/12/2023
032-2015	No te Vendo	BOLIVAR	CARTAGENA	04/12/2015	03/12/2023
011-2016	Isla Casa Edén	BOLIVAR	CARTAGENA	07/03/2016	06/03/2024
1577-2020	Isla San Juan de Pajarales	BOLIVAR	CARTAGENA	28/12/2020	27/12/2028
1543-2021	Isla Arena	BOLIVAR	CARTAGENA	21/07/2021	22/07/2029
2030A-2021	Jessio Matehuchi (38 Y 39) - (Bora-Bora)	BOLIVAR	CARTAGENA	13/12/2021	12/12/2029
Fuente: Agencia Nacional de Tierras			
Lo anterior se presenta por deficiencias en el control y seguimiento en la gestión documental para la conformación, organización, control y consulta de los expedientes de archivo, por parte de los responsables en la custodia de los expedientes, situación que pone en riesgo la calidad, integridad y unidad de materia de los documentos que conforman los expedientes.
Hallazgo administrativo con Otra Incidencia (OI).
Respuesta de la Entidad
“(…)
Al respecto, la Subdirección Administrativa y Financiera de la ANT informó que las inversiones de gestión documental en los periodos 2018-2022 descritas con anterioridad, corresponden a la intervención del fondo documental del INCODER y por lo tanto los expedientes enunciados no fueron del alcance de estas intervenciones, ya que corresponden a expedientes de gestión cuya organización documental corresponde a la dependencia que por funciones asumió las administración, control, producción y organización.
(…)”
Análisis de Respuesta
La entidad plantea que las inversiones en gestión documental en los periodos revisados por el ente de control, corresponden a la intervención del fondo documental del INCODER; sin embargo, independientemente de los años en que se adelantaron las intervenciones, la CGR llama la atención en el deficiente seguimiento y control por parte de la Agencia Nacional de Tierras respecto de los expedientes al evidenciarse precaria gestión documental, falta de completitud documental, orden no cronológico, foliación no consecutiva y duplicidad de la información, aunado a lo anterior, debe existir integralidad con el archivo digital.  
Lo anterior, teniendo en cuenta los recursos públicos que ha invertido por la ANT en la gestión documental. Hallazgo administrativo con otra incidencia (OI).</t>
    </r>
  </si>
  <si>
    <t xml:space="preserve">Debilidades en la depuración de los expedientes con el fin de lograr su organización, de acuerdo con lo dispuesto por las tablas de retención documental, las directrices archivísticas y las normas vigentes que regulan la materia.   </t>
  </si>
  <si>
    <t xml:space="preserve">Ordenar los expedientes contractuales respecto de los predios baldíos de la Nación ubicados en las islas, conforme lo dispuesto por las tablas de retención documental, las directrices archivísticas y las normas vigentes que regulan la materia.    </t>
  </si>
  <si>
    <t xml:space="preserve">Organizar los expedientes contractuales respecto de los predios baldíos de la Nación ubicados en las islas, de acuerdo con las tablas de retención documental, las directrices archivísticas y las normas vigentes que regulan la materia.    </t>
  </si>
  <si>
    <t xml:space="preserve">Expediente organizado </t>
  </si>
  <si>
    <t>13/10/2023. La acción de mejora se encuentra en términos, Lla recomienda iniciar las actividades relacionadas a la organización de los expedientes contractuales de predios baldíos. conforme a establecido en el acuerdo 042 del 2002 en sus artículos 21, 22, 23, y 26 toda vez que El expediente soporta una noción funcional y probatoria, da fe, y debe ser observado en su integridad, toda vez que este hallazgo ha sido reiterado por el ente de control en las diferentes auditorias</t>
  </si>
  <si>
    <r>
      <rPr>
        <b/>
        <sz val="11"/>
        <color rgb="FF000000"/>
        <rFont val="Arial"/>
      </rPr>
      <t xml:space="preserve">13/10/2023 </t>
    </r>
    <r>
      <rPr>
        <sz val="11"/>
        <color rgb="FF000000"/>
        <rFont val="Arial"/>
      </rPr>
      <t xml:space="preserve">La acción de mejora se encuentra en términos sin avance fisico  para este periodo, la OCI recomienda iniciar las actividades relacionadas a la organización de los expedientes contractuales de predios baldíos y reportar las evidencias de avance. conforme a lo establecido en el acuerdo 042 del 2002 en sus artículos 21, 22, 23, y 26, toda vez, que El expediente soporta una noción funcional y probatoria, da fe, y debe ser observado en su integridad, toda vez que este hallazgo ha sido reiterado por el ente de control en las diferentes auditorias. 
Verificación realizada por Luz Marina Díaz contratista de la Oficina de Control Interno.
</t>
    </r>
    <r>
      <rPr>
        <b/>
        <sz val="11"/>
        <color rgb="FF000000"/>
        <rFont val="Arial"/>
      </rPr>
      <t xml:space="preserve">
21/09/2023. </t>
    </r>
    <r>
      <rPr>
        <sz val="11"/>
        <color rgb="FF000000"/>
        <rFont val="Arial"/>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</si>
  <si>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t>AME-755</t>
  </si>
  <si>
    <t>1. Debilidad en el seguimiento de organización de  expedientes de predios baldíos  en la Subdirección de Administración de Tierras de la Nación.
2. Ausencia en el conocimiento del  personal  en la organización de expedientes en la  Subdirección de Administración de Tierras de la Nación.</t>
  </si>
  <si>
    <t>Apoyar a la SATN en la organización de los expedientes de predios baldíos conforme a la normativa archivística vigente, y los lineamientos internos de gestión documental de la ANT.</t>
  </si>
  <si>
    <t>Realizar seguimiento y acompañamiento permanente a la organización de expedientes de predios a los enlaces de la Subdirección de Administración de Tierras de la Nación conforme a la normatividad vigente.</t>
  </si>
  <si>
    <t>Informe de avance de organización documental - Bimestral</t>
  </si>
  <si>
    <r>
      <rPr>
        <b/>
        <sz val="11"/>
        <color rgb="FF000000"/>
        <rFont val="Arial"/>
      </rPr>
      <t>13/10/2023.</t>
    </r>
    <r>
      <rPr>
        <sz val="11"/>
        <color rgb="FF000000"/>
        <rFont val="Arial"/>
      </rPr>
      <t xml:space="preserve"> La acción de mejora se encuentra en términos sin acance fÍsico, la OCI recomienda iniciar las actividades de organización de expedientes contractuales de predios baldíos, según el acuerdo 042 del 2002 artículos 21, 22, 23, y 26 toda vez que el expediente es funcional y probatorio, da fe, y debe ser observado en su integridad, dado que esta en el hallazgo.</t>
    </r>
  </si>
  <si>
    <r>
      <rPr>
        <b/>
        <sz val="11"/>
        <color rgb="FF000000"/>
        <rFont val="Arial"/>
      </rPr>
      <t xml:space="preserve">13/10/2023 </t>
    </r>
    <r>
      <rPr>
        <sz val="11"/>
        <color rgb="FF000000"/>
        <rFont val="Arial"/>
      </rPr>
      <t xml:space="preserve">La dependencia para este periodo no remitio reporte ni avance físico que aporte a la acción de mejora se encuentra en términos, la OCI recomienda iniciar las actividades relacionadas a la organización de los expedientes contractuales de predios baldíos. conforme a establecido en el Acuerdo 042 del 2002 en sus artículos 21, 22, 23, y 26, toda vez que expediente soporta una noción funcional y probatoria, da fe, y debe ser observado en su integridad, toda vez que este hallazgo ha sido reiterado por el ente de control en las diferentes auditorias.
Verificación realizada por Luz Marina Díaz contratista de la Oficina de Control Interno.
</t>
    </r>
    <r>
      <rPr>
        <b/>
        <sz val="11"/>
        <color rgb="FF000000"/>
        <rFont val="Arial"/>
      </rPr>
      <t xml:space="preserve">
21/09/2023. </t>
    </r>
    <r>
      <rPr>
        <sz val="11"/>
        <color rgb="FF000000"/>
        <rFont val="Arial"/>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</si>
  <si>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t>AME-756</t>
  </si>
  <si>
    <t>indagación Preliminar
Administrativo</t>
  </si>
  <si>
    <r>
      <rPr>
        <b/>
        <sz val="11"/>
        <rFont val="Arial"/>
        <family val="2"/>
      </rPr>
      <t xml:space="preserve">Hallazgo No. 8. Contrato de arrendamiento sobre bienes que constituyen reserva territorial del estado No. 1543 de 2021- predio Isla Arena, </t>
    </r>
    <r>
      <rPr>
        <sz val="11"/>
        <rFont val="Arial"/>
        <family val="2"/>
      </rPr>
      <t xml:space="preserve">Conforme a la información remitida por parte de la ANT  y del análisis a los documentos contentivos del  expediente predio Isla Arena,  se estableció que mediante la Resolución N°1904 del 25 de julio de 2007, se declaró la  indebida ocupación sobre el predio y en consecuencia se ordenó la restitución material del mismo, evidenciándose como a partir de esta fecha los ocupantes de la referida Isla, mantuvieron su voluntad de suscribir el CONTRATO DE ARRENDAMIENTO sobre dicho predio, en los términos de los acuerdos 041 y 84 de 2006, vigentes para la época, tal como se infiere de los oficios , de donde se reitera el interés de celebrar el contrato de arrendamiento. 
Ahora bien, cabe destacar lo planteado en el documento de “ESTUDIOS PREVIOS PARA LA CELEBRACION DE UN CONTRATO DE ARRENDAMIENTO SOBRE UN PREDIO BALDIO RESERVADO DE LA NACION UBICADO EN EL ARCHIPIELAGO DE NUESTRA SEÑORA DEL ROSARIO”
(…)
“Adicional a ello, se observa en los informes de visita y control que realiza la agencia de acuerdo a sus facultades como administradora de los bienes baldíos, concretamente del 1 de mayo de 2021, que el ocupante del terreno insular ISLA ARENA, es el señor Sergio Alberto de los Ríos Agudelo. Así mismo se determinó que a la fecha no se presenta ningún tipo de infracción ambiental y urbanística en el terreno insular”: 
En este orden de ideas, se deduce que pese haberse llevado a cabo el proceso de restitución del predio baldío inadjudicable, conforme a los procedimientos de la entidad, los ocupantes continuaron ininterrumpidamente con el uso y goce del bien inmueble reservado de la nación, conforme al numeral 2 del artículo 4 del Acuerdo 106 de 2009,  sin cancelar valor alguno por concepto de canon de arrendamiento hasta tanto no se celebró el contrato de arrendamiento No. 1543 suscrito el 21 de julio de 2021.  
Por lo tanto, el entonces extinto INCODER y la actual entidad ANT, omitieron las múltiples peticiones año tras año, que datan desde enero de 2007, en donde, los ocupantes del predio tenían el derecho a que se celebrara con ellos el CONTRATO DE ARRENDAMIENTO, conforme al acuerdo vigente para la época y  en aras de proceder a regular dicha ocupación se debió iniciar el estudio de las reiteradas solicitudes, observando la CGR, como ninguna de las dos entidades, responsables de la  administración de los terrenos de la nación, desconocieron el marco de su competencia y no tomaron una decisión de fondo oportuna frente a las solicitudes de los ocupantes y así aprovechar el ingreso de recursos al erario público, mediante la suscripción del contrato de arrendamiento, el cual se suscribió tan solo a partir del 21 julio de 2021, sin que exista una relación contractual de manera oportuna. 
Cabe precisar que la ANT, para efectos de identificar el predio y calcular el valor del contrato, solicitó información al Instituto Geográfico Agustín Codazzi – IGAC, en donde se determinó que la cédula catastral es la No. 130010003000000230001000000000, el área objeto de arrendamiento es de 1Ha + 2442.0 m2 y el avalúo fue de $473.294.000, por lo tanto, de acuerdo con la información catastral y según el acuerdo No. 106 de 2019, se aplicará el 3%, estipulando como canon de arrendamiento la suma de $14.198.820 más IVA,  toda vez que el destino del bien inmueble es ECOTURISMO O TURISMO DE BAJO IMPACTO.
La anterior situación, denota incumplimiento de las normas que regulan los contratos de arrendamiento por parte de la Subdirección de Administración de Tierras de la Nación, en cuanto a la gestión de administrar los diferentes predios baldíos reservados, teniendo en cuenta que dentro de sus funciones esta “Celebrar los contratos de aprovechamiento de baldíos con particulares, por delegación del Director de la Agencia.” A la vez, debía evitar que los ocupantes de buena fe del predio en cuestión, usufructuaran el patrimonio estatal, teniendo en cuenta que, al no contar con la suscripción del contrato de arrendamiento, no se podría generar el cobro de los cánones de arrendamiento, situación que genera una posible pérdida de recursos públicos.
En este orden de ideas, transgredió los principios generales establecidos en el marco del artículo 209 de la C.P., como son eficacia y celeridad, de manera tal, que omitió la celebración del contrato de arrendamiento oportunamente con el fin recibir los respectivos cánones de arrendamiento.   
De conformidad con el artículo 6 de la Ley 610 de 2000, se incurrió en un menoscabo de los recursos públicos ante el incumplimiento de la administración en nombre del Estado, y colocar en espera a los ocupantes del predio por varios años. 
La vulneración de los principios de la función administrativa de la Constitución Política y los reglamentos de la entidad, conllevan a una eventual falta disciplinaria por incumplir con las normas que regulan los contratos de arrendamiento de la agencia; por tal razón, se dará traslado al operador jurídico competente en virtud del artículo 38 de la Ley 1952 de 2019. 
Hallazgo administrativo son solicitud de4 apertura de una Indagación Preliminar.
Respuesta de la entidad 
(…) “Sobre la observación presentada por el Ente de control, la Subdirección de Administración de Tierras de la Nación menciona: que la Agencia Nacional de Tierras - ANT asume la administración de los bienes baldíos, identificados como islas, islotes y cayos de los mares de la Nación, de conformidad con el Decreto 2363 de 2015, es decir, desde diciembre del año 2015, no obstante, la última entrega de los expedientes contractuales de los predios baldíos en islas del archipiélago de Nuestra Señora del Rosario y San Bernardo, se dio por el PAR INCODER el 16 de diciembre de 2016, y como se puede constatar en las actas de entrega no se hizo entrega del expediente del predio denominado Isla Arena”. (…)
(…) “Así mismo, la Agencia elevó un escrito a cada uno de los ocupantes de los bienes baldíos ubicados en el archipiélago de nuestra señora del Rosario, para invitarlos a regularizar la ocupación indebida, conforme a los preceptos del Acuerdo 106 de 2019, adjunto a la presente como anexo No. 3. En ese sentido, se les indicó que en caso de acceder a esta iniciativa deberían presentar la respectiva solicitud junto con los soportes o documentos para el efecto, y de ser negativa su respuesta se les reveló que debían abstenerse de continuar con estas prácticas de perturbación, en otras palabras, que debían abandonar o hacer entrega del predio a la Agencia, so pena de iniciar el proceso administrativo de recuperación de baldíos indebidamente ocupados o la ejecución del acto decisorio, de ser el caso, de acuerdo con lo establecido en el artículo 48 y s.s.de la Ley 160 de 1994”. (…)
Análisis de Respuesta
Si bien es cierto, indica la ANT que no recibió por parte de INCODER el expediente del contrato No. 1543 de 2021- predio Isla Arena, el ocupante del bien se comunicó en varias ocasiones con la Agencia Nacional de Tierras, solicitando la celebración de contrato de arrendamiento, hecho suficiente para enterarse de la situación. No obstante, a pesar de ello, la Agencia Nacional de Tierras, no realizó ningún trámite contractual, tampoco ejerció sus funciones como administrador de los bienes baldíos reservados de la nación (Islas. Islotes. Cayos) para obtener la restitución material del bien inmueble. 
Así las cosas, se constituye como indagación preliminar para determinar la cuantía del daño patrimonial (IP). 
</t>
    </r>
  </si>
  <si>
    <t xml:space="preserve">Debilidad en la administración del bien baldío, ya sea a través de la recuperación para su administración directa o por medio de un tercero a través de un contrato que regularice su uso y aprovechamiento.   </t>
  </si>
  <si>
    <t xml:space="preserve">Trasladar a la Oficina Jurídica de la Agencia Nacional de Tierras – ANT, los antecedentes sobre la ocupación del bien, para que se estudie la viabilidad de ejercer las acciones adminitrativas o judiciales, encaminadas a reestablecer los derechos patrimoniales de la Nación.          </t>
  </si>
  <si>
    <t xml:space="preserve">Informe de traslado con los antecedentes sobre la ocupación del bien  </t>
  </si>
  <si>
    <t>AME-757</t>
  </si>
  <si>
    <r>
      <t>Hallazgo No. 9. Seguimiento a la Sentencia T 488 de 2014, De acuerdo con la de la sentencia T-488 de 2014,</t>
    </r>
    <r>
      <rPr>
        <sz val="11"/>
        <rFont val="Arial "/>
      </rPr>
      <t xml:space="preserve"> la Corte Constitucional ordenó al INCODER (ANT) adelantar, con fundamento en el informe presentado por la SNR, los procesos agrarios de clarificación y recuperación de baldíos, a efectos de establecer la naturaleza jurídica sobre los predios que fueron adjudicados por la jurisdicción ordinaria (jueces) a los ocupantes de terrenos, a través de procesos de pertenencia. Para ello solicitó en su momento al extinto INCODER, se desarrollara, un plan real y concreto destinado a lograr la identificación de los bienes baldíos de la nación. 
De la lectura realizada por la CGR a los  informes trimestrales de seguimiento presentados por la ANT ante la Corte Constitucional ,  se encontró que, de los 29.077  predios identificados por la Superintendencia de Notariado y Registro -SNR-, relacionados en el “informe consolidado de terrenos presuntamente baldíos posiblemente adjudicados irregularmente a través de procesos de pertenencia, ” como posibles baldíos de la Nación  y posteriormente depurados por la UPRA ,  identificados como el universo para adelantar los procesos de clarificación y recuperación de baldíos, la ANT  “ha logrado adelantar intervención procesal respecto de 7.860 casos, equivalentes al 27% del universo identificado, a continuación se representa el avance de las cifras reportada: 
Cuadro No. 9. Reporte avance del fallo T-488
Avance porcentual del Plan de Clarificación	Cantidad de Procesos	% participación parcial	% participación total
intervenido  	7.860	 	27%
Decisiones de cierre de clarificación	887	11%	3%
Estado desconocido 	6.973	89%	 
Sin intervención	21.217	 	73%
 TOTAL UNIVERSO  	29.077	 	100%
Fuente: oficio de respuesta con radicado 20236007665281 del 20-04-2023
Cabe aclarar al respecto que, de acuerdo con la información reportada por la entidad, en el numeral 3 del oficio No. 20236007665281 del 20 de abril de 2023, sobre la intervención de los procesos los cuales corresponden a 7.860, de estos, 887 predios identificados se encuentran en estado de cierre de procesos de clarificación; 6973 en estado desconocido y del total de la población, 21.217 sin intervención alguna.
Ahora bien, de los 887 procesos de clarificación arriba relacionados, el siguiente cuadro detalla el resultado obtenido de los mismos, a saber:
Cuadro No. 10. PROCESOS DE CLARIFICACION INTERVENIDOS
	ESTADO	CANTIDAD	% DEL TOTAL DECISIONES DE CIERRE DE CLARIFICACIÓN 	 % TOTAL DEL UNIVERSO 
	DECISIONES DE CIERRE DE CLARIFICACIÓN  	887	100%	3%
 ÍTEMS 1	 Baldíos identificados  	47	5%	0,16%
 ÍTEMS 2	 Predios privados  	223	25%	0,77%
 ÍTEMS 4	 Predios en zona urbana consolidada 	597	67%	2,05%
 ÍTEMS 5	 Caso de rezago cerrado por el incoder  	1	0%	0,00%
 ÍTEMS 6	 Predios que se traslapan con cuerpos de agua en procesos de deslinde de tierras y continua su valoración por este asunto agrario  	19	2%	0,07%
Fuente: oficio de respuesta con radicado 20236007665281 del 20-04-2023
De acuerdo con la situación anterior, se observa que la ANT viene infringiendo el  principio de eficacia de la función administrativa de la Constitución Política y en el entendido que la falta de celeridad en la gestión por parte de la entidad no da cuenta de un avance representativo; al no proceder de manera ágil y eficaz, y no existir justificaciones de la dilación en la ejecución del Plan real y concreto que logre la identificación de los bienes baldíos de la nación y que conllevan a una eventual falta de gestión administrativa por parte de la entidad; por tal razón, se dará traslado al operador jurídico competente. 
Hallazgo administrativo con presunta incidencia disciplinaria.
Respuesta de la Entidad:
Dado lo extenso de la respuesta entregada por la ANT, se citan a continuación algunos apartes de la misma, relacionados con el tema, a saber:
(...)
“Una gran dificultad para la reconstrucción documental de los títulos que soportan la propiedad se encuentra en que los mismos reposan en Notarias municipales, en archivos municipales, departamentales o en el Archivo Nacional. (…) lo que genera reprocesos en el deber de búsqueda que tiene la ANT frente a tales documentos.”
(…)
“El hecho de tener que “adelantar no sólo la identificación jurídica, sino también, realizar la identificación catastral del inmueble, lo que en muchos casos se dificulta debido a que el catastro se encuentra desactualizado en lo rural.”
(…)
“por todas estas razones, se recuerda que los procesos de clarificación de la propiedad no pueden ser adelantados con actuaciones masivas que determinen la naturaleza jurídica de una multiplicidad de predios, por cuanto la historia de dominio y la respectiva acreditación de propiedad está vinculada a la historia individual de cada inmueble en particular.”
(...) 
“el cumplimiento integral del Plan Nacional de Clarificación acarrea un engranaje de actividades internas y externas que se sujetan, en gran medida, a factores presupuestales y de disponibilidad de información que se apalanca en la implementación de políticas públicas transversales como: el catastro multipropósito o la digitalización del sistema antiguo de registral.”
(…)
“El riesgo de apropiación irregular de baldíos sobre el que se manifiesta la Corte mediante la Sentencia T- 488 de 2014, en nuestro entender, fue recogido y jurídicamente resuelto en la Sentencia de Unificación SU- 288 del 2022.”
Análisis de la Respuesta:
Con relación a lo objetado por la CGR, alusivo a que a la fecha no se ha completado la situación jurídica de los predios, y que una vez revisadas las bases de datos suministradas por la ANT, del universo de intervención de 29.077, únicamente se reconocen como predios baldíos 49, que representan un 3% de avance, lo que no refleja un progreso significativo en el plan nacional de clarificación.
Para la CGR, el incumplimiento del mandato de la Honorable Corte Constitucional establecido en la sentencia T 488/14, no puede ser una consecuencia a la sustracción del cumplimiento a la función misional de la Agencia Nacional de Tierras referida a adelantar los procesos de clarificación. Hallazgo administrativo con presunta incidencia disciplinaria.
</t>
    </r>
  </si>
  <si>
    <t>Implementar seguimientos periódicos al impulso procesal de los trámites de clarificación priorizados y objeto de intervención en zonas no focalizadas, acorde al Plan de Acción, atendiendo los criterios de priorizacion definidos para el hallazgo 4.</t>
  </si>
  <si>
    <t>AME-758</t>
  </si>
  <si>
    <t>Implementar seguimientos periódicos al impulso procesal de los trámites de clarificación priorizados y objeto de intervención en zonas focalizadas, acorde al Plan de Acción. , atendiendo los criterios de priorizacion definidos para el hallazgo 4</t>
  </si>
  <si>
    <t>AME-759</t>
  </si>
  <si>
    <t>Debilidad en la formulación del acuerdo de pago realizado por el INCODER, lo que generó la no efectividad en la recuperación de la cartera del contrato 002-08.</t>
  </si>
  <si>
    <t xml:space="preserve">Realizar una mesa técnica, entre la Oficina Jurídica y la Subdirección de Administración de Tierras de la Nación, para determinar la existencia de posibles mecanismos que permitan la recuperación de la cartera, del contrato 002-08.  
</t>
  </si>
  <si>
    <t xml:space="preserve">Convocar y desarrollar la mesa técnica entre la Subdirección de Administración de Tierras de la Nación y la Oficina Jurídica. </t>
  </si>
  <si>
    <t xml:space="preserve">Acta de reunión con resultados y compromisos de la mesa técnica </t>
  </si>
  <si>
    <r>
      <rPr>
        <b/>
        <sz val="11"/>
        <color theme="1"/>
        <rFont val="Arial"/>
        <family val="2"/>
      </rPr>
      <t>29/09/2023.</t>
    </r>
    <r>
      <rPr>
        <sz val="11"/>
        <color theme="1"/>
        <rFont val="Arial"/>
        <family val="2"/>
      </rPr>
      <t xml:space="preserve"> Los integrantes del Comité Institucional de Coordinación de Control Interno - CICCI en sesión  del 29/09/2023 aprobaron la solicitud de reformulación  realizada por la Dirección de Acceso a Tierras a través de memorando 202340000353103 del 26 septiembre 2023, por la inefectividad evaluada por la CGR en la auditoria de cumplimiento de bienes baldíos vigencia 2022.</t>
    </r>
  </si>
  <si>
    <t>AME-760</t>
  </si>
  <si>
    <t>Aplicar los resultados obtenidos en la mesa técnica realizada entre la Oficina Jurídica y la Subdirección de Administración de Tierras de la Nación.</t>
  </si>
  <si>
    <t>Informe de los resultados obtenidos en la mesa técnica</t>
  </si>
  <si>
    <t>AME-761</t>
  </si>
  <si>
    <t xml:space="preserve">Realizar una mesa técnica, entre la Oficina Jurídica y la Subdirección de Administración de Tierras de la Nación, para determinar la existencia de posibles mecanismos que permitan la recuperación total de la cartera, del contrato 002-08.  
</t>
  </si>
  <si>
    <t>AME-762</t>
  </si>
  <si>
    <t>AME-763</t>
  </si>
  <si>
    <t>Debilidades en la ejecución de las actuaciones requeridas para la gestión del contrato en los casos de fallecimiento del arrendatario que lo suscribió</t>
  </si>
  <si>
    <t xml:space="preserve">Recuperar materialmente el bien baldío "ISLA PELICANO", conforme a las competencias de la Agencia Nacional de Tierras.  </t>
  </si>
  <si>
    <t xml:space="preserve">Recuperar materialmente el predio </t>
  </si>
  <si>
    <t>Recuperar bien baldío</t>
  </si>
  <si>
    <t>AME-764</t>
  </si>
  <si>
    <t xml:space="preserve">Recuperar materialmente el bien baldío "NO TE VENDO", conforme a las competencias de la Agencia Nacional de Tierras.
</t>
  </si>
  <si>
    <t>Aplicar lo pactado en el contrato de arrendamiento, en especial, lo relacionado con la entrega del predio al vencimiento del término contractual.</t>
  </si>
  <si>
    <t>AME-765</t>
  </si>
  <si>
    <t>Realizar seguimiento e impulso procesal del proceso judicial de reparación directa, que se encuentra en curso sobre el predio "Isla Pelícano", que adelanta la Oficina Jurídica ".</t>
  </si>
  <si>
    <t>Realizar reporte semestral de actualización del estado del proceso</t>
  </si>
  <si>
    <t>Reporte</t>
  </si>
  <si>
    <r>
      <rPr>
        <b/>
        <sz val="11"/>
        <color theme="1"/>
        <rFont val="Arial"/>
        <family val="2"/>
      </rPr>
      <t>29/09/2023.</t>
    </r>
    <r>
      <rPr>
        <sz val="11"/>
        <color theme="1"/>
        <rFont val="Arial"/>
        <family val="2"/>
      </rPr>
      <t xml:space="preserve"> El CICCI el 29/09/2023 aprobó la reformulación de las acciones AME-640 y AME-641 realizada por la DAT memorando 202340000353103, por inefectividad establecida por la CGR generandose las acciones AME-763, AME-764 y AME-765.</t>
    </r>
  </si>
  <si>
    <r>
      <rPr>
        <b/>
        <sz val="11"/>
        <color theme="1"/>
        <rFont val="Arial"/>
        <family val="2"/>
      </rPr>
      <t>29/09/2023.</t>
    </r>
    <r>
      <rPr>
        <sz val="11"/>
        <color theme="1"/>
        <rFont val="Arial"/>
        <family val="2"/>
      </rPr>
      <t xml:space="preserve"> Los integrantes del Comité Institucional de Coordinación de Control Interno - CICCI en sesión  del 29/09/2023 aprobaron la solicitud de reformulación  de las acciones AME-640 y AME-641 realizada por la Dirección de Acceso a Tierras a través de memorando 202340000353103 del 26 septiembre 2023, por la inefectividad evaluada por la CGR en la auditoria de cumplimiento de bienes baldíos vigencia 2022.  Generándose las acciones AME-763, AME-764 y AME-765.</t>
    </r>
  </si>
  <si>
    <t>Debilidad en la aplicación de los controles para asegurar la sanidad de la cartera</t>
  </si>
  <si>
    <t>Realizar seguimiento e impulso procesal del proceso judicial de controversias contractuales, que se encuentra en curso sobre el predio "Mikonos", que adelanta la Oficina Jurídica ".</t>
  </si>
  <si>
    <t>AME-767</t>
  </si>
  <si>
    <t>Porque no era clara la aplicación de la norma al momento de la celebración del contrato suscrito por el INCODER</t>
  </si>
  <si>
    <t>Establecer el lineamiento general para los procesos de contratación que trata el Acuerdo 262 del 2023.</t>
  </si>
  <si>
    <t xml:space="preserve">Elaborar documento por el cual se fijen los lineamintos del Acuerdo 262 del 2023 
</t>
  </si>
  <si>
    <t xml:space="preserve">Lineamientos </t>
  </si>
  <si>
    <t>AME-768</t>
  </si>
  <si>
    <t>Asegurar la adecuada implementación de los lineamientos del Acuerdo 262 del 2023, para la celebración de contratos</t>
  </si>
  <si>
    <t>Seguimiento semestral a la aplicación de los lineamientos del Acuerdo 262 del 2023</t>
  </si>
  <si>
    <t>Acta de sguimiento trimestral</t>
  </si>
  <si>
    <t xml:space="preserve">EFICACIA DE LAS ACCIONES DE MEJORA </t>
  </si>
  <si>
    <t>EFECTIVIDAD DE LAS ACCIONES DE  MEJORA</t>
  </si>
  <si>
    <t>TIPO DE ACTIVIDAD ORIGEN</t>
  </si>
  <si>
    <t>FECHA  RECEPCIÓN INFORME FINAL</t>
  </si>
  <si>
    <t>PROCESO DONDE SE ORIGÓ EL HALLAZGO</t>
  </si>
  <si>
    <t>No. HALLAZGO/
OPORTUNIDAD DE MEJORA/
CONCLUSIÓN</t>
  </si>
  <si>
    <t>ANALISIS CAUSA RAÍZ</t>
  </si>
  <si>
    <t xml:space="preserve"> ACCIÓN DE MEJORA</t>
  </si>
  <si>
    <t>UNIDAD DE MEDIDA</t>
  </si>
  <si>
    <t>CANTIDAD UNIDAD DE MEDIDA</t>
  </si>
  <si>
    <t>FECHA DE INICIO 
(DD/MM/AAAA)</t>
  </si>
  <si>
    <t>FECHA TERMINACIÓN 
(DD/MM/AAAA)</t>
  </si>
  <si>
    <t>PLAZO EN SEMANAS</t>
  </si>
  <si>
    <t xml:space="preserve">DEPENDENDIA RESPONSABLE DE EJECUCIÓN </t>
  </si>
  <si>
    <t xml:space="preserve">DEPENDENDIA APOYO A LA EJECUCÓN </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</si>
  <si>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</si>
  <si>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</si>
  <si>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</si>
  <si>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</si>
  <si>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Reporte de la gestión y/o cumplimiento de las acciones de mejora continua 
Dependencia Responsable de Ejecución
III Trimestre 2018</t>
  </si>
  <si>
    <t>Observaciones a los avances de gestión y/o cumplimiento reportados
Oficina de Control Interno
III Trimestre 2018</t>
  </si>
  <si>
    <t>Reporte de la gestión y/o cumplimiento de las acciones de mejora continua 
Dependencia Responsable de Ejecución
IV Trimestre 2018</t>
  </si>
  <si>
    <t>Observaciones a los avances de gestión y/o cumplimiento reportados
Oficina de Control Interno
IV Trimestre 2018</t>
  </si>
  <si>
    <t>Reporte de la gestión y/o cumplimiento de las acciones de mejora continua 
Dependencia Responsable de Ejecución
I Trimestre 2019</t>
  </si>
  <si>
    <t>Observaciones a los avances de gestión y/o cumplimiento reportados
Oficina de Control Interno
I Trimestre 2019</t>
  </si>
  <si>
    <t>Reporte de la gestión y/o cumplimiento de las acciones de mejora continua 
Dependencia Responsable de Ejecución
II Trimestre 2019</t>
  </si>
  <si>
    <t>Observaciones a los avances de gestión y/o cumplimiento reportados
Oficina de Control Interno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</si>
  <si>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</si>
  <si>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</si>
  <si>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Reporte de la gestión y/o cumplimiento de las acciones de mejora continua 
Dependencia Responsable de Ejecución
IV Trimestre 2019</t>
  </si>
  <si>
    <t>Observaciones a los avances de gestión y/o cumplimiento reportados
Oficina de Control Interno
IV Trimestre 2019</t>
  </si>
  <si>
    <t>Reporte de la gestión y/o cumplimiento de las acciones de mejora continua 
Dependencia Responsable de Ejecución
I Trimestre 2020</t>
  </si>
  <si>
    <t>Observaciones a los avances de gestión y/o cumplimiento reportados
Oficina de Control Interno
I Trimestre 2020</t>
  </si>
  <si>
    <t xml:space="preserve">Estado de la acción de mejora </t>
  </si>
  <si>
    <t>Nuevas Acciones</t>
  </si>
  <si>
    <t>AMI-001</t>
  </si>
  <si>
    <t>Auditoría Interna</t>
  </si>
  <si>
    <t>Auditoría al Sistema de Gestión de la Agencia Nacional de Tierras - ANT, Vigencia 2017</t>
  </si>
  <si>
    <t>Direccionamiento Estratégico</t>
  </si>
  <si>
    <t>NC1</t>
  </si>
  <si>
    <r>
      <rPr>
        <b/>
        <sz val="11"/>
        <rFont val="Arial"/>
        <family val="2"/>
      </rPr>
      <t>No Conformidad No. 1:</t>
    </r>
    <r>
      <rPr>
        <sz val="11"/>
        <rFont val="Arial"/>
        <family val="2"/>
      </rPr>
      <t xml:space="preserve"> Inexistencia de definición, documentación y publicación del alcance del Sistema de Gestión de Calidad.</t>
    </r>
  </si>
  <si>
    <t>No se cuenta con la información documentada donde se describa el alcance del sistema integrado de gestión</t>
  </si>
  <si>
    <t>Elaborar y aprobar el documento que describe el sistema integrado de gestión denominado como "Manual del Sistema Integrado de Gestión" en el  que describa el alcance del sistema.</t>
  </si>
  <si>
    <t>La actividad aún se encuentra dentro de los términos de ejecución</t>
  </si>
  <si>
    <t>30/03/2018.  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</si>
  <si>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</si>
  <si>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30/06/2018.  Se observó documento elaborado del Manual Integrado de Gestión el cual se encuentra pendiente de aprobación por el Comité Institucional de Gestión y Desempeño.</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</si>
  <si>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</si>
  <si>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</si>
  <si>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</si>
  <si>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</si>
  <si>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t>Actividad ejecutada con corte al IV Trimestre del 2018.</t>
  </si>
  <si>
    <t>No aplica..</t>
  </si>
  <si>
    <t>AMI-002</t>
  </si>
  <si>
    <t>NC2</t>
  </si>
  <si>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</si>
  <si>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</si>
  <si>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</si>
  <si>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</si>
  <si>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30/03/2018.  Se observó relación de las fichas técnicas de salidas de productos y servicios, en la que se indican 23 construidas sin socializar. 
Sin embargo, la actividad se encuentra en términos e ejecución.</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</si>
  <si>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</si>
  <si>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30/06/2018.  De acuerdo a las observaciones remitidas por la dependencia, mediante correo electrónico el 31/08/2018 se observó en la carpeta compartida 77 fichas técnicas elaboradas. Sin embargo confirmando en la Intranet, se encuentran publicadas 62 fichas técnicas.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</si>
  <si>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</si>
  <si>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</si>
  <si>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</si>
  <si>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</si>
  <si>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</si>
  <si>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</si>
  <si>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r>
      <rPr>
        <b/>
        <sz val="11"/>
        <rFont val="Arial"/>
        <family val="2"/>
      </rPr>
      <t xml:space="preserve">23/07/2019.  Actividad incumplida </t>
    </r>
    <r>
      <rPr>
        <sz val="11"/>
        <rFont val="Arial"/>
        <family val="2"/>
      </rPr>
      <t xml:space="preserve">                            La dependencia no reporta avances</t>
    </r>
  </si>
  <si>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</si>
  <si>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 xml:space="preserve">31/10/2019.  Actividad cumplida    </t>
  </si>
  <si>
    <t>Actividad ejecutada con corte al III Trimestre del 2019.</t>
  </si>
  <si>
    <t>AMI-003</t>
  </si>
  <si>
    <t>No se cuenta con la caracterización de ciudadanos y grupos de interés de la ANT</t>
  </si>
  <si>
    <t>Elaboración de la caracterización de ciudadanos y grupos de interés.</t>
  </si>
  <si>
    <t>Oficina del Inspector de la Gestión de Tierras
Oficina de Planeación
Subdirección de Sistemas de Información de Tierras</t>
  </si>
  <si>
    <t>La Caracterización 2018 se encuentra formulada, aprobada y publicada en la página web de la entidad http://www.agenciadetierras.gov.co/servicio-al-ciudadano/caracterizacion-de-ciudadanos</t>
  </si>
  <si>
    <t>30/03/2018. Se observó la publicación en la Intranet de la caracterización de ciudadanos y grupos de interés vigencia 2018.</t>
  </si>
  <si>
    <t>Actividad ejecutada con corte al I Trimestre del 2018.</t>
  </si>
  <si>
    <t>Actividad ejecutada con corte al I Trimestre del 2018</t>
  </si>
  <si>
    <t>AMI-004</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</si>
  <si>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</si>
  <si>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</si>
  <si>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</si>
  <si>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30/06/2018.  Se observó borrador del procedimiento Caracterización de ciudadanos, usuarios o grupos de interés. Sin embargo, de acuerdo a la información suministrada por la Oficina de Planeación, se encuentra pendiente la revisión y aprobación.</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</si>
  <si>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</si>
  <si>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</si>
  <si>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t>Actividad ejecutada con corte al III Trimestre del 2018.</t>
  </si>
  <si>
    <t>AMI-005</t>
  </si>
  <si>
    <t>Elaboración del diagnóstico y línea base para la actualización del MIPG de la ANT</t>
  </si>
  <si>
    <t>Se realizó el autodiagnóstico y la línea base al 100% para la actualización del MIPG los cuales fueron aprobados por las dependencias el 16/04/2018.</t>
  </si>
  <si>
    <t>30/06/2018.  Se observó la elaboración de los autodiagnósticos  de las políticas del MIPG, así mismo, el acta del comité de Gestión y desempeño de la sesión del 16/04/2018, en la que se presentó avance del MIPG.</t>
  </si>
  <si>
    <t>Actividad ejecutada con corte al II Trimestre del 2018.</t>
  </si>
  <si>
    <t>AMI-006</t>
  </si>
  <si>
    <t>NC3</t>
  </si>
  <si>
    <r>
      <rPr>
        <b/>
        <sz val="11"/>
        <rFont val="Arial"/>
        <family val="2"/>
      </rPr>
      <t>No Conformidad No 3</t>
    </r>
    <r>
      <rPr>
        <sz val="11"/>
        <rFont val="Arial"/>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</si>
  <si>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</si>
  <si>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</si>
  <si>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</si>
  <si>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</si>
  <si>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AMI-007</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</si>
  <si>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</si>
  <si>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</si>
  <si>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</si>
  <si>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30/03/2018.  Se observó matriz de estrategias de comunicación, la cual incluye las acciones de comunicación y los meses en las que serán ejecutadas.</t>
  </si>
  <si>
    <t>AMI-008</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</si>
  <si>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</si>
  <si>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</si>
  <si>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30/03/2018.  Se observaron soportes de divulgación del Mapa de Procesos mediante la Intranet y carteleras digitales</t>
  </si>
  <si>
    <t>AMI-009</t>
  </si>
  <si>
    <t>Comunicación y Gestión con Grupos de Interés</t>
  </si>
  <si>
    <t>NC4</t>
  </si>
  <si>
    <r>
      <rPr>
        <b/>
        <sz val="11"/>
        <rFont val="Arial"/>
        <family val="2"/>
      </rPr>
      <t>No Conformidad No 4 -</t>
    </r>
    <r>
      <rPr>
        <sz val="11"/>
        <rFont val="Arial"/>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</si>
  <si>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</si>
  <si>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</si>
  <si>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</si>
  <si>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</si>
  <si>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30/03/2018.  Se observó la Política de Comunicación Interna y Externa, la cual se encuentra aprobada y firmada por las partes responsables. El documento fue enviado para la respectiva publicación.</t>
  </si>
  <si>
    <t>AMI-010</t>
  </si>
  <si>
    <t>Comunicación y gestión con grupos de interés.</t>
  </si>
  <si>
    <t>NC5</t>
  </si>
  <si>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</si>
  <si>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</si>
  <si>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</si>
  <si>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</si>
  <si>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30/03/2018.  Se observó pantallazo de la plataforma Orfeo, en el que se asocia a la petición radicada, la respuesta dada al ciudadano.
El seguimiento de las acciones y los correspondientes soportes, fueron enviados por la OIGT el 28/02/2018.
</t>
  </si>
  <si>
    <t>AMI-011</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</si>
  <si>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</si>
  <si>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</si>
  <si>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</si>
  <si>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</si>
  <si>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AMI-012</t>
  </si>
  <si>
    <t>Posible desconocimiento en el manejo del Sistema de Gestión Documental  -  ORFEO</t>
  </si>
  <si>
    <t>Capacitar al equipo de la Oficina del Inspector de la Gestión de Tierras en el adecuado manejo del Sistema de Gestión Documental  - ORFEO</t>
  </si>
  <si>
    <t xml:space="preserve">Se realizo capacitación el día 15/03/2018 del manejo del aplicativo ORFEO y TRD a la Oficina del inspector de gestión de tierras, como evidencia se envían:
* listado de asistencia
*avaluación capacitación
*evaluación de conocimiento
</t>
  </si>
  <si>
    <t>30/03/2018.  Se observó el registro de asistencia de la capacitación realizada el 15 de marzo 2018, así mismo, las evaluaciones de conocimiento de las capacitaciones</t>
  </si>
  <si>
    <t>AMI-013</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</si>
  <si>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</si>
  <si>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</si>
  <si>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AMI-014</t>
  </si>
  <si>
    <t>NC6</t>
  </si>
  <si>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</si>
  <si>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</si>
  <si>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</si>
  <si>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</si>
  <si>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30/03/2018.  Se observó soporte de publicación de los informes de denuncias correspondientes a los meses de octubre, noviembre, diciembre 2017 y enero 2018.
El seguimiento de las acciones y los correspondientes soportes, fueron enviados por la OIGT el 28/02/2018.</t>
  </si>
  <si>
    <t>AMI-015</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</si>
  <si>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</si>
  <si>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</si>
  <si>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30/03/2018.   Se observó el Procedimiento COGGI-P-001 Atención y seguimiento a Denuncias de Hechos Asociados a Corrupción modificado, aprobado y publicado.</t>
  </si>
  <si>
    <t>AMI-016</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</si>
  <si>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</si>
  <si>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AMI-017</t>
  </si>
  <si>
    <t>NC7</t>
  </si>
  <si>
    <r>
      <rPr>
        <b/>
        <sz val="11"/>
        <rFont val="Arial"/>
        <family val="2"/>
      </rPr>
      <t>No Conformidad No.7 -</t>
    </r>
    <r>
      <rPr>
        <sz val="11"/>
        <rFont val="Arial"/>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</si>
  <si>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</si>
  <si>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</si>
  <si>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</si>
  <si>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30/03/2018. Se observó borrador del procedimiento de gestión documental el cual tiene como objetivo: Controlar la numeración de actos administrativos y custodiar las pruebas de publicidad de los mismos. El documento se encuentra en revisión y aprobación</t>
  </si>
  <si>
    <t>El procedimiento se encuentra formalizado y publicado en la intranet</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</si>
  <si>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</si>
  <si>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AMI-018</t>
  </si>
  <si>
    <t xml:space="preserve">30/03/2018.  Se observó la publicación de Informes </t>
  </si>
  <si>
    <t>AMI-019</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</si>
  <si>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</si>
  <si>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</si>
  <si>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30/03/2018.  Se observó borrador del procedimiento de gestión documental el cual tiene como objetivo: controlar la numeración de actos administrativos y custodiar las pruebas de publicidad de los mismos. El documento se encuentra en revisión y aprobación</t>
  </si>
  <si>
    <t>No se reportó avance de la acción por parte de la dependencia responsable</t>
  </si>
  <si>
    <t>30/06/2018.  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</si>
  <si>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</si>
  <si>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</si>
  <si>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Se adjunta evidencia del correo enviado a los colaboradores de la ANT para el conocimiento del procedimiento publicado.</t>
  </si>
  <si>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</si>
  <si>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t>AMI-020</t>
  </si>
  <si>
    <t>Inteligencia de la Información</t>
  </si>
  <si>
    <t>NC8</t>
  </si>
  <si>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</si>
  <si>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</si>
  <si>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 xml:space="preserve">Realizar la divulgación y publicación de los documentos aprobados, en PDF, como original firmado. 
Se revisará y actualizará el procedimiento para mejorar la trazabilidad de los documentos y el control del listado maestro de documentos.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</si>
  <si>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</si>
  <si>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30/03/2018.  Se observó que ya se dio inicio a la publicación de los documentos en la Intranet como original firmados
La actividad aún se encuentra en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</si>
  <si>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</si>
  <si>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</si>
  <si>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t>AMI-021</t>
  </si>
  <si>
    <t>Gestión de la Información</t>
  </si>
  <si>
    <t>NC9</t>
  </si>
  <si>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</si>
  <si>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</si>
  <si>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</si>
  <si>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</si>
  <si>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</si>
  <si>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</si>
  <si>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</si>
  <si>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AMI-022</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</si>
  <si>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</si>
  <si>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</si>
  <si>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30/03/2018.  Se observó registro de concertación de compromisos con la persona asignada, para la vigencia 2018.</t>
  </si>
  <si>
    <t>AMI-023</t>
  </si>
  <si>
    <t>Implementar la funcionalidad de  tiempos de respuesta en el Sistema de acuerdo a los criterios establecidos por Secretaria General.</t>
  </si>
  <si>
    <t>La actividad aún se encuentra en términos de ejecución</t>
  </si>
  <si>
    <t>Dentro del Sistema numerador se aplicaron las reglas de tiempo solicitadas por Secretaria General. las cuales se encuentran especificadas en el procedimiento de ADMBS-P-001 NUMERACIÓN NOTIFICACIÓN COMUNICACIÓN Y PUBLICACIÓN DE RESOLUCIONES Y AUTOS</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</si>
  <si>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</si>
  <si>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AMI-024</t>
  </si>
  <si>
    <t>Implementar un web services para radicar solicitudes para su posterior aprobación, sin que el sistema de baldíos apruebe automáticamente</t>
  </si>
  <si>
    <t xml:space="preserve">Se dio de baja al servicio que permitía realizar aprobación y anulación de Actos Administrativos.
</t>
  </si>
  <si>
    <t>30/03/2018.  Se observaron imágenes de la verificación donde se muestra que las numeraciones ya no hacen parte de los Servicios y que no se permite la aprobación en el mismo momento que se hace la solicitud de los Actos Administrativos.</t>
  </si>
  <si>
    <t>AMI-025</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</si>
  <si>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</si>
  <si>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</si>
  <si>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30/03/2018.  Se observó Imagen de verificación donde se muestra el servicio deshabilitado.</t>
  </si>
  <si>
    <t>AMI-026</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</si>
  <si>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</si>
  <si>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</si>
  <si>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30/03/2018.  Se observaron imágenes de verificación donde se muestra la configuración al motor de búsqueda.</t>
  </si>
  <si>
    <t>AMI-027</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</si>
  <si>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</si>
  <si>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</si>
  <si>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30/03/2018.  Se observó pantallazo del caso registrado en Aranda</t>
  </si>
  <si>
    <t>AMI-028</t>
  </si>
  <si>
    <t>Desarrollar el requerimiento de creación de reportes y consulta en el Sistema de Numeración.</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</si>
  <si>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</si>
  <si>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</si>
  <si>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Actividad ejecutada anticipadamente con corte al III Trimestre del 2018.</t>
  </si>
  <si>
    <t>AMI-029</t>
  </si>
  <si>
    <t>NC10</t>
  </si>
  <si>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</si>
  <si>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</si>
  <si>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</si>
  <si>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</si>
  <si>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30/06/2018.  La actividad aún se encuentra dentro de los términos de ejecución</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</si>
  <si>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</si>
  <si>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</si>
  <si>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AMI-030</t>
  </si>
  <si>
    <t>Implementar dentro de la estrategia de uso y apropiación la divulgación de los canales oficiales para la solicitud de requerimientos de desarrollo de software.</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</si>
  <si>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</si>
  <si>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</si>
  <si>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AMI-031</t>
  </si>
  <si>
    <t>Gestión Financiera</t>
  </si>
  <si>
    <t>NC11</t>
  </si>
  <si>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</si>
  <si>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</si>
  <si>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</si>
  <si>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</si>
  <si>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30/03/2018.  Se verificó la publicación de las ejecuciones presupuestales y estados financieros de los periodos relacionados en la No conformidad</t>
  </si>
  <si>
    <t>AMI-032</t>
  </si>
  <si>
    <t>Gestión del Talento Humano</t>
  </si>
  <si>
    <t>NC12</t>
  </si>
  <si>
    <r>
      <rPr>
        <b/>
        <sz val="11"/>
        <rFont val="Arial"/>
        <family val="2"/>
      </rPr>
      <t>No Conformidad No 12 -</t>
    </r>
    <r>
      <rPr>
        <sz val="11"/>
        <rFont val="Arial"/>
        <family val="2"/>
      </rPr>
      <t xml:space="preserve"> Incumplimiento en la consolidación, tabulación y análisis de las evaluaciones de las jornadas de capacitación</t>
    </r>
  </si>
  <si>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</si>
  <si>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</si>
  <si>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 xml:space="preserve">La Subdirección de talento humano desarrolló una matriz de seguimiento para capacitaciones inducción y evaluación de funcionarios de la ANT. </t>
  </si>
  <si>
    <t xml:space="preserve">30/03/2018.  Se observó la matriz diseñada para llevar a cabo el seguimiento a las capacitaciones, inducción y evaluación a funcionarios que se realice. </t>
  </si>
  <si>
    <t>La subdirección de talento humano desarrollo una matriz de seguimiento para capacitaciones inducción y evaluación de funcionarios de la ANT, realizando un informe mensual de las capacitaciones ejecutadas en cada periodo.</t>
  </si>
  <si>
    <t>30/06/2018.  Se observó matriz de seguimiento a espacios de formación, capacitación e inducción, con datos registrados con corte a junio 2018</t>
  </si>
  <si>
    <t>AMI-033</t>
  </si>
  <si>
    <t>Evaluación del Impacto del Ordenamiento Social de la Propiedad</t>
  </si>
  <si>
    <t>NC13</t>
  </si>
  <si>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</si>
  <si>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</si>
  <si>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</si>
  <si>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</si>
  <si>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30/03/2018.  Se verificó la publicación tanto en la Intranet, como en la página web de la caracterización del proceso de Evaluación del Impacto del Ordenamiento Social de la Propiedad Rural con fecha de aprobación el 26/12/2017</t>
  </si>
  <si>
    <t>AMI-034</t>
  </si>
  <si>
    <t>Seguridad Jurídica sobre la Titularidad de la Tierra y los Territorios</t>
  </si>
  <si>
    <t>NC14</t>
  </si>
  <si>
    <r>
      <rPr>
        <b/>
        <sz val="11"/>
        <rFont val="Arial"/>
        <family val="2"/>
      </rPr>
      <t>No Conformidad No 14 -</t>
    </r>
    <r>
      <rPr>
        <sz val="11"/>
        <rFont val="Arial"/>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</si>
  <si>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</si>
  <si>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</si>
  <si>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</si>
  <si>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30/03/2018. Se evidenció el memorando  20173100213961 , mediante el cual se formalizó el expediente.</t>
  </si>
  <si>
    <t>AMI-035</t>
  </si>
  <si>
    <t>Acceso a la Propiedad de la Tierra y Territorios</t>
  </si>
  <si>
    <t>NC15</t>
  </si>
  <si>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</si>
  <si>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Falta de socialización de las formas que hacen parte del Sistema Integrado de Gestión para la gestión de expedientes. 
Posible falta de verificación de los datos de los expedientes al momento de expedir el Acto Administrativo.</t>
  </si>
  <si>
    <t>Impartir instrucciones claras y precisas al Grupo de Adjudicación de Baldíos a Entidades de Derecho Público, respecto de la obligatoriedad en la utilización de las formas establecidas en el Sistema de Gestión de Calidad, en el trámite del procedimiento.</t>
  </si>
  <si>
    <t xml:space="preserve">Subdirección de Administración de Tierras de la Nación
</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</si>
  <si>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</si>
  <si>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30/03/2018.  Se observó soporte de correo electrónico por el que se recuerda el diligenciamiento de la hoja de control de trámite y utilización de formatos aprobados, enviado el 08/09/2017</t>
  </si>
  <si>
    <t>AMI-036</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</si>
  <si>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</si>
  <si>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</si>
  <si>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30/03/2018.  Se observó  el Anexo 6. Aclaración: Acta aprobación póliza de cumplimiento de la iniciativa comunitaria con enfoque diferencial étnico firmado el 19/02/2018.</t>
  </si>
  <si>
    <t>AMI-037</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</si>
  <si>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</si>
  <si>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</si>
  <si>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30/03/2018.  Se observó acta de reunión del 23/03/2018, en la que se define que el procedimiento relacionado en la acción de mejora, se culminará para el mes de abril.</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</si>
  <si>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</si>
  <si>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</si>
  <si>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AMI-038</t>
  </si>
  <si>
    <t>NC16</t>
  </si>
  <si>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</si>
  <si>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</si>
  <si>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</si>
  <si>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Subdirección de Acceso a Tierras por Demanda y Descongestión
</t>
  </si>
  <si>
    <t>Se incluyó dentro el procedimiento ACCTI-P-003 de adjudicación de baldíos la incorporación tanto en el alcance como en las actividades 2 y 4 los departamentos priorizados, el documento tiene versión N.3 con  fecha de mayo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</si>
  <si>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</si>
  <si>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 xml:space="preserve">La Dirección de Acesso a Tierras, mediante memorando No. 20184000155193 del 19 septiembre de 2018 envió a la OCI la justificación del cumplimiento de la acciones de mejora. </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</si>
  <si>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</si>
  <si>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AMI-039</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</si>
  <si>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</si>
  <si>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</si>
  <si>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AMI-040</t>
  </si>
  <si>
    <t>Se implementarán indicadores de Eficiencia para la gestión de expedientes  y sus diferentes salidas (Archivo, Negación, Adjudicación y formalización).</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</si>
  <si>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</si>
  <si>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</si>
  <si>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AMI-041</t>
  </si>
  <si>
    <t xml:space="preserve">Oficina Jurídica </t>
  </si>
  <si>
    <t>NC17</t>
  </si>
  <si>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</si>
  <si>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</si>
  <si>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</si>
  <si>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 xml:space="preserve">Se llevaron a cabo dos reuniones de seguimiento, realizadas el 23 de febrero de 2018 y el  23 de marzo de 2018,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</si>
  <si>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</si>
  <si>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Base de datos de seguimiento creada.</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</si>
  <si>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</si>
  <si>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17/10/2018.  La actividad se encuentra en términos de ejecución. Sin embargo, para el periodo evaluado no se reportaron avances de gestión.</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</si>
  <si>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</si>
  <si>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</si>
  <si>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</si>
  <si>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</si>
  <si>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t>Actividad no efectiva, esta fue evaluada y cerrada de acuerdo a los avances reportados por el responsable de ejecución con corte al 14/03/2018.</t>
  </si>
  <si>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</si>
  <si>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</si>
  <si>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t>27/04/2020.  El responsable de ejecución no allegó avances de gestión y/o cumplimiento.  La Oficina de Control Interno reiteró solicitud de información, mediante correo electrónico del  21/04/2020.
La actividad presentó incumplimiento frente a su planificación.</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</si>
  <si>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</si>
  <si>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</si>
  <si>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</si>
  <si>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</si>
  <si>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</si>
  <si>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</si>
  <si>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t>AMI-042</t>
  </si>
  <si>
    <t>Adquisición de Bienes y Servicios</t>
  </si>
  <si>
    <t>NC18</t>
  </si>
  <si>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</si>
  <si>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</si>
  <si>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</si>
  <si>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</si>
  <si>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 xml:space="preserve">Se pospone este compromiso dado que se confirman no contar con los recursos, por favor tener en cuenta el adjunto de este correo y el memorando 20186200082673 solicitando el cambio del plazo de la actividad de mejora.
</t>
  </si>
  <si>
    <t>30/06/2018.  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</si>
  <si>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</si>
  <si>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</si>
  <si>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</si>
  <si>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t>La dependencia no presentó avances de esta actividad</t>
  </si>
  <si>
    <r>
      <rPr>
        <b/>
        <sz val="11"/>
        <color indexed="8"/>
        <rFont val="Arial"/>
        <family val="2"/>
      </rPr>
      <t>29/04/2019.  Actividad incumplida</t>
    </r>
    <r>
      <rPr>
        <sz val="11"/>
        <color indexed="8"/>
        <rFont val="Arial"/>
        <family val="2"/>
      </rPr>
      <t xml:space="preserve">
La dependencia no presentó avances de esta actividad</t>
    </r>
  </si>
  <si>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</si>
  <si>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</si>
  <si>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t>Actividad efectiva, esta fue evaluada y cerrada de acuerdo a los avances reportados por el responsable de ejecución con corte al 14/03/2018.</t>
  </si>
  <si>
    <r>
      <t xml:space="preserve">31/10/2019.  Actividad Incumplida   
</t>
    </r>
    <r>
      <rPr>
        <sz val="11"/>
        <rFont val="Arial"/>
        <family val="2"/>
      </rPr>
      <t xml:space="preserve">Se observó avance de algunas acciones pero no se termina la acción.
</t>
    </r>
    <r>
      <rPr>
        <b/>
        <sz val="11"/>
        <rFont val="Arial"/>
        <family val="2"/>
      </rPr>
      <t xml:space="preserve"> </t>
    </r>
  </si>
  <si>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</si>
  <si>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</si>
  <si>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</si>
  <si>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</si>
  <si>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</si>
  <si>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</si>
  <si>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r>
      <rPr>
        <b/>
        <sz val="11"/>
        <color theme="1"/>
        <rFont val="Arial"/>
        <family val="2"/>
      </rPr>
      <t xml:space="preserve">28/10/2020. </t>
    </r>
    <r>
      <rPr>
        <sz val="11"/>
        <color theme="1"/>
        <rFont val="Arial"/>
        <family val="2"/>
      </rPr>
      <t xml:space="preserve"> Se observa cumplida la acción propuesta </t>
    </r>
  </si>
  <si>
    <t>Actividad ejecutada con corte al III Trimestre del 2020.</t>
  </si>
  <si>
    <t>AMI-043</t>
  </si>
  <si>
    <t>Formular con el contratista un cronograma de mantenimientos a los equipos topográficos y garantizar su cumplimiento.</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</si>
  <si>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</si>
  <si>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Se observa correo dando alcance al memorando  20186200082673, en el que se afirma la solicitud de ajuste de fecha final , para el 30 de noviembre de 2018. Por lo anterior esta acción no presenta avance.</t>
  </si>
  <si>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</si>
  <si>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</si>
  <si>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t>31/10/2019.  Actividad incumplida</t>
  </si>
  <si>
    <t xml:space="preserve">30/11/2019.  No se ha realizado aún la suscripción del contrato, por lo que no se cuenta con el cronograma de mantenimientos que permitan dar cierre a la acción. </t>
  </si>
  <si>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</si>
  <si>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</si>
  <si>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Por ser un servicio adquirido, no se realizó cronograma de mantenimiento, los equipos fueron entregados a la empresa de calibración y mantenimiento y así mismo fueron entregados por la misma después de tres días; tiempo requerido para realizar el servicio.</t>
  </si>
  <si>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</si>
  <si>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t>La Subdirección Administrativa y Financiera, remite cronograma de mantenimientos ejecutado a los equipos topográficos  elaborado y controlado por el equipo de Geografía y Topografía, quienes son los responsables de la ejecución y seguimiento del mismo.</t>
  </si>
  <si>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</si>
  <si>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</si>
  <si>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</si>
  <si>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t>AMI-044</t>
  </si>
  <si>
    <t>NC19</t>
  </si>
  <si>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</si>
  <si>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</si>
  <si>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</si>
  <si>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Se Realizó la jornada de sensibilización para el grupo de gestión contractual enfocado en el tema de "sistemas integrados de gestión" como evidencia se edajunta listado de asistencia y la publicación que se realizo.</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</si>
  <si>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</si>
  <si>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AMI-045</t>
  </si>
  <si>
    <t>Administración de Tierras</t>
  </si>
  <si>
    <t>NC20</t>
  </si>
  <si>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</si>
  <si>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</si>
  <si>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</si>
  <si>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</si>
  <si>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30/03/2018.  Se verificó la publicación del procedimiento Apertura de folio de matrícula inmobiliaria de predios baldíos a nombre de la Nación, versión 2, con fecha de actualización el 06 de marzo  de 2018.</t>
  </si>
  <si>
    <t>AMI-046</t>
  </si>
  <si>
    <t>Informe Obligatorio</t>
  </si>
  <si>
    <t>Sistema Único de Gestión e Información de la Actividad Litigiosa del Estado - eKOGUI I Semestre 2017</t>
  </si>
  <si>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</si>
  <si>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Las personas que asistieron a las capacitaciones no fueron las titulares de los usuarios.</t>
  </si>
  <si>
    <t>Asistencia y certificación a las capacitaciones de interés, de los usuarios creados en el eKOGUI.</t>
  </si>
  <si>
    <t>Asistencia a capacitación dictada por la ANDJE.</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</si>
  <si>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</si>
  <si>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</si>
  <si>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t>Anexo 3. Seguimiento al Plan de Mejoramiento, en el cual se registra el seguimiento realizado por el Equipo de la Oficina de Control Interno y el resultado de cumplimiento por cada una de las acciones verificadas.</t>
  </si>
  <si>
    <t>Informe de Actividad Litigiosa del Estado - EKOGUI, II Semestre 2018</t>
  </si>
  <si>
    <t>Johana Molano  Caballero - Gestor OCI
Julieth Angélica Escobar Cárdenas - Contratista OCI
Lila María Guzmán - Gestor OCI</t>
  </si>
  <si>
    <t>AMI-047</t>
  </si>
  <si>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</si>
  <si>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t>No se formalizaron en acta las capacitaciones realizadas.</t>
  </si>
  <si>
    <t>Elaboración, suscripción y formalización de actas, al momento de realizar capacitaciones internas.</t>
  </si>
  <si>
    <t>Asistencia a capacitación interna</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</si>
  <si>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</si>
  <si>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AMI-048</t>
  </si>
  <si>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</si>
  <si>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</si>
  <si>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</si>
  <si>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</si>
  <si>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</si>
  <si>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t>AMI-049</t>
  </si>
  <si>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</si>
  <si>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t>El apoderado que tiene a su cargo esta tarea, no realizó la respectiva provisión contable.</t>
  </si>
  <si>
    <t>Se realizarán las respectivas valoraciones a los procesos, lo cual permitirá realizar la provisión contable.</t>
  </si>
  <si>
    <t>Provisión contable realizada.</t>
  </si>
  <si>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</si>
  <si>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theme="1"/>
        <rFont val="Arial"/>
        <family val="2"/>
      </rPr>
      <t>30/06/2018</t>
    </r>
    <r>
      <rPr>
        <sz val="11"/>
        <color theme="1"/>
        <rFont val="Arial"/>
        <family val="2"/>
      </rPr>
      <t>.La actividad no reportó avances de gestión.</t>
    </r>
  </si>
  <si>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</si>
  <si>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Se realiza la provisión contable para todos los procesos judiciales en los que la ANT actúa como demandado o demandante, reportando así al área financiera, el valor correspondiente para registrar como pasivo contingente y en cuentas de orden (Ver evidencia 1).</t>
  </si>
  <si>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</si>
  <si>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</si>
  <si>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</si>
  <si>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t>Para evidenciar el cumplimiento del Numeral 5 del artículo 2.2.3.4.1.10. del Decreto 1069/2015, se anexa reporte de procesos judiciales descargado del Sistema eKOGUI en el que se puede observar la provisión contable. (Evidencia 49)</t>
  </si>
  <si>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</si>
  <si>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t>Actividad ejecutada con corte al II Trimestre del 2019.</t>
  </si>
  <si>
    <t>AMI-050</t>
  </si>
  <si>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</si>
  <si>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t>El apoderado que tiene a su cargo esta tarea, no realizó la respectiva calificación del riesgo.</t>
  </si>
  <si>
    <t>Se realizará la calificación del riesgo para los procesos existentes.</t>
  </si>
  <si>
    <t>Calificación de riesgo realizada.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</si>
  <si>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</si>
  <si>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r>
      <rPr>
        <b/>
        <sz val="11"/>
        <color theme="1"/>
        <rFont val="Arial"/>
        <family val="2"/>
      </rPr>
      <t>30/06/2018.</t>
    </r>
    <r>
      <rPr>
        <sz val="11"/>
        <color theme="1"/>
        <rFont val="Arial"/>
        <family val="2"/>
      </rPr>
      <t xml:space="preserve">  La actividad no reportó avances de gestión.</t>
    </r>
  </si>
  <si>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</si>
  <si>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Se realiza la calificación del riesgo  para todos los procesos judiciales en los que la ANT actúa como demandado o demandante, lo cual permitió obtener la provisión contable que fue reportada al área financiera (ver evidencia 2).</t>
  </si>
  <si>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</si>
  <si>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</si>
  <si>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</si>
  <si>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t>Para evidenciar el cumplimiento del Numeral 5 del artículo 2.2.3.4.1.10. del Decreto 1069/2015, se anexa reporte de procesos judiciales descargado del Sistema eKOGUI en el que se puede observar la calificación del riesgo. (Evidencia 50)</t>
  </si>
  <si>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</si>
  <si>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t>AMI-051</t>
  </si>
  <si>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</si>
  <si>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</si>
  <si>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</si>
  <si>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</si>
  <si>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</si>
  <si>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</si>
  <si>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</si>
  <si>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</si>
  <si>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</si>
  <si>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</si>
  <si>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</si>
  <si>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t>Adelantar las acciones que conlleven al cierre inmediato de la actividad formulada. Se sugiere disponer de las evidencias correspondientes al cumplimiento de la acción establecida.</t>
  </si>
  <si>
    <t xml:space="preserve">31/10/2019.  Actividad incumplida    </t>
  </si>
  <si>
    <t>Como actuación se efectuó la depuración y cargue de piezas del módulo de conciliaciones (Evidencia Ítem 51)</t>
  </si>
  <si>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</si>
  <si>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t>Actividad ejecutada con corte al II Trimestre del 2020.</t>
  </si>
  <si>
    <t>AMI-052</t>
  </si>
  <si>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</si>
  <si>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</si>
  <si>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</si>
  <si>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</si>
  <si>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</si>
  <si>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</si>
  <si>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AMI-053</t>
  </si>
  <si>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</si>
  <si>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t>No se tenía activo el usuario que realizara las veces de Secretario de Conciliación.</t>
  </si>
  <si>
    <t>Se creará usuario con el perfil de secretario de comité de conciliación.</t>
  </si>
  <si>
    <t>16/10/2017.  Usuario creado</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</si>
  <si>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</si>
  <si>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</si>
  <si>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AMI-054</t>
  </si>
  <si>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</si>
  <si>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Revisados los procesos aunque si están en el sistema, no se ha realizado la provisión contable ni la remisión de las piezas procesales por el abogado a quien le fueron asignados estos procesos.</t>
  </si>
  <si>
    <t>Se enviarán a la ANDJE las piezas procesales, cuyas pretensiones así lo ameriten, de acuerdo al monto establecido.</t>
  </si>
  <si>
    <t>16/10/2017. Piezas procesales enviadas a la ANDJE.</t>
  </si>
  <si>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</si>
  <si>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AMI-055</t>
  </si>
  <si>
    <t>Auditoría al Proceso de Gestión del Modelo de Atención (Recepción de peticiones, quejas, sugerencias, reclamos, denuncias y felicitaciones).</t>
  </si>
  <si>
    <t>Proceso de Gestión del Modelo de Atención</t>
  </si>
  <si>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</si>
  <si>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</si>
  <si>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</si>
  <si>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Equipo Gestión Documental</t>
  </si>
  <si>
    <t>Se ha hecho el cargue de las planillas para un total de 95%</t>
  </si>
  <si>
    <t>31/03/2018.  Se adjunta el informe de reporte de planillas y pantallazos sobre el cumplimiento de la actividad</t>
  </si>
  <si>
    <t>AMI-056</t>
  </si>
  <si>
    <t>Deficiencias en la vinculación de la guía de entrega de la respuesta y/o evidencia de entrega al peticionario</t>
  </si>
  <si>
    <t xml:space="preserve">Hacer el cargue permanente de las guías y/o soporte de entrega. </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</si>
  <si>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</si>
  <si>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AMI-057</t>
  </si>
  <si>
    <t>Deficiencias en el seguimiento del cumplimiento de términos de las PQRSD</t>
  </si>
  <si>
    <t>Hacer seguimiento mensual de la gestión de PQRSD y el cumplimiento de términos</t>
  </si>
  <si>
    <t>Equipo Servicio al Ciudadano</t>
  </si>
  <si>
    <t xml:space="preserve">La Secretaría General reportó a las áreas en el Comité Directivo y mediante correo electrónico, el seguimiento mensual a la gestión de PQRSD. Se adjuntan presentaciones y muestra del correo enviado en diciembre. </t>
  </si>
  <si>
    <t>31/03/2018.  Se evidencia reporte realizado por Secretaria General a través de correo electrónico enviado el 19/12/2017, el cual contiene reporte de PQRSD,</t>
  </si>
  <si>
    <t>AMI-058</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</si>
  <si>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</si>
  <si>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</si>
  <si>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</si>
  <si>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</si>
  <si>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AMI-059</t>
  </si>
  <si>
    <t>Adelantar la re tipificación y reclasificación de las PQRSD a cargo</t>
  </si>
  <si>
    <t>Dependencias ANT</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</si>
  <si>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</si>
  <si>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</si>
  <si>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AMI-060</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</si>
  <si>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</si>
  <si>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</si>
  <si>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Equipo de Sistemas</t>
  </si>
  <si>
    <t xml:space="preserve">El día 14 de noviembre de 2017 se envía la presentación a secretaria General y lista de usuarios a capacitar.
La fecha de implementación al ambiente productivo fue el día 2017/11/21
(adjunto envío correo evidencia de la acción)
</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</si>
  <si>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</si>
  <si>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AMI-061</t>
  </si>
  <si>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</si>
  <si>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</si>
  <si>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</si>
  <si>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</si>
  <si>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31/03/2018.  Se evidencia la publicación correspondiente a la Estrategia de Servicio al Ciudadano de acuerdo a verificación de la dirección electrónica correspondiente.</t>
  </si>
  <si>
    <t>AMI-062</t>
  </si>
  <si>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</si>
  <si>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</si>
  <si>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</si>
  <si>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</si>
  <si>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31/03/2018.  Se adjunta correo electrónico con la evidencia de las modificaciones realizadas vía ORFEO</t>
  </si>
  <si>
    <t>AMI-063</t>
  </si>
  <si>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</si>
  <si>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</si>
  <si>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</si>
  <si>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</si>
  <si>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31/03/2018.  El informe fue publicado en el link 
http://www.agenciadetierras.gov.co/wp-content/uploads/2018/05/Informe-satisfaccion-corte-abril-2018.pdf</t>
  </si>
  <si>
    <t>AMI-064</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</si>
  <si>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</si>
  <si>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</si>
  <si>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</si>
  <si>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31/03/2018.  Se evidencia documento pdf el cual contiene los indicadores ANT por parte de la Oficina de Planeación.</t>
  </si>
  <si>
    <t>AMI-065</t>
  </si>
  <si>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</si>
  <si>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</si>
  <si>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</si>
  <si>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</si>
  <si>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31/03/2018.  Se adjunta memorando mediante el cual se indexa la información al expediente contractual</t>
  </si>
  <si>
    <t>AMI-066</t>
  </si>
  <si>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</si>
  <si>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</si>
  <si>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</si>
  <si>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Grupo Interno de Trabajo Coordinación para la Gestión Contractual</t>
  </si>
  <si>
    <t xml:space="preserve">Durante toda la vigencia, la Coordinación de Gestión Contractual, adelantó varias capacitaciones en temas de supervisión en todas las dependencias de la Agencia. Se adjuntan algunos listados de asistencia. </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</si>
  <si>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</si>
  <si>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30/06/2018.  Se dio cumplimiento con fecha posterior a la programada</t>
  </si>
  <si>
    <t>AMI-067</t>
  </si>
  <si>
    <t>Sistema Único de Gestión e Información de la Actividad Litigiosa del Estado - eKOGUI  II Semestre 2017</t>
  </si>
  <si>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</si>
  <si>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</si>
  <si>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</si>
  <si>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</si>
  <si>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</si>
  <si>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</si>
  <si>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</si>
  <si>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</si>
  <si>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Informe sobre la Actividad Litigiosa del Estado - EKOGUI, II Semestre 2022</t>
  </si>
  <si>
    <t xml:space="preserve">Carlos Andres Sanchez Huertas - Gestor OCI
Eliana Paola Castro Arrieta 			- Contratista OCI           </t>
  </si>
  <si>
    <t>AMI-068</t>
  </si>
  <si>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</si>
  <si>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</si>
  <si>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</si>
  <si>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AMI-069</t>
  </si>
  <si>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</si>
  <si>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</si>
  <si>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</si>
  <si>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</si>
  <si>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</si>
  <si>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</si>
  <si>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Informe sobre la actividad litigiosa del Estado - EKOGUI, I Semestre del 2018.</t>
  </si>
  <si>
    <t>Sandra Milena Bejarano Pinzón - Contratista OCI
Guillermo Enrique Arango Pava - Contratista OCI</t>
  </si>
  <si>
    <t>AMI-070</t>
  </si>
  <si>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</si>
  <si>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</si>
  <si>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</si>
  <si>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 xml:space="preserve">13/08/2018.  No se observó la inclusión en las actas de capacitación, la obligación de remitir dicha constancia a la ANDJE. </t>
  </si>
  <si>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</si>
  <si>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t>Se realizan las respectivas capacitaciones a los apoderados, dejando en las actas la obligación de remitirlas a la ANDJE (Ver evidencia 4),</t>
  </si>
  <si>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</si>
  <si>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</si>
  <si>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AMI-071</t>
  </si>
  <si>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</si>
  <si>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</si>
  <si>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</si>
  <si>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</si>
  <si>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15/08/2018.  Se observó captura de pantalla en el que se crea el rol de Secretario técnico del Comité de Conciliación a la Jefe de la Oficina Jurídica</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</si>
  <si>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</si>
  <si>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AMI-072</t>
  </si>
  <si>
    <t>Sistema Único de Gestión e Información de la Actividad Litigiosa del Estado - eKOGUI  II semestre 2017</t>
  </si>
  <si>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</si>
  <si>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</si>
  <si>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</si>
  <si>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Actualización de las piezas correspondientes, a las conciliaciones judiciales y extrajudiciales.</t>
  </si>
  <si>
    <t>30/06/2018.  Se observó pantallazo en el que se encuentran 10 fichas cargadas con fechas entre febrero, mayo y junio de 2018.</t>
  </si>
  <si>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</si>
  <si>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</si>
  <si>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</si>
  <si>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</si>
  <si>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</si>
  <si>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</si>
  <si>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</si>
  <si>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</si>
  <si>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</si>
  <si>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t xml:space="preserve"> Como evidencia del cargue de las piezas procesales en las distintas etapas de las actuaciones, se remite archivo Excel con el histórico de procesos en el que puede observarse, la etapa del proceso y la actuación registrada. (Evidencia Ítem 72)  </t>
  </si>
  <si>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</si>
  <si>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t xml:space="preserve">Se realizó el cargue de las piezas procesales, para la muestra seleccionada. De igual forma, se anexan correos solicitando a los abogados el cargue de las piezas procesales. </t>
  </si>
  <si>
    <r>
      <rPr>
        <b/>
        <sz val="11"/>
        <color theme="1"/>
        <rFont val="Arial"/>
        <family val="2"/>
      </rPr>
      <t xml:space="preserve">28/10/2020. </t>
    </r>
    <r>
      <rPr>
        <sz val="11"/>
        <color theme="1"/>
        <rFont val="Arial"/>
        <family val="2"/>
      </rPr>
      <t xml:space="preserve"> Se evidencia avance aunque aun faltan piezas procesales.</t>
    </r>
  </si>
  <si>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</si>
  <si>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</si>
  <si>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 Realizamos actividad de validación y depuración a los 55 procesos que aparecen relacionado en la muestra seleccionada. Se adjunta informe de gestión en la cual se evidencia la actividad ejecutada para todos los casos.</t>
  </si>
  <si>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</si>
  <si>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</si>
  <si>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</si>
  <si>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Informe sobre la Actividad Litigiosa del Estado - EKOGUI, I Semestre del 2021</t>
  </si>
  <si>
    <t xml:space="preserve">Eliana Paola Castro Arrieta - Contratista OCI
</t>
  </si>
  <si>
    <t>AMI-073</t>
  </si>
  <si>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</si>
  <si>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</si>
  <si>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</si>
  <si>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</si>
  <si>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</si>
  <si>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</si>
  <si>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</si>
  <si>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</si>
  <si>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</si>
  <si>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</si>
  <si>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</si>
  <si>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AMI-074</t>
  </si>
  <si>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</si>
  <si>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</si>
  <si>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</si>
  <si>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</si>
  <si>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</si>
  <si>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</si>
  <si>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</si>
  <si>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</si>
  <si>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</si>
  <si>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</si>
  <si>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t>AMI-075</t>
  </si>
  <si>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</si>
  <si>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</si>
  <si>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</si>
  <si>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t>13/08/2018.  No se observa soporte de verificación previa al comité</t>
  </si>
  <si>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</si>
  <si>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t>Previo a la celebración del Comité de Conciliación la ficha técnica registrada en el Sistema eKOGUI es remitida a los miembros del Comité para su estudio. (Evidencia 75)</t>
  </si>
  <si>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</si>
  <si>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AMI-076</t>
  </si>
  <si>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</si>
  <si>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</si>
  <si>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</si>
  <si>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13/08/2018.  Se observó la ficha del ID 1001354, en la que se encuentra la calificación del riesgo para el proceso judicial.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</si>
  <si>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</si>
  <si>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Informe sobre la Actividad Litigiosa del Estado - EKOGUI, I Semestre del 2018.</t>
  </si>
  <si>
    <t>AMI-077</t>
  </si>
  <si>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</si>
  <si>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</si>
  <si>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</si>
  <si>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</si>
  <si>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</si>
  <si>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</si>
  <si>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</si>
  <si>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</si>
  <si>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</si>
  <si>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</si>
  <si>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</si>
  <si>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t>AMI-078</t>
  </si>
  <si>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</si>
  <si>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</si>
  <si>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</si>
  <si>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</si>
  <si>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14/08/2018.  De acuerdo a la información suministrada por la dependencia, aún se encuentra en ejecución la acción, así mismo, no se observó soporte del avance registrado.</t>
  </si>
  <si>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</si>
  <si>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</si>
  <si>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AMI-079</t>
  </si>
  <si>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</si>
  <si>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</si>
  <si>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</si>
  <si>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</si>
  <si>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</si>
  <si>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</si>
  <si>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AMI-080</t>
  </si>
  <si>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</si>
  <si>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</si>
  <si>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</si>
  <si>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14/08/2018.  El soporte suministrado no evidencia la acción</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</si>
  <si>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</si>
  <si>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Se realizan jornadas de revisión y actualización de los expedientes contenidos en el archivo físico de la Oficina Jurídica, corroborando así que éstos se encuentren completos y cumpliendo con las condiciones mínimas de los depósitos de archivo.</t>
  </si>
  <si>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</si>
  <si>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</si>
  <si>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t xml:space="preserve">Adelantar la acciones que conlleven al cierre inmediato de la actividad formulada. Se sugiere disponer de las evidencias correspondientes
</t>
  </si>
  <si>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</si>
  <si>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t xml:space="preserve">El archivo documental físico del Comité de Conciliación se encuentra con las piezas procesales remitidas por los apoderados para la realización de los comités de conciliación. </t>
  </si>
  <si>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</si>
  <si>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t>AMI-081</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</si>
  <si>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</si>
  <si>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</si>
  <si>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15/08/2018.  El soporte suministrado no evidencia la acción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</si>
  <si>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</si>
  <si>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</si>
  <si>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</si>
  <si>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</si>
  <si>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AMI-082</t>
  </si>
  <si>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</si>
  <si>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</si>
  <si>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</si>
  <si>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15/08/2018.  De acuerdo a la información suministrada por la dependencia, aún se encuentra en ejecución la acción, así mismo, no se observó soporte del avance registrado.</t>
  </si>
  <si>
    <t>Actividad ejecutada con corte al II Trimestre de 2018.</t>
  </si>
  <si>
    <t>AMI-083</t>
  </si>
  <si>
    <t>Informe de Seguimiento</t>
  </si>
  <si>
    <t>Seguimiento al Mapa de Riesgos II semestre 2017</t>
  </si>
  <si>
    <t>Seguridad jurídica sobre la titularidad de la tierra y los territorios</t>
  </si>
  <si>
    <t>C1</t>
  </si>
  <si>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</si>
  <si>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</si>
  <si>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</si>
  <si>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 xml:space="preserve">Subdirección de Seguridad Jurídica de Tierras
</t>
  </si>
  <si>
    <t>Subdirección de Procesos Agrarios
Dirección de Gestión Jurídica de Tierras</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</si>
  <si>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</si>
  <si>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</si>
  <si>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</si>
  <si>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</si>
  <si>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t>AMI-084</t>
  </si>
  <si>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</si>
  <si>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</si>
  <si>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 xml:space="preserve">Subdirección de Seguridad Jurídica de Tierras
Dirección de Gestión Jurídica de Tierras
</t>
  </si>
  <si>
    <t>Subdirección de Procesos Agrarios</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</si>
  <si>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</si>
  <si>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</si>
  <si>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</si>
  <si>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</si>
  <si>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t>AMI-085</t>
  </si>
  <si>
    <r>
      <rPr>
        <b/>
        <sz val="11"/>
        <color indexed="8"/>
        <rFont val="Arial"/>
        <family val="2"/>
      </rPr>
      <t>Materialización del riesgo No. 6</t>
    </r>
    <r>
      <rPr>
        <sz val="11"/>
        <color indexed="8"/>
        <rFont val="Arial"/>
        <family val="2"/>
      </rPr>
      <t xml:space="preserve"> : Información de la ANT que no llega al público objetivo.</t>
    </r>
  </si>
  <si>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</si>
  <si>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</si>
  <si>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Asesora de Comunicaciones</t>
  </si>
  <si>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</si>
  <si>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</si>
  <si>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</si>
  <si>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</si>
  <si>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t>AMI-086</t>
  </si>
  <si>
    <r>
      <rPr>
        <b/>
        <sz val="11"/>
        <color indexed="8"/>
        <rFont val="Arial"/>
        <family val="2"/>
      </rPr>
      <t>Materialización del riesgo No. 6</t>
    </r>
    <r>
      <rPr>
        <sz val="11"/>
        <color indexed="8"/>
        <rFont val="Arial"/>
        <family val="2"/>
      </rPr>
      <t>: Información de la ANT que no llega al público objetivo.</t>
    </r>
  </si>
  <si>
    <t>Ejecutar la metodología establecida en la estrategia de comunicaciones "Somos Tierra" con e fin de posicionar a la ANT como los actores principales de la nueva política de tierras.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</si>
  <si>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</si>
  <si>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16/10/2018.  Se solicita suministrar los avances con soportes de acuerdo al plan de acción establecido en la estrategia "Somos tierra".</t>
  </si>
  <si>
    <t>En la oficina de comunicaciones se encuentra un documento de las acciones detalladas de la estrategia de comunicaciones "Somos Tierra"</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</si>
  <si>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</si>
  <si>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</si>
  <si>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</si>
  <si>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t>Se elaboró la Estrategia de Comunicaciones, la cual ya se encuentra en ejecución</t>
  </si>
  <si>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</si>
  <si>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</si>
  <si>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</si>
  <si>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t>21/07/2020. Actividad Incumplida.  Con corte al 21/07/2020, el responsable de ejecución no allegó avances de gestión  y/o cumplimiento de la acción.</t>
  </si>
  <si>
    <t>La Agencia Nacional de Tierras para la vigencia 2018 implemento la metodología establecida en la estrategia de comunicaciones “Somos Tierra”, con el fin de posicionar a la Entidad. Se adjuntan evidencias del cumplimiento.</t>
  </si>
  <si>
    <r>
      <rPr>
        <b/>
        <sz val="11"/>
        <rFont val="Arial"/>
        <family val="2"/>
      </rPr>
      <t xml:space="preserve">28/10/2020.  </t>
    </r>
    <r>
      <rPr>
        <sz val="11"/>
        <rFont val="Arial"/>
        <family val="2"/>
      </rPr>
      <t>Se evidencia cumplimiento de la acción prevista</t>
    </r>
  </si>
  <si>
    <t>AMI-087</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</si>
  <si>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</si>
  <si>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</si>
  <si>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</si>
  <si>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</si>
  <si>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</si>
  <si>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AMI-088</t>
  </si>
  <si>
    <t>Seguimiento, Evaluación y Mejora</t>
  </si>
  <si>
    <r>
      <rPr>
        <b/>
        <sz val="11"/>
        <color indexed="8"/>
        <rFont val="Arial"/>
        <family val="2"/>
      </rPr>
      <t>Materialización del riesgo No 61</t>
    </r>
    <r>
      <rPr>
        <sz val="11"/>
        <color indexed="8"/>
        <rFont val="Arial"/>
        <family val="2"/>
      </rPr>
      <t>: Incumplimientos Técnicos</t>
    </r>
  </si>
  <si>
    <t>No se contaba con las herramientas adecuadas para controlar las salidas y productos no conformes con el fin de establecer las acciones necesarias.</t>
  </si>
  <si>
    <t>Implementar las 38 fichas técnicas construidas y aprobadas para registrar las salidas y productos no conformes mensualmente con el fin de realizar su respectivo seguimiento y establecer las acciones necesarias para su tratamiento.</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</si>
  <si>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</si>
  <si>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</si>
  <si>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</si>
  <si>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</si>
  <si>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t>AMI-089</t>
  </si>
  <si>
    <r>
      <rPr>
        <b/>
        <sz val="11"/>
        <color indexed="8"/>
        <rFont val="Arial"/>
        <family val="2"/>
      </rPr>
      <t>Materialización del riesgo 61</t>
    </r>
    <r>
      <rPr>
        <sz val="11"/>
        <color indexed="8"/>
        <rFont val="Arial"/>
        <family val="2"/>
      </rPr>
      <t>: Incumplimientos Técnicos</t>
    </r>
  </si>
  <si>
    <t>Finalizar las 58 fichas técnicas que se encuentran en estado pendiente por construir, aprobar y publicar.</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</si>
  <si>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</si>
  <si>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</si>
  <si>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</si>
  <si>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</si>
  <si>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t>AMI-090</t>
  </si>
  <si>
    <r>
      <rPr>
        <b/>
        <sz val="11"/>
        <color indexed="8"/>
        <rFont val="Arial"/>
        <family val="2"/>
      </rPr>
      <t xml:space="preserve">Materialización del riesgo No 32: </t>
    </r>
    <r>
      <rPr>
        <sz val="11"/>
        <color indexed="8"/>
        <rFont val="Arial"/>
        <family val="2"/>
      </rPr>
      <t>Matriz de Riesgos de Gestión 2017</t>
    </r>
  </si>
  <si>
    <t>Desconocimiento de las  sanciones que acarre la divulgación no autorizada de información institucional por parte de funcionarios y/o colaboradores</t>
  </si>
  <si>
    <t>Socializar a través de campañas las sanciones que acarrea la divulgación, uso indebido o no autorizado, o aprovechamiento de información Piezas de 2 campañas realizadas</t>
  </si>
  <si>
    <t>10/10/2018.  Acción pendiente de reportar avances con corte al 30/09/2018.</t>
  </si>
  <si>
    <t>Se adjuntan las evidencias de las comunicaciones enviadas a los colaboradores de la ANT.</t>
  </si>
  <si>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</si>
  <si>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t>AMI-091</t>
  </si>
  <si>
    <r>
      <rPr>
        <b/>
        <sz val="11"/>
        <color indexed="8"/>
        <rFont val="Arial"/>
        <family val="2"/>
      </rPr>
      <t>Materialización del Riesgo No 38</t>
    </r>
    <r>
      <rPr>
        <sz val="11"/>
        <color indexed="8"/>
        <rFont val="Arial"/>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</si>
  <si>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</si>
  <si>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</si>
  <si>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</si>
  <si>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</si>
  <si>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AMI-092</t>
  </si>
  <si>
    <t>Gestión del modelo de atención</t>
  </si>
  <si>
    <r>
      <rPr>
        <b/>
        <sz val="11"/>
        <color indexed="8"/>
        <rFont val="Arial"/>
        <family val="2"/>
      </rPr>
      <t>Materialización del Riesgo No 12</t>
    </r>
    <r>
      <rPr>
        <sz val="11"/>
        <color indexed="8"/>
        <rFont val="Arial"/>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</si>
  <si>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</si>
  <si>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</si>
  <si>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Se adjunta estrategia</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</si>
  <si>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</si>
  <si>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AMI-093</t>
  </si>
  <si>
    <t>Cumplimiento a la Estrategia "Informes de cumplimiento"</t>
  </si>
  <si>
    <t>Todas las Dependencias</t>
  </si>
  <si>
    <t>Se adjunta el informe de seguimiento a  la estrategia de PQRSD con corte de 31 julio de 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</si>
  <si>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</si>
  <si>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El reporte será entregado el 30 de diciembre con corte al 20 de diciembre.
Se adjunta el informe con corte a diciembre 2018</t>
  </si>
  <si>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</si>
  <si>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t>AMI-094</t>
  </si>
  <si>
    <t>Adquisición de bienes y servicios</t>
  </si>
  <si>
    <r>
      <rPr>
        <b/>
        <sz val="11"/>
        <color indexed="8"/>
        <rFont val="Arial"/>
        <family val="2"/>
      </rPr>
      <t>Materialización del Riesgo No 43</t>
    </r>
    <r>
      <rPr>
        <sz val="11"/>
        <color indexed="8"/>
        <rFont val="Arial"/>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</si>
  <si>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</si>
  <si>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</si>
  <si>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</si>
  <si>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</si>
  <si>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t>AMI-095</t>
  </si>
  <si>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</si>
  <si>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</si>
  <si>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</si>
  <si>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Grupo Interno de Trabajo Coordinación para la Gestión Contractual
Oficina de Planeación</t>
  </si>
  <si>
    <t xml:space="preserve">La matriz de riesgos asociados al proceso de Adquisición de bienes y servicios se encuentra actualizada.
</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</si>
  <si>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</si>
  <si>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Con relación al riesgo No. 44 asociados al proceso de Adquisición de bienes y servicios, en envía el soporte de la justificación de la Secretaria General para eliminar el riesgo de la matriz final.</t>
  </si>
  <si>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</si>
  <si>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t>AMI-096</t>
  </si>
  <si>
    <t>Seguimiento a la atención de la peticiones allegadas a la ANT en el ISem2019</t>
  </si>
  <si>
    <t>Gestión del Modelo de Atención</t>
  </si>
  <si>
    <t>C</t>
  </si>
  <si>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</si>
  <si>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</si>
  <si>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Realizar el seguimiento a la muestra de los radicados objeto de evaluación por parte de la Oficina de Control Interno.</t>
  </si>
  <si>
    <t>Secretaría General
Todas las dependencias</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</si>
  <si>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</si>
  <si>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</si>
  <si>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</si>
  <si>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r>
      <rPr>
        <b/>
        <sz val="11"/>
        <rFont val="Arial"/>
        <family val="2"/>
      </rPr>
      <t xml:space="preserve">28/10/2020. </t>
    </r>
    <r>
      <rPr>
        <sz val="11"/>
        <rFont val="Arial"/>
        <family val="2"/>
      </rPr>
      <t xml:space="preserve"> La acción se encuentra en desarrollo </t>
    </r>
  </si>
  <si>
    <t xml:space="preserve">La Secretaría General en acompañamiento al proceso de corrección de la muestra, remite el listado con los radicados y observaciones realizadas a las dependencias de la ANT, con el fin de corregir los radicados objeto de evaluación. </t>
  </si>
  <si>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</si>
  <si>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t>AMI-097</t>
  </si>
  <si>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</si>
  <si>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t>Socializar a los colaboradores de la Agencia sobre el Sistema de Gestión Documental ORFEO</t>
  </si>
  <si>
    <t>Infraestructura y Soporte Tecnológico
Subdirección Administrativa y Financiera: Gestión Documental</t>
  </si>
  <si>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</si>
  <si>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</si>
  <si>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La Subdirección Administrativa y Financiera: Gestión Documental apoyó el proceso de capacitaciones a cada una de las dependencia de la Agencia sobre el Sistema de Gestión Documental ORFEO</t>
  </si>
  <si>
    <r>
      <rPr>
        <b/>
        <sz val="11"/>
        <rFont val="Arial"/>
        <family val="2"/>
      </rPr>
      <t xml:space="preserve">19/01/2021.  </t>
    </r>
    <r>
      <rPr>
        <sz val="11"/>
        <rFont val="Arial"/>
        <family val="2"/>
      </rPr>
      <t>Se allegó fotografía de agenda llevada a acaben el marco del cronograma de capacitación del Sistema Orfeo.</t>
    </r>
  </si>
  <si>
    <t>AMI-098</t>
  </si>
  <si>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</si>
  <si>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t>Realizar capacitaciones a los colaboradores de la Agencia sobre el Sistema de Gestión Documental ORFEO</t>
  </si>
  <si>
    <t>06/07/2020.  La actividad se encuentra en términos para su ejecución. Cabe señalar que, la fecha de inicio de ejecución fue junio del 2020, sin embargo, el responsable de ejecución no reportó avances de gestión.</t>
  </si>
  <si>
    <t>AMI-099</t>
  </si>
  <si>
    <t>Actualizar la Ficha Técnica de Salidas y Productos de PQRSD</t>
  </si>
  <si>
    <t>Se realiza la solicitud de acompañamiento y revisión a la Oficina de Planeación, se proyecta mesa de trabajo para el mes de octubre.</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</si>
  <si>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</si>
  <si>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</si>
  <si>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t>AMI-100</t>
  </si>
  <si>
    <t>Auditoria a la Gestión Documental de la Agencia Nacional de Tierras.</t>
  </si>
  <si>
    <t>Administración de bienes y servicios</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</si>
  <si>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</si>
  <si>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</si>
  <si>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</si>
  <si>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</si>
  <si>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</si>
  <si>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t>AMI-101</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</si>
  <si>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</si>
  <si>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</si>
  <si>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</si>
  <si>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</si>
  <si>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</si>
  <si>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</si>
  <si>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</si>
  <si>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</si>
  <si>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</si>
  <si>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</si>
  <si>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</si>
  <si>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</si>
  <si>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</si>
  <si>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</si>
  <si>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</si>
  <si>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t>AMI-102</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</si>
  <si>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</si>
  <si>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</si>
  <si>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</si>
  <si>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</si>
  <si>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</si>
  <si>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</si>
  <si>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r>
      <rPr>
        <b/>
        <sz val="11"/>
        <rFont val="Arial"/>
        <family val="2"/>
      </rPr>
      <t xml:space="preserve">28/10/2020. </t>
    </r>
    <r>
      <rPr>
        <sz val="11"/>
        <rFont val="Arial"/>
        <family val="2"/>
      </rPr>
      <t xml:space="preserve"> La dependencia se encuentra en fase preparatoria para el desarrollo de la acción</t>
    </r>
  </si>
  <si>
    <t>El cuadro de Caracterización Documental - CCD se presentó ante Comité Institucional de Gestión y Desempeño el día 3 de noviembre de 2020 donde se socializó y aprobó.</t>
  </si>
  <si>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</si>
  <si>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t>AMI-103</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</si>
  <si>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</si>
  <si>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</si>
  <si>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</si>
  <si>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</si>
  <si>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</si>
  <si>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t>Teniendo en cuenta las observaciones planteadas por la oficina de control interno, en las próximas visitas a las dependencias se generaran compromisos y no se realizarán modificaciones al formato de acta.</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</si>
  <si>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</si>
  <si>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Se observó el cronograma de seguimiento a Dependencias, sin embargo, no se aportaron soportes de las actividades realizadas.</t>
  </si>
  <si>
    <t>AMI-104</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</si>
  <si>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</si>
  <si>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</si>
  <si>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</si>
  <si>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</si>
  <si>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</si>
  <si>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t xml:space="preserve"> La Política de Gestión documental se presentó ante Comité Institucional de Gestión y Desempeño el día 3 de noviembre de 2020 donde se socializó y aprobó.</t>
  </si>
  <si>
    <t>Se observó el Acta No. 10 del 03/11/2020 del Comité Institucional de Gestión y Desempeño, mediante la cual se presentó y aprobó la Política Institucional de Gestión Documental.</t>
  </si>
  <si>
    <t>AMI-105</t>
  </si>
  <si>
    <r>
      <rPr>
        <b/>
        <sz val="11"/>
        <rFont val="Arial"/>
        <family val="2"/>
      </rPr>
      <t>No Conformidad No. 6</t>
    </r>
    <r>
      <rPr>
        <sz val="11"/>
        <rFont val="Arial"/>
        <family val="2"/>
      </rPr>
      <t>: Incumplimiento en la publicación del Programa de Gestión Documental – PGD de la Agencia.</t>
    </r>
  </si>
  <si>
    <t>INCONFORMIDAD CUMPLIDA</t>
  </si>
  <si>
    <t>El Programa de Gestión Documental de la Agencia se encuentra publicado en la pagina web http://www.agenciadetierras.gov.co/wp-content/uploads/2018/12/ADMBS-Plan-002-PROGRAMA-DE-GESTION-DOCUMENTAL-ANT.pdf</t>
  </si>
  <si>
    <t>Actividad cumplida</t>
  </si>
  <si>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</si>
  <si>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t>AMI-106</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</si>
  <si>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</si>
  <si>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</si>
  <si>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</si>
  <si>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</si>
  <si>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</si>
  <si>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t xml:space="preserve">La Política de Documento Electrónico se encuentra incluida dentro de la Política de Gestión Documental aprobada por el Comité de Gestión y Desempeño en la sesión del 3 de noviembre de 2020. </t>
  </si>
  <si>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</si>
  <si>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</si>
  <si>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</si>
  <si>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</si>
  <si>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</si>
  <si>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</si>
  <si>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</si>
  <si>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</si>
  <si>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</si>
  <si>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t>Se realizó cronograma para continuar con el proceso para la implementación del programa de preservación digital.</t>
  </si>
  <si>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</si>
  <si>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t>La Subdirección Administrativa y Financiera - Gestión Documental realizó de manera conjunta con la Subdirección de Sistemas de la Información el cronograma para la implementación del programa de preservación digital.</t>
  </si>
  <si>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</si>
  <si>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t>AMI-108</t>
  </si>
  <si>
    <t>Seguimiento a Derechos de Autor de Software, vigencia 2019</t>
  </si>
  <si>
    <t>La política de Administración que se aplica a la configuración de los equipos de cómputo no se encuentra documentada en el Sistema de Gestión</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</si>
  <si>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</si>
  <si>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</si>
  <si>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</si>
  <si>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</si>
  <si>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</si>
  <si>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</si>
  <si>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</si>
  <si>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</si>
  <si>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</si>
  <si>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AMI-109</t>
  </si>
  <si>
    <t>Auditoria Arquitectura Empresarial MINTIC vs Arquitectura TIC Agencia Nacional de Tierras</t>
  </si>
  <si>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</si>
  <si>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</si>
  <si>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Crear una Guía, Catálogo, índice o directorio del repositorio de Arquitectura Empresarial.</t>
  </si>
  <si>
    <t>Documento con la guía y estructura del repositorio de Arquitectura Empresarial</t>
  </si>
  <si>
    <t>Subdirección de Sistemas de Información de tierras</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</si>
  <si>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</si>
  <si>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t>16/07/2020.  La Oficina de Control Interno procedió ajustar las fechas de ejecución de las acciones de mejora continua de acuerdo con la información brindada por el Ing. Basco el 07/07/2020.
Para el presente seguimiento no se observaron avances de gestión.</t>
  </si>
  <si>
    <t>Documento con la guía y estructuración del repositorio ya esta creado. Actividad al 100%</t>
  </si>
  <si>
    <r>
      <rPr>
        <b/>
        <sz val="11"/>
        <rFont val="Arial"/>
        <family val="2"/>
      </rPr>
      <t xml:space="preserve">28/10/2020.  </t>
    </r>
    <r>
      <rPr>
        <sz val="11"/>
        <rFont val="Arial"/>
        <family val="2"/>
      </rPr>
      <t xml:space="preserve">Se evidencia cumplimiento de las acciones programadas </t>
    </r>
  </si>
  <si>
    <t xml:space="preserve">Documento con la guía y estructuración del repositorio ya esta creado. Actividad al 100%. </t>
  </si>
  <si>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</si>
  <si>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t>AMI-110</t>
  </si>
  <si>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</si>
  <si>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t>Revisar, Clasificar y reubicar  la documentación existente en el repositorio de Arquitectura Empresarial con respecto al Catálogo.</t>
  </si>
  <si>
    <t>Repositorio de Arquitectura Empresarial, actualizado en su estructura</t>
  </si>
  <si>
    <t>Actualmente cada uno de los responsables de los dominios del repositorio de arquitectura esta reconstruyendo las líneas y artefactos teniendo en cuenta la guía suministrada. Actividad al 30%</t>
  </si>
  <si>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</si>
  <si>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</si>
  <si>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</si>
  <si>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</si>
  <si>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t>AMI-111</t>
  </si>
  <si>
    <t>Actualizar la documentación para cada uno de los dominios del repositorio de Arquitectura Empresarial</t>
  </si>
  <si>
    <t>Documentación actualizada en el repositorio de Arquitectura Empresaria.</t>
  </si>
  <si>
    <t>16/07/2020.  La Oficina de Control Interno procedió ajustar las fechas de ejecución de las acciones de mejora continua de acuerdo con la información brindada por el Ing. Basco el 07/07/2020.
La acción registra un inicio de ejecución en el mes de septiembre.</t>
  </si>
  <si>
    <t>Actualmente cada uno de los responsables de los dominios del repositorio de arquitectura esta reconstruyendo las líneas y artefactos teniendo en cuenta la guía suministrada. Actividad al 10%</t>
  </si>
  <si>
    <t>Se actualizó la documentación en el repositorio de arquitectura empresarial</t>
  </si>
  <si>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</si>
  <si>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</si>
  <si>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</si>
  <si>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t>AMI-112</t>
  </si>
  <si>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</si>
  <si>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</si>
  <si>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</si>
  <si>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r>
      <rPr>
        <b/>
        <sz val="11"/>
        <rFont val="Arial"/>
        <family val="2"/>
      </rPr>
      <t>28/10/2020.</t>
    </r>
    <r>
      <rPr>
        <sz val="11"/>
        <rFont val="Arial"/>
        <family val="2"/>
      </rPr>
      <t xml:space="preserve">  Se evidencia cumplimiento de las acciones programadas </t>
    </r>
  </si>
  <si>
    <t>Se designaron los profesionales del equipo de arquitectura quienes serán los responsables de la gestión de la información según el dominio que se le asignó</t>
  </si>
  <si>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</si>
  <si>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t>AMI-113</t>
  </si>
  <si>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</si>
  <si>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</si>
  <si>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</si>
  <si>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destinado para almacenar las evidencias.</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</si>
  <si>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</si>
  <si>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Se creó Ruta para repositorio de arquitectura empresarial</t>
  </si>
  <si>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</si>
  <si>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</si>
  <si>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AMI-114</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</si>
  <si>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</si>
  <si>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</si>
  <si>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16/07/2020.  La Oficina de Control Interno procedió ajustar las fechas de ejecución de las acciones de mejora continua de acuerdo con la información brindada por el Ing. Basco el 07/07/2020.
La acción registra un inicio de ejecución en el mes de julio.</t>
  </si>
  <si>
    <t>El documento con la estrategia de uso y aprobación ya está construido y en él se pueden ver los indicadores que se tendrán en cuenta para realizar el monitoreo de las actividades propuestas en la estrategia. Actividad al 100%</t>
  </si>
  <si>
    <t>Se elaboró documento con la metodología para realizar el monitoreo y medición sobre el uso de las herramientas tecnológicas de la entidad.</t>
  </si>
  <si>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</si>
  <si>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AMI-115</t>
  </si>
  <si>
    <t>Actualización de la documentación y gestión de los resultados a los mecanismos de monitoreo</t>
  </si>
  <si>
    <t>Documento con los resultados de la gestión a los mecanismos de monitoreo o indicadores.</t>
  </si>
  <si>
    <t>En la parte final del documento con la metodología reportado en la acción anterior, se encuentran los resultados.</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</si>
  <si>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</si>
  <si>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</si>
  <si>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</si>
  <si>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t>AMI-116</t>
  </si>
  <si>
    <t>Seguimiento a los indicadores SINERGIA, vigencia 2020</t>
  </si>
  <si>
    <t>C2</t>
  </si>
  <si>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</si>
  <si>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</si>
  <si>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</si>
  <si>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1. Anexos dispuestos en la plataforma SINERGIA por cada indicador de la ANT</t>
  </si>
  <si>
    <t>10/07/2020.  El plan de mejoramiento fue formulado por la Oficina de Planeación y comunicado a la Oficina de Control Interno, mediante memorando 20201010112333 del 09/06/2020, procediéndose a su establecimiento mediante memorando 20201020133503 del 03/07/2020.</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</si>
  <si>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</si>
  <si>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</si>
  <si>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</si>
  <si>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</si>
  <si>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</si>
  <si>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</si>
  <si>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AMI-117</t>
  </si>
  <si>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</si>
  <si>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</si>
  <si>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mensualmente los reportes de avance de los indicadores de la herramienta SINERGIA a través del correo de confirmación del reporte realizado.</t>
  </si>
  <si>
    <t xml:space="preserve">1. Correo de SINERGIA con la confirmación de cargue de indicadores </t>
  </si>
  <si>
    <t>La información se ha reportado en los plazos establecidos y dispuestos en la plataforma SINERGIA, cumpliendo a cabalidad con el cargue respectivo.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</si>
  <si>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</si>
  <si>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</si>
  <si>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</si>
  <si>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</si>
  <si>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</si>
  <si>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</si>
  <si>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</si>
  <si>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Johan Sebastian Torres Segura - Contratista OCI</t>
  </si>
  <si>
    <t>AMI-118</t>
  </si>
  <si>
    <t>Seguimiento a la atención de la peticiones allegadas a la ANT en el ISem2020</t>
  </si>
  <si>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</si>
  <si>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</si>
  <si>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Todas las dependencias</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</si>
  <si>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</si>
  <si>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</si>
  <si>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</si>
  <si>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</si>
  <si>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</si>
  <si>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t>AMI-119</t>
  </si>
  <si>
    <t>Auditoria  Adjudicación Del Subsidio Integral De Reforma Agraria – SIRA</t>
  </si>
  <si>
    <t>Acceso a la Propiedad de la Tierra y los Territorios</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</si>
  <si>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</si>
  <si>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</si>
  <si>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</si>
  <si>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</si>
  <si>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Oficina Asesora Jurídica</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</si>
  <si>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</si>
  <si>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</si>
  <si>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</si>
  <si>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t>AMI-120</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</si>
  <si>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</si>
  <si>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</si>
  <si>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</si>
  <si>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</si>
  <si>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Subdirección de Sistemas de la Información</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</si>
  <si>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</si>
  <si>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</si>
  <si>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</si>
  <si>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</si>
  <si>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</si>
  <si>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</si>
  <si>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t>Informe Final Auditoria - Adjudicación Del Subsidio Integral De Reforma Agraria – SIRA 2021.
Anexo 1 Matriz de verificación de subsidios SIRA vigencia 2021
Anexo 2 Matriz de verificación de revocatorias directas de subsidios 2020 y 2021</t>
  </si>
  <si>
    <t xml:space="preserve">Sandra Milena Bejarano Pinzón - Contratista OCI 
Dolly Nayibe Ojeda Hernández - Contratista OCI </t>
  </si>
  <si>
    <t>AMI-121</t>
  </si>
  <si>
    <t>Auditoría Gestión de la Información</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</si>
  <si>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</si>
  <si>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</si>
  <si>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</si>
  <si>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</si>
  <si>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r>
      <rPr>
        <b/>
        <sz val="11"/>
        <color theme="1"/>
        <rFont val="Arial"/>
        <family val="2"/>
      </rPr>
      <t xml:space="preserve">29/01/2021. </t>
    </r>
    <r>
      <rPr>
        <sz val="11"/>
        <color theme="1"/>
        <rFont val="Arial"/>
        <family val="2"/>
      </rPr>
      <t xml:space="preserve"> La acción de mejora se encuentra en términos para su ejecución</t>
    </r>
  </si>
  <si>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</si>
  <si>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</si>
  <si>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</si>
  <si>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</si>
  <si>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t>Se aporta el informe final con los resultados del BIA a los procedimientos críticos definidos en los procesos y en las fichas elaboradas.</t>
  </si>
  <si>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</si>
  <si>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</si>
  <si>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</si>
  <si>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continuidad de negocio de cada uno de los procesos críticos.</t>
  </si>
  <si>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</si>
  <si>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</si>
  <si>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</si>
  <si>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t>Actividad ejecutada con corte al III Trimestre del 2021.</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</si>
  <si>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</si>
  <si>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</si>
  <si>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</si>
  <si>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</si>
  <si>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</si>
  <si>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</si>
  <si>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</si>
  <si>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</si>
  <si>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</si>
  <si>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</si>
  <si>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</si>
  <si>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</si>
  <si>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</si>
  <si>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</si>
  <si>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</si>
  <si>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t>Actividad ejecutada anticipadamente con corte al III Trimestre del 2021.</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</si>
  <si>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</si>
  <si>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</si>
  <si>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</si>
  <si>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</si>
  <si>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</si>
  <si>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r>
      <rPr>
        <b/>
        <sz val="11"/>
        <color theme="1"/>
        <rFont val="Arial"/>
        <family val="2"/>
      </rPr>
      <t xml:space="preserve">19/01/2021. </t>
    </r>
    <r>
      <rPr>
        <sz val="11"/>
        <color theme="1"/>
        <rFont val="Arial"/>
        <family val="2"/>
      </rPr>
      <t xml:space="preserve">  No se allegaron avances de gestión por parte de la Secretaría General.</t>
    </r>
  </si>
  <si>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</si>
  <si>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</si>
  <si>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t>AMI-126</t>
  </si>
  <si>
    <t>Establecer los lineamientos para los pasos a producción de las mejoras del aplicativo SIT.</t>
  </si>
  <si>
    <t>Documento de Gestión de cambios publicado en el mapa de procesos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</si>
  <si>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</si>
  <si>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</si>
  <si>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</si>
  <si>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</si>
  <si>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</si>
  <si>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</si>
  <si>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</si>
  <si>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</si>
  <si>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</si>
  <si>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t>AMI-128</t>
  </si>
  <si>
    <t>Revisión mensual de logs del motor de bases de datos</t>
  </si>
  <si>
    <t>Socialización de los errores frecuentes del motor de bases de datos con los responsables.</t>
  </si>
  <si>
    <t>1. Se realiza una revisión mensual de los errores del log de las bases de datos de operativas y misionales por parte de los Dbas del EIST, generando los archivos de Excel.
Adicionalmente se realiza socialización con las personas encargadas.</t>
  </si>
  <si>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</si>
  <si>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t xml:space="preserve"> </t>
  </si>
  <si>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</si>
  <si>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t>AMI-129</t>
  </si>
  <si>
    <t xml:space="preserve">1. Implementar planes de mantenimiento de bases de datos.
2. Implementar restauraciones de backups de bases de datos. </t>
  </si>
  <si>
    <t>1. Tareas automatizadas sobre las bases de datos.
2. Documento con el registro de las restauraciones de bases de datos realizadas</t>
  </si>
  <si>
    <t>1. Se relacionan en el formato correspondiente, las tareas automatizadas sobre las bases de datos.
2. Se relaciona el formato correspondiente (GINFO-F-016) que contiene las novedades de los backups realizados.</t>
  </si>
  <si>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</si>
  <si>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</si>
  <si>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</si>
  <si>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</si>
  <si>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</si>
  <si>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</si>
  <si>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</si>
  <si>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</si>
  <si>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</si>
  <si>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</si>
  <si>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t>AMI-131</t>
  </si>
  <si>
    <t>Seguimiento a la Gestión Institucional en respuesta al COVID-19</t>
  </si>
  <si>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</si>
  <si>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</si>
  <si>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</si>
  <si>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</si>
  <si>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</si>
  <si>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</si>
  <si>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</si>
  <si>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</si>
  <si>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</si>
  <si>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</si>
  <si>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</si>
  <si>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</si>
  <si>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</si>
  <si>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</si>
  <si>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</si>
  <si>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t>AMI-133</t>
  </si>
  <si>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</si>
  <si>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</si>
  <si>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términos de respuesta a peticiones al grupo de soporte tecnológico por medio de CAS. </t>
  </si>
  <si>
    <t>Radicado del caso CAS</t>
  </si>
  <si>
    <t>Se solicitó la ampliación de términos de respuesta a peticiones al grupo de soporte tecnológico por medio de CAS IM-85814-7-148</t>
  </si>
  <si>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</si>
  <si>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t>AMI-134</t>
  </si>
  <si>
    <t xml:space="preserve">Notificar al personal de la ANT la modificación de los términos de respuestas a peticiones </t>
  </si>
  <si>
    <t xml:space="preserve">Banner publicado </t>
  </si>
  <si>
    <t>La Subdirección Administrativa y Financiera realizó envió de banner por medio de correo electrónico informando al personal de la ANT la modificación de los términos de respuestas a peticiones</t>
  </si>
  <si>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</si>
  <si>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t>AMI-135</t>
  </si>
  <si>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</si>
  <si>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</si>
  <si>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</si>
  <si>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</si>
  <si>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</si>
  <si>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</si>
  <si>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</si>
  <si>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</si>
  <si>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</si>
  <si>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t>AMI-136</t>
  </si>
  <si>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</si>
  <si>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</si>
  <si>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</si>
  <si>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</si>
  <si>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</si>
  <si>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</si>
  <si>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</si>
  <si>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</si>
  <si>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t>La Subdirección Administrativa y Financiera realizará la solicitud de modificación de la acción de mejora a la Oficina de Control Interno.</t>
  </si>
  <si>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</si>
  <si>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</si>
  <si>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</si>
  <si>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</si>
  <si>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</si>
  <si>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</si>
  <si>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Informe Auditoria Administración de bienes y servicios
 Papeles de trabajo de la Auditoria, se evaluó 233 formatos de salida de Almacén de modalidad trabajo en casa por pandemia COVID-19</t>
  </si>
  <si>
    <t>Auditoría a la Administración de Bienes y Servicios</t>
  </si>
  <si>
    <t>Sandra Milena Bejarano Pinzón - Contratista OCI
Marco Aurelio Cumbe Gallo - Contratista OCI</t>
  </si>
  <si>
    <t>AMI-137</t>
  </si>
  <si>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</si>
  <si>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</si>
  <si>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</si>
  <si>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</si>
  <si>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Soporte Tecnológico
Subdirección de Sistemas de la Información. </t>
  </si>
  <si>
    <t xml:space="preserve">Se creó y habilitó un túnel site to site para establecer la comunicación directa para transferir información. Este recurso fue entregado a Rolando Castro Falla Ingeniero encargado en la Contraloría General de la República. </t>
  </si>
  <si>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</si>
  <si>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t>AMI-138</t>
  </si>
  <si>
    <t>Auditoría a la Contratación en respuesta al COVID</t>
  </si>
  <si>
    <t xml:space="preserve">Adquisición de bienes y servicios </t>
  </si>
  <si>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</si>
  <si>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</si>
  <si>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</si>
  <si>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</si>
  <si>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</si>
  <si>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</si>
  <si>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t>AMI-139</t>
  </si>
  <si>
    <t xml:space="preserve">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</si>
  <si>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</si>
  <si>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</si>
  <si>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</si>
  <si>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</si>
  <si>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</si>
  <si>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</si>
  <si>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</si>
  <si>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</si>
  <si>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t>AMI-140</t>
  </si>
  <si>
    <t xml:space="preserve"> Falta de revisiones a la información diligenciada para la publicación en la tienda virtual del Estado. </t>
  </si>
  <si>
    <t>Publicar el acta de audiencia virtual en SECOP II - LP-002</t>
  </si>
  <si>
    <t>Acta de audiencia publicada</t>
  </si>
  <si>
    <t>Se público el acta de audiencia virtual, en SECOP II, LP-002-2020</t>
  </si>
  <si>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</si>
  <si>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t>AMI-141</t>
  </si>
  <si>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</si>
  <si>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t xml:space="preserve">Falta de control en la presentación de la información a reportar por parte de los supervisores con el fin de presentar la ejecución presupuestal y contractual de los contratos y/o convenios. </t>
  </si>
  <si>
    <t xml:space="preserve">Manual de Supervisión Actualizado </t>
  </si>
  <si>
    <t xml:space="preserve">Actividad cumplida, se realiza la actualización y publicación del Manual de Supervisión en el mes de diciembre de 2020. </t>
  </si>
  <si>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</si>
  <si>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t>AMI-142</t>
  </si>
  <si>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</si>
  <si>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</si>
  <si>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</si>
  <si>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t>AMI-143</t>
  </si>
  <si>
    <t xml:space="preserve">Hacer las revisiones y ajustes a los estudios previos de  las compras que se realizan mediante Colombia Compra eficiente garantizando la debida planeación de los bienes y servicios adquiridos por la entidad. </t>
  </si>
  <si>
    <t>Informe de seguimiento realizado</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</si>
  <si>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</si>
  <si>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</si>
  <si>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</si>
  <si>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</si>
  <si>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t>AMI-144</t>
  </si>
  <si>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</si>
  <si>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</si>
  <si>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</si>
  <si>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Documentos publicados en la página web</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</si>
  <si>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</si>
  <si>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</si>
  <si>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t>AMI-145</t>
  </si>
  <si>
    <t xml:space="preserve">Elaborar lista de chequeo con los documentos con publicación obligatoria en materia presupuestal de acuerdo a la Ley de Transparencia, realizando seguimiento trimestral a la misma </t>
  </si>
  <si>
    <t>Seguimiento a la lista de chequeo trimestral.
Documentos publicados en la página web</t>
  </si>
  <si>
    <t>La Subdirección Administrativa y Financiera realizó el seguimiento y verificación de la información que se debe publicar según Ley de Transparencia. Se adjunta la matriz de seguimiento junto con los links de evidencias de publicación de la información.</t>
  </si>
  <si>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</si>
  <si>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</si>
  <si>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</si>
  <si>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t>Se remite el seguimiento a la publicación de los documentos para dar cumplimiento de Transparencia. Se remite el formato COGGI-F-010 MATRIZ DE CUMPLIMIENTO DE TRANSPARENCIA ANT.</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</si>
  <si>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</si>
  <si>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AMI-146</t>
  </si>
  <si>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</si>
  <si>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</si>
  <si>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t>AMI-147</t>
  </si>
  <si>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</si>
  <si>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</si>
  <si>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t>AMI-148</t>
  </si>
  <si>
    <t xml:space="preserve">Dirección de Acceso a Tierras
</t>
  </si>
  <si>
    <r>
      <rPr>
        <b/>
        <sz val="11"/>
        <color theme="1"/>
        <rFont val="Arial"/>
        <family val="2"/>
      </rPr>
      <t xml:space="preserve">27/07/2021.  </t>
    </r>
    <r>
      <rPr>
        <sz val="11"/>
        <color theme="1"/>
        <rFont val="Arial"/>
        <family val="2"/>
      </rPr>
      <t>La acción de mejora presentó incumplimiento, no se allegaron avances de gestión.</t>
    </r>
  </si>
  <si>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</si>
  <si>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</si>
  <si>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t>Actividad presentó eventualidad con corte al IV Trimestres del 2021.</t>
  </si>
  <si>
    <t>Acta No. 04 de la sesión del Comité Institucional de Coordinación de Control Interno realizada el 29/11/2021.</t>
  </si>
  <si>
    <t>Constancia de la validación de la implementación de la forma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</si>
  <si>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</si>
  <si>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</si>
  <si>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Se realizó la implementación de la forma GEFIN-019 para los convenios de los cuales es supervisor la Dirección de Acceso a Tierras y sus subdirecciones.</t>
  </si>
  <si>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</si>
  <si>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t>AMI-149</t>
  </si>
  <si>
    <t>OP</t>
  </si>
  <si>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</si>
  <si>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oportunamente en el PAA por parte de las Dependencias.</t>
  </si>
  <si>
    <t>Realizar capacitación con los lineamientos de la programación y actualización del PAA</t>
  </si>
  <si>
    <t>Listas de asistencia</t>
  </si>
  <si>
    <t>La Subdirección Administrativa y Financiera realizó la capacitación de los lineamientos de la programación del plan de adquisiciones y sus debidas actualizaciones a los enlaces financieros y presupuestales.</t>
  </si>
  <si>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</si>
  <si>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t>AMI-150</t>
  </si>
  <si>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</si>
  <si>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</si>
  <si>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</si>
  <si>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</si>
  <si>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</si>
  <si>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</si>
  <si>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t>AMI-151</t>
  </si>
  <si>
    <t>Auditoría a la adjudicación de baldíos - Revocatoria directa  de los actos de adjudicación de baldíos a persona natural</t>
  </si>
  <si>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</si>
  <si>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</si>
  <si>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</si>
  <si>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</si>
  <si>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</si>
  <si>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El procedimiento de Revocatoria del Acto de Adjudicación de Baldíos Persona Natural- Ley 160 de 1994 fue ajustado por parte de las Subdirección de Acceso a Tierras por Demanda y Descongestión y la Subdirección de Acceso a Tierras por Zonas Focalizadas.</t>
  </si>
  <si>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</si>
  <si>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Esta acción de mejora queda cumplida toda vez que el procedimiento e instructivo se encuentran publicados en la intranet de la ANT, de acuerdo con la descripción formulada en el plan de mejoramiento interno.</t>
  </si>
  <si>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</si>
  <si>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t>AMI-152</t>
  </si>
  <si>
    <r>
      <rPr>
        <b/>
        <sz val="11"/>
        <rFont val="Arial"/>
        <family val="2"/>
      </rPr>
      <t>No conformidad No. 1: Incumplimiento en los tiempos establecidos para la atención de las solicitudes de revocatoria directa de los actos de adjudicación de baldíos a persona natural.</t>
    </r>
    <r>
      <rPr>
        <sz val="1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</si>
  <si>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</si>
  <si>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</si>
  <si>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encuentra en el lapso de tiempo establecido previamente en el plan de mejoramiento el cual da inicio en el mes de julio</t>
  </si>
  <si>
    <r>
      <rPr>
        <b/>
        <sz val="11"/>
        <color theme="1"/>
        <rFont val="Arial"/>
        <family val="2"/>
      </rPr>
      <t>27/07/2021.</t>
    </r>
    <r>
      <rPr>
        <sz val="11"/>
        <color theme="1"/>
        <rFont val="Arial"/>
        <family val="2"/>
      </rPr>
      <t xml:space="preserve">  Acción de mejora en términos para su ejecución</t>
    </r>
  </si>
  <si>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</si>
  <si>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</si>
  <si>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</si>
  <si>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</si>
  <si>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</si>
  <si>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</si>
  <si>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</si>
  <si>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</si>
  <si>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</si>
  <si>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</si>
  <si>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</si>
  <si>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t xml:space="preserve">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t>
  </si>
  <si>
    <r>
      <rPr>
        <b/>
        <sz val="11"/>
        <rFont val="Arial"/>
        <family val="2"/>
      </rPr>
      <t>17/04/2023.</t>
    </r>
    <r>
      <rPr>
        <sz val="11"/>
        <rFont val="Arial"/>
        <family val="2"/>
      </rPr>
      <t xml:space="preserve">  La Subdirección de Acceso a Tierras en Zonas Focalizadas indicó que,  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
Frente a lo enunciado,  se aportó concepto jurídico 20231030084553 del 28/03/2023 el cual concluye lo siguiente:
Con fundamento en las consideraciones expuestas, esta Oficina concluye:
1. El término establecido sea el general de 2 meses cuando se aplica el régimen del Decreto 1071 de 2015 o el especial consignado en el Decreto – Ley 902 de 2017, teniendo en cuenta que la sumatoria de los tiempos o plazos señalados en la norma especial para el agotamiento de las distintas subetapas de las que está compuesto el procedimiento único, se obtiene un estimado de 88 días hábiles, equivalente aproximadamente a 4 meses calendario, son aplicables a las revocatorias directas en contra de las Resoluciones de adjudicación de baldíos en los casos de rezago, aunque dentro de estos se adelanten actuaciones administrativas de reconstrucción de expedientes, toda vez que si no emite respuesta de la solicitud en dichos términos, no se consuma el silencio administrativo positivo. Además, es importante tener en cuenta que los términos procesales que tiene la administración de manera general son término perentorios y no preclusivos.
2. Los términos establecidos en la Parte 14 Título 19 del Decreto 1071 de 2015 y en el Decreto – Ley 902 de 2017 para la revocatoria directa en casos de reconstrucción de expedientes, se deben contabilizar desde la comunicación a las dependencias interesadas de la Resolución mediante la cual se conforma el expediente, teniendo en cuenta que si no se ha reconstruido el expediente, las Subdirecciones no cuentan con expediente administrativo consolidado para emitir el pronunciamiento, ello atendiendo al principio constitucional del derecho “nadie está obligado a lo imposible”, conocido también bajo la locución latina Ad imposibilita Nemo tener, que quiere decir que ninguna persona está obligada a cumplir un requerimiento o requisito legal si no es posible humana o racionalmente hablando, realizarlo o omitirlo.
Ahora bien, la acción de mejora fue establecida en respuesta a la actividad auditora adelanta por la OCI en la vigencia 2020, sin que a la fecha se haya observado avances de gestión relacionados elaboración e implementación de un plan de descongestión de revocatoria, con seguimiento continuo durante un año, situación por la cual, la OCI invita a la Subdirección a adelantar las acciones que conlleven a dar tratamiento a lo observado por el equipo auditor, a fin de aportar a la mejora continua de la Agencia.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</si>
  <si>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rgb="FF000000"/>
        <rFont val="Arial"/>
        <family val="2"/>
      </rPr>
      <t xml:space="preserve">30/06/2023: </t>
    </r>
    <r>
      <rPr>
        <sz val="11"/>
        <color rgb="FF000000"/>
        <rFont val="Arial"/>
        <family val="2"/>
      </rPr>
      <t>En reunión convocada por la Dirección de Acceso a Tierras, para con las subdirecciones de Acceso a Tierras en Zonas Focalizadas y Acceso a Tierras por Demanda y Descongestión, se hizo el análisis de la acción de mejora y los motivos de incumpliiento, llegando a la conclución de elaborar nuevas aciones de mejora, una por cada subdirección, las cuales están en espera de ser presentadas para su aprobación en el próximo Comité Institucional Coordinador de Control Interno - CICCI.</t>
    </r>
  </si>
  <si>
    <r>
      <rPr>
        <b/>
        <sz val="11"/>
        <rFont val="Arial"/>
        <family val="2"/>
      </rPr>
      <t>12/07/2023.</t>
    </r>
    <r>
      <rPr>
        <sz val="11"/>
        <rFont val="Arial"/>
        <family val="2"/>
      </rPr>
      <t xml:space="preserve">  La Subdirección de Acceso a Tierras en Zonas Focalizadas informó que, en reunión convocada por la Dirección de Acceso a Tierras, para con las subdirecciones de Acceso a Tierras en Zonas Focalizadas y Acceso a Tierras por Demanda y Descongestión, se hizo el análisis de la acción de mejora y los motivos de incumplimiento, llegando a la conclusión de elaborar nuevas acciones de mejora, una por cada subdirección, las cuales están en espera de ser presentadas para su aprobación en el próximo Comité Institucional Coordinador de Control Interno - CICCI.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</si>
  <si>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electronico del 19/09/2023
Cabe señalar que, en el marco al seguimiento de PM realizado por la OCI con corte al II Trimestre del 2023 la acción de mejora se encontraba incumplida.
Se generaron las acciones AMI-235 y AMI-236.</t>
    </r>
  </si>
  <si>
    <t>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electronico del 19/09/2023
Cabe señalar que, en el marco al seguimiento de PM realizado por la OCI con corte al II Trimestre del 2023 la acción de mejora se encontraba incumplida.
Se generaron las acciones AMI-235 y AMI-236.</t>
  </si>
  <si>
    <t>Memorando 202340000277793 del 14 agosto 2023 con alcance por correo electronico del 19/09/2023</t>
  </si>
  <si>
    <t>Cerrada por Eventualidad</t>
  </si>
  <si>
    <t xml:space="preserve">AMI-235
AMI-236
</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</si>
  <si>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</si>
  <si>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</si>
  <si>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</si>
  <si>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</si>
  <si>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</si>
  <si>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</si>
  <si>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t>Se dio lugar a las dos capacitaciones de intercambio de conceptos entre la oficina de control interno y la SATZF y la SATDD, de estas capacitaciones control interno elaboro un cuadro del resumen del análisis del hallazgo.</t>
  </si>
  <si>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</si>
  <si>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t>AMI-154</t>
  </si>
  <si>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</si>
  <si>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</si>
  <si>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</si>
  <si>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</si>
  <si>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están programas para el mes de julio </t>
  </si>
  <si>
    <r>
      <rPr>
        <b/>
        <sz val="11"/>
        <color theme="1"/>
        <rFont val="Arial"/>
        <family val="2"/>
      </rPr>
      <t>27/07/2021.</t>
    </r>
    <r>
      <rPr>
        <sz val="11"/>
        <color theme="1"/>
        <rFont val="Arial"/>
        <family val="2"/>
      </rPr>
      <t xml:space="preserve">  La acción de mejora se encuentra en términos para su ejecución, no reportó avances de gestión documentados.</t>
    </r>
  </si>
  <si>
    <t>Se dio lugar a la jornada de capacitaciones sobre temas de normativa aplicable y en la actualización de temas de revocatoria de adjudicación de baldíos</t>
  </si>
  <si>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</si>
  <si>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t>AMI-155</t>
  </si>
  <si>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</si>
  <si>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</si>
  <si>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</si>
  <si>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</si>
  <si>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</si>
  <si>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Grupo Gestión Documental</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</si>
  <si>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</si>
  <si>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</si>
  <si>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</si>
  <si>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</si>
  <si>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</si>
  <si>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</si>
  <si>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Se anexa acta de reunión donde se trataron los errores a corregir y se establece el proceso de organización interna de expedientes; inventario realizado de los expedientes; y archivo de registro de expedientes revocatoria a 31 de marzo de 2022.</t>
  </si>
  <si>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</si>
  <si>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</si>
  <si>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</si>
  <si>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t>Actividad presentó eventualidad con corte al II Trimestre del 2022.</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</si>
  <si>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</si>
  <si>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</si>
  <si>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r>
      <rPr>
        <b/>
        <sz val="11"/>
        <rFont val="Arial"/>
        <family val="2"/>
      </rPr>
      <t>No conformidad No. 3: Debilidades en la organización de archivos de gestión.</t>
    </r>
    <r>
      <rPr>
        <sz val="1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</si>
  <si>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</si>
  <si>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</si>
  <si>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</si>
  <si>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</si>
  <si>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</si>
  <si>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t xml:space="preserve">En término. Se realiza avance de 11 procesos, los cuales corresponden a  29 tomos, de los predios:
Revocatoria Los Cocos - Revocatoria La Partida - Revocatoria El Dolar Y El Pedregal - Revocatoria-El Refugio (Tocaima) - Revocatoria Laguna Vieja - Revocatoria Las Vegas - Revocatoria los venados - Revocatora Agrado I,II,III - Revocatoria Danna Lucia - Revocatoria La Fortuna I y II - Revocatoria El Milagro
Revocatoria La Cabaña de Juancho -  Revocatoria Altamizal -  Revocatoria Flor Amarilla - Revocatoria Agua Linda - El Jazmin y Villa Maria Parcela No. 16 ( Pajonal ) - Lote Urbano - Lote Urbano - La Perla - La Cumbre y la Rivera - La Bodega - Recuerdos del pasado - Loma de las Florez - EE Altamira - Napoles
El Coco, la Mesa y Pekin - San Rafael - Cerrito - San Pablo - Revocatoria-El Rubi.
Se anexa los 20 primeros folios por cada expediente y las respectivas hojas de control completas como  repoarán el los expedientes.
</t>
  </si>
  <si>
    <r>
      <rPr>
        <b/>
        <sz val="11"/>
        <color rgb="FF000000"/>
        <rFont val="Arial"/>
      </rPr>
      <t xml:space="preserve">14/04/2023. </t>
    </r>
    <r>
      <rPr>
        <sz val="11"/>
        <color rgb="FF000000"/>
        <rFont val="Arial"/>
      </rPr>
      <t xml:space="preserve"> La Oficina de Control interno verificó los soportes de los avances dispuesto por la dependencia, frente a la gestión documental  de los expedientes se encontró lo siguiente:
- Revocatoria Los Cocos (cuenta con hoja de control , foliación y orden cronológico)
- Revocatoria La Partida (Cuenta con hoja de control pero no se adjuntó la digitalización de los primeros folios del expediente)
- Revocatoria El Dólar Y El Pedregal  (cuenta con hoja de control , foliación y orden cronológico)
- Revocatoria-El Refugio (Tocaima)  (las dos carpetas cuentan con hoja de control , foliación y orden cronológico)
- Revocatoria Laguna Vieja  (cuenta con hoja de control , foliación y orden cronológico)
- Revocatoria Las Vegas (cuenta con hoja de control , foliación y orden cronológico)
- Revocatoria los venados  (cuenta con hoja de control , foliación y orden cronológico. La hoja de control hace referencia a 14 carpetas, sin embargo se aportó la digitalización de 9 carpetas únicamente)
- Revocatoria Agrado I,II,III (cuenta con hoja de control , foliación y orden cronológico)
- Revocatoria Danna Lucia  (cuenta con hoja de control , foliación y orden cronológico)
- Revocatoria La Fortuna I  (las dos carpetas cuentan con hoja de control , foliación y orden cronológico)
- Revocatoria La Fortuna II  (cuenta con hoja de control , foliación y orden cronológico)
- Revocatoria El Milagro (no se allegó hoja de control de este expediente)
- Revocatoria La Cabaña de Juancho   (las dos carpetas allegadas  cuentan con hoja de control , foliación y orden cronológico)
- Revocatoria Altamizal  (las dos carpetas cuentan con hoja de control , foliación y orden cronológico)
- Revocatoria Flor Amarilla (cuenta con hoja de control , foliación y orden cronológico)
- Revocatoria Agua Linda (cuenta con hoja de control , foliación y orden cronológico)
- El Jazmín y Villa Maria Parcela No. 16 ( Pajonal ) (cuenta con hoja de control , foliación y orden cronológico)
- Lote Urbano (cuenta con hoja de control , foliación y orden cronológico)
- Lote Urbano (cuenta con hoja de control , foliación y orden cronológico)
- La Perla (cuenta con hoja de control , foliación y orden cronológico)
- La Bodega (cuenta con hoja de control , foliación y orden cronológico)
- Loma de las Florez (cuenta con hoja de control , foliación y orden cronológico)
- EE Altamira (la totalidad de tipos documentales registrados en la hoja de control se encuentran en ORFEO)
- El Coco, la Mesa y Pekín (cuenta con hoja de control , foliación y orden cronológico)
- Cerrito (cuenta con hoja de control , foliación y orden cronológico)
- Revocatoria-El Rubí. (cuenta con hoja de control , foliación y orden cronológico)
- Nápoles (cuenta con hoja de control , foliación y orden cronológico)
- San Pablo (las dos carpetas cuentan con hoja de control , foliación y orden cronológico)
- San Rafael (las dos carpetas cuentan con hoja de control , foliación y orden cronológico)
La Oficina de Control Interno solicita realizar los ajustes para  registrar el avance físico de la actividad.
Verificación realizada por el contratista Sergio Alejandro Matiz Parra.</t>
    </r>
  </si>
  <si>
    <t xml:space="preserve">Se ha realizado intervención de 414 expedientes. La acción de mejora no se ha podido ejecutar en su totalidad por falta de recurso dedicado para apoyar esta actividad, pues ha tenido que ser  compartido con otras. Se espera solicitar al Comité Insitucional Coordinador de Control Interno - CICCI, la ampliación de a la fecha de cumplimiento, con el fin de dar alcance con el recurso disponible. </t>
  </si>
  <si>
    <r>
      <rPr>
        <b/>
        <sz val="11"/>
        <rFont val="Arial"/>
        <family val="2"/>
      </rPr>
      <t xml:space="preserve">11/07/2023.  </t>
    </r>
    <r>
      <rPr>
        <sz val="11"/>
        <rFont val="Arial"/>
        <family val="2"/>
      </rPr>
      <t>La Dependencia no allegó evidencias del avance / cumplimiento de la actividad y manifiesta que no se pudo llevar a cabo en el plazo establecido debido a falta de recurso dedicado a la actividad y están a la espera de solicitar al CICCI la ampliación d ela fecha.
Teniendo en cuenta la fecha de finalización la actividad se encuentra incumplida.
Verificación a cargo de Sergio Alejandro Matiz Parra.</t>
    </r>
  </si>
  <si>
    <r>
      <rPr>
        <b/>
        <sz val="11"/>
        <color rgb="FF000000"/>
        <rFont val="Arial"/>
      </rPr>
      <t>06/10/2023</t>
    </r>
    <r>
      <rPr>
        <sz val="11"/>
        <color rgb="FF000000"/>
        <rFont val="Arial"/>
      </rPr>
      <t xml:space="preserve">. A corte del 06 octubre de 2023 se han intervenido archivísticamente 467 expedientes. La acción de mejora no se ha podido ejecutar en su totalidad por falta de recurso dedicado para apoyar esta actividad, pues ha tenido que ser  compartido con otras. </t>
    </r>
  </si>
  <si>
    <t>11/07/2023. La Dirección de Acceso a Tierras, para el lll Trimestre remitió evidencias del avance Fisico de organización a 66 expedientes de revocatorias, escaneados con su respectivas hojas de control y un archivo en formato Excel Tabla Dinámica de los expedientes mencionados, remitío registro de 102 carpetas relacionando datos deescrito como: nombre del predio, departamento, número de resoluciones e inventario documental diligenciado de ejecución de 398  expedientes, frente a la unidad de medida que son 530 expedientes del PM, así mismo, manifiesta que no ha podido finalizar la acción de mejora en el plazo establecido, debido a la falta de recurso dedicado para el cumplimiento de la de meta y están a la espera de solicitar al comité CICCI la ampliación de la fecha de la actividad
La Oficina de Control Interno revisó los expedientes remitidos en AMI-155 - OneDrive (sharepoint.com).
Teniendo en cuenta la fecha de finalización fue de 30/06/2023 la actividad la actividad encuentra incumplida. 
Verificación realizada por Luz Marina Díaz contratista de la Oficina de Control Interno.</t>
  </si>
  <si>
    <t>Incumplida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</si>
  <si>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</si>
  <si>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</si>
  <si>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</si>
  <si>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</si>
  <si>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</si>
  <si>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t>AMI-157</t>
  </si>
  <si>
    <t>Realizar una capacitación a los profesionales que conformó el grupo de Revocatorias Directas, respecto a la conformación de expedientes y buenas prácticas en gestión documental.</t>
  </si>
  <si>
    <t>Grupo Gestión Documental
Oficina de Control Interno</t>
  </si>
  <si>
    <t xml:space="preserve">Se realizó capación por parte de Gestión Documental  a profesionales que conforman  el grupo de Revocatorias Directas, respecto a la conformación de expedientes y buenas prácticas en gestión documental. </t>
  </si>
  <si>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</si>
  <si>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t>AMI-158</t>
  </si>
  <si>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</si>
  <si>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</si>
  <si>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</si>
  <si>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relacionadas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</si>
  <si>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</si>
  <si>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relacionadas con  los procedimientos de revocatorias directas implementados</t>
  </si>
  <si>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</si>
  <si>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</si>
  <si>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</si>
  <si>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</si>
  <si>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</si>
  <si>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</si>
  <si>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</si>
  <si>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</si>
  <si>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</si>
  <si>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dará cumplimiento entre el mes de agosto y septiembre del 2021</t>
  </si>
  <si>
    <r>
      <rPr>
        <b/>
        <sz val="11"/>
        <color theme="1"/>
        <rFont val="Arial"/>
        <family val="2"/>
      </rPr>
      <t>27/07/2021.</t>
    </r>
    <r>
      <rPr>
        <sz val="11"/>
        <color theme="1"/>
        <rFont val="Arial"/>
        <family val="2"/>
      </rPr>
      <t xml:space="preserve">  La acción se encuentra en términos para su ejecución.</t>
    </r>
  </si>
  <si>
    <t>El 20 de agosto de 2021 se ha realizado la revisión y seguimiento de revocatorias a los expedientes de los predios de El Brillante Cereté; Campo Verde; y Lote Urbano Dibulla.</t>
  </si>
  <si>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</si>
  <si>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t xml:space="preserve">Se  presenta acta  No. 2  de fecha noviembre 15 de 2021  -  seguimiento al estado de las solicitudes de revocatorias ( se anexa acta y matriz de seguimiento).
</t>
  </si>
  <si>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</si>
  <si>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</si>
  <si>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</si>
  <si>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</si>
  <si>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t>AMI-160</t>
  </si>
  <si>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</si>
  <si>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Ausencia de conocimiento por parte de los operadores jurídicos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</si>
  <si>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</si>
  <si>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</si>
  <si>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</si>
  <si>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</si>
  <si>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</si>
  <si>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</si>
  <si>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</si>
  <si>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</si>
  <si>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</si>
  <si>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</si>
  <si>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</si>
  <si>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</si>
  <si>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</si>
  <si>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</si>
  <si>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t>4. Dirección de Gestión Jurídica de Tierras
Oficina de Planeación</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</si>
  <si>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</si>
  <si>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</si>
  <si>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</si>
  <si>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</si>
  <si>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</si>
  <si>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</si>
  <si>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t>AMI-162</t>
  </si>
  <si>
    <t>Auditoría Seguridad Jurídica sobre la Titularidad de la Tierra y los Territorios - Gestión de Formalización</t>
  </si>
  <si>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</si>
  <si>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</si>
  <si>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 xml:space="preserve">Actualizar los documentos identificados como desactualizados en la auditoria </t>
  </si>
  <si>
    <t xml:space="preserve">1. Actualizar la caracterización del proceso "Seguridad Jurídica sobre la Titularidad de la Tierra y los Territorios" versión 1, de marzo de 2017, para  incluir la normatividad vigente asociada al procedimiento de formalización.
</t>
  </si>
  <si>
    <t>1. Documento actualizado</t>
  </si>
  <si>
    <t>Dirección de Gestión Jurídica de Tierras
Subdirección de Seguridad Jurídica de Tierras
Subdirección de Procesos Agrarios y Gestión Jurídica
Dirección de Asuntos Étnicos
Subdirección de Asuntos Étnicos
Oficina de Planeación</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</si>
  <si>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</si>
  <si>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r>
      <rPr>
        <b/>
        <sz val="11"/>
        <color theme="1"/>
        <rFont val="Arial"/>
        <family val="2"/>
      </rPr>
      <t xml:space="preserve">27/07/2021.  </t>
    </r>
    <r>
      <rPr>
        <sz val="11"/>
        <color theme="1"/>
        <rFont val="Arial"/>
        <family val="2"/>
      </rPr>
      <t>Acción de mejora en términos para su ejecución</t>
    </r>
  </si>
  <si>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</si>
  <si>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</si>
  <si>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t>AMI-163</t>
  </si>
  <si>
    <t xml:space="preserve">2. Eliminar el documento SEJUT-P-004 “Gestión de formalización de la propiedad" versión 1, del 31 de mayo de 2017. </t>
  </si>
  <si>
    <t>2. Documento eliminado</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</si>
  <si>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</si>
  <si>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 actividad se encuentra dentro de los términos para su cumplimiento, teniendo en cuenta que la fecha de terminación es el 30 de junio del 2022.</t>
  </si>
  <si>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</si>
  <si>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</si>
  <si>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t>La actividad se encuentra dentro de los términos. Con fecha de terminación 30/06/2022.</t>
  </si>
  <si>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</si>
  <si>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</si>
  <si>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</si>
  <si>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</si>
  <si>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r>
      <rPr>
        <b/>
        <sz val="11"/>
        <rFont val="Arial"/>
        <family val="2"/>
      </rPr>
      <t>No Conformidad No. 1. Desactualización de los Documentos del Sistema Integrado de Gestión de la ANT, con la normatividad actual y el proceso que realiza la Agencia.</t>
    </r>
    <r>
      <rPr>
        <sz val="1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</si>
  <si>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</si>
  <si>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Es preciso indicar que la actividad tiene fecha de inicio el 1/04/2021 y fecha de terminación 31/12/2023</t>
  </si>
  <si>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</si>
  <si>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t>La accion de mejora se encuentra dentro de los terminos,  tiene fecha de terminacion 31/12/2023</t>
  </si>
  <si>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</si>
  <si>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rFont val="Arial"/>
        <family val="2"/>
      </rPr>
      <t>03/04/2023.</t>
    </r>
    <r>
      <rPr>
        <sz val="11"/>
        <rFont val="Arial"/>
        <family val="2"/>
      </rPr>
      <t xml:space="preserve">  La acción de mejora se encuentra en términos, su finalización está programada para el 31/12/2023.  Para el periodo evaluado no se reportaron avances de gestión.
La Oficina de Control Interno en desarrollo de su rol de enfoque hacia la prevención, los invita a reportar los avances de gestión de la acción de mejora, teniendo en cuenta que la presente acción viene en ejecución desde la vigencia 2021 y presentó eventualidad en el II trimestre del 2022.</t>
    </r>
  </si>
  <si>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Se adjuntan evidencias 
</t>
  </si>
  <si>
    <r>
      <rPr>
        <b/>
        <sz val="11"/>
        <rFont val="Arial"/>
        <family val="2"/>
      </rPr>
      <t>10/07/2023.</t>
    </r>
    <r>
      <rPr>
        <sz val="11"/>
        <rFont val="Arial"/>
        <family val="2"/>
      </rPr>
      <t xml:space="preserve">  La Dirección de Gestión Jurídica de Tierras manifestó que,  el 29 de junio del 2023, se solcito mediante correo electrónico la eliminación Procedimiento SEJUT-P-004 GESTIÓN DE LA FORMALIZACIÓN DE LA PROPIEDAD. Se adjunta correo electrónico y formato de código INTI -F-007 FORMA SOLICITUD ELABORACIÓN O MODIFICACIÓN DE DOCUMENTOS.
Frente a lo manifestado, se observó correo electrónico del 04/07/2023 de la Oficina de Planeación mediante el cual se confirma la eliminación del documento SEJUT-P-004 GESTIÓN DE LA FORMALIZACIÓN DE LA PROPIEDAD.
La acción de mejora presentó cumplimiento.</t>
    </r>
  </si>
  <si>
    <t>AMI-164</t>
  </si>
  <si>
    <t>3. Actualizar o Eliminar del Sistema Integrado de Gestión, el contenido Guía SEJUT-G-002 “Acuerdos por la Formalización con Entidades Territoriales, Gremios y Organizaciones Privadas".</t>
  </si>
  <si>
    <t>3. Documento actualizado o eliminado</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</si>
  <si>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</si>
  <si>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 xml:space="preserve">La actividad se encuentra dentro de los términos para su cumplimiento, teniendo en cuenta que la fecha de terminación es el 31 de diciembre del 2021. </t>
  </si>
  <si>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</si>
  <si>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</si>
  <si>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</si>
  <si>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t>AMI-165</t>
  </si>
  <si>
    <t>4. Actualizar las fichas técnicas de salida del producto SEJUT –FT- 009 y SEJUT – FT-010 para vincular la totalidad de requisitos legales de los documentos asociados.</t>
  </si>
  <si>
    <t>4. Documento actualizado</t>
  </si>
  <si>
    <t>Las actividades 4 y 5 actualmente están en ejecución y se proyectan para ser atendidas en el segundo semestre de 2021. 
Así mismo, se tiene que las actividades aquí descritas se encuentran en término.</t>
  </si>
  <si>
    <t>La actividad se encuentra dentro de los términos para su cumplimiento, teniendo en cuenta que la fecha de terminación es el 31 de diciembre del 2021.</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</si>
  <si>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</si>
  <si>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</si>
  <si>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t>AMI-166</t>
  </si>
  <si>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</si>
  <si>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t>Desactualización del Procedimiento: Gestión de la Formalización de la Propiedad. Código SEJUT-P-004. Versión 1. Fecha 31-may-17.</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</si>
  <si>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</si>
  <si>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</si>
  <si>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Documento eliminado</t>
  </si>
  <si>
    <t>Las actividades están programadas para realizarse antes del 1. 31/12/2021; 2. 30/06/2022; 3. 31/12/2021;4. 31/12/2021; por lo tanto se encuentra de los términos para el cumplimiento.</t>
  </si>
  <si>
    <t>La actividad se encuentra dentro de los términos para su cumplimiento, teniendo en cuenta que la fecha de terminación es el 30 de junio del 2022</t>
  </si>
  <si>
    <r>
      <rPr>
        <b/>
        <sz val="11"/>
        <rFont val="Arial"/>
        <family val="2"/>
      </rPr>
      <t xml:space="preserve">No conformidad N.3 Debilidades en la efectividad (tiempo) del proceso de Formalización de Predios. </t>
    </r>
    <r>
      <rPr>
        <sz val="1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</si>
  <si>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enviado a la oficina de planeacion 
Se adjuntan evidencias </t>
  </si>
  <si>
    <t>AMI-167</t>
  </si>
  <si>
    <t>Evaluación del Sistema de Control Interno Contable - Vigencia 2020</t>
  </si>
  <si>
    <t>OP1</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</si>
  <si>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</si>
  <si>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</si>
  <si>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batería de indicadores necesarios que reflejen la gestión financiera de la entidad a través de la SAF</t>
  </si>
  <si>
    <t>Realizar mesas de trabajo para analizar los diferentes procesos susceptibles de medición por parte de la SAYF.</t>
  </si>
  <si>
    <t>Mesas de trabajo realizadas</t>
  </si>
  <si>
    <t>La actividad esta programada para realizarse antes del 30/06/2022; por lo tanto se encuentra de los términos para el cumplimiento.</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</si>
  <si>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</si>
  <si>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</si>
  <si>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t>AMI-168</t>
  </si>
  <si>
    <t>Diseñar los indicadores y realizar la solicitud ante la Oficina de Planeación de la inclusión y validación de los indicadores en el sistema integrado de gestión.</t>
  </si>
  <si>
    <t>Solicitud enviada</t>
  </si>
  <si>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</si>
  <si>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</si>
  <si>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</si>
  <si>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t>AMI-169</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</si>
  <si>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</si>
  <si>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La Subdirección Administrativa y Financiera  adjunta el seguimiento de los indicadores establecidos e incluidos en el Sistema Integrado de Gestión.
Se adjuntan las fichas de los indicadores.</t>
  </si>
  <si>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</si>
  <si>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</si>
  <si>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</si>
  <si>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</si>
  <si>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</si>
  <si>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</si>
  <si>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</si>
  <si>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t>Actividad ejecutada anticipadamente con corte al II Trimestre del 2022.</t>
  </si>
  <si>
    <t>AMI-170</t>
  </si>
  <si>
    <t>OP2</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</si>
  <si>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</si>
  <si>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</si>
  <si>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</si>
  <si>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</si>
  <si>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</si>
  <si>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</si>
  <si>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</si>
  <si>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</si>
  <si>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</si>
  <si>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</si>
  <si>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</si>
  <si>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</si>
  <si>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</si>
  <si>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t>AMI-171</t>
  </si>
  <si>
    <t>Fortalecer los riesgos de índole contable y efectuar una revisión integral y análisis al proceso contable, incluyendo la revisión y análisis de los riesgos establecidos en el anexo de la Resolución 193 de 2016.</t>
  </si>
  <si>
    <t>Riesgos ajustados</t>
  </si>
  <si>
    <t>La Subdirección Administrativa y Financiera se encuentra en proceso de revisión de los riesgos asociados al Proceso de Gestión Financiera. 
La actividad se encuentra en términos, se realizará la actualización y legalización durante el mes de octubre.</t>
  </si>
  <si>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</si>
  <si>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t>La Subdirección Administrativa y Financiera realizará la solicitud de ampliación de plazo de la acción de mejora, con el fin de realizar una revisión más profunda al anexo de la resolución 193 del 2016.</t>
  </si>
  <si>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</si>
  <si>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t>AMI-172</t>
  </si>
  <si>
    <t>OP3</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</si>
  <si>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</si>
  <si>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</si>
  <si>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</si>
  <si>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</si>
  <si>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</si>
  <si>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</si>
  <si>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</si>
  <si>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t>AMI-173</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</si>
  <si>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</si>
  <si>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El procedimiento actualizado se encuentra en proceso de publicación en el Sistema Integrado de Gestión. Se estima que sea publicado el próximo 27 de septiembre de la presente vigencia.</t>
  </si>
  <si>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</si>
  <si>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t>Se realiza la publicación del procedimiento: GEFIN-P-006 PREPARACIÓN Y PRESENTACIÓN DE ESTADOS FINANCIEROS. Adjunto se encuentra la evidencia.</t>
  </si>
  <si>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</si>
  <si>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t>AMI-174</t>
  </si>
  <si>
    <t>OP4</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</si>
  <si>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</si>
  <si>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</si>
  <si>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</si>
  <si>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</si>
  <si>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Mediante el memorando 20216200266513 la Subdirección Administrativa y Financiera informa a las Dependencias de la Entidad el cronograma y lineamientos de envío de la información financiera de los contratos y convenios.</t>
  </si>
  <si>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</si>
  <si>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t>AMI-175</t>
  </si>
  <si>
    <t>OP5</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</si>
  <si>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</si>
  <si>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</si>
  <si>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</si>
  <si>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</si>
  <si>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</si>
  <si>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</si>
  <si>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</si>
  <si>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</si>
  <si>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 xml:space="preserve">Informe Auditoria Administración de bienes y servicios
Papeles de trabajo de la Auditoria, se evaluó 8.769 activos registrados en el sistema Apoteosys </t>
  </si>
  <si>
    <t>Sandra Milena Bejarano Pinzón - Contratista OCI
Marco Aurelio Cumbe Gallo  - Contratista OCI</t>
  </si>
  <si>
    <t>AMI-176</t>
  </si>
  <si>
    <t>Realizar las pruebas del aplicativo de acuerdo al desarrollo realizado por el proveedor e implementar en producción el reporte ACTI59.</t>
  </si>
  <si>
    <t>La Subdirección Administrativa y Financiera realizará las pruebas al culminar la entrega del aplicativo ajustado por parte del proveedor.</t>
  </si>
  <si>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</si>
  <si>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t>De acuerdo a las pruebas realizadas al aplicativo Apoteosys, se realizaron observaciones para iniciar la etapa de implementación y desarrollo, de lo cual se tiene como evidencia el reporte con el avance desarrollado por el proveedor Heinshon.</t>
  </si>
  <si>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</si>
  <si>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</si>
  <si>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</si>
  <si>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</si>
  <si>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</si>
  <si>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</si>
  <si>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</si>
  <si>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</si>
  <si>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t>Actividad presentó eventualidad con corte al IV Trimestre del 2023.</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</si>
  <si>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</si>
  <si>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</si>
  <si>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t>AMI-230
AMI-231
AMI-232</t>
  </si>
  <si>
    <t>AMI-177</t>
  </si>
  <si>
    <t>Auditoria al Sistema de Gestión de la Seguridad y Salud en el Trabajo SG-SST</t>
  </si>
  <si>
    <t>Gestión Talento Humano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</si>
  <si>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</si>
  <si>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</si>
  <si>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Programar oportunamente las sesiones del comité</t>
  </si>
  <si>
    <t xml:space="preserve">Realizar cronograma de sesiones del comité </t>
  </si>
  <si>
    <t xml:space="preserve">Acta de aprobación del comité </t>
  </si>
  <si>
    <t>Subdirección administrativa y financiera</t>
  </si>
  <si>
    <t xml:space="preserve">Se adjunta acta de sesión del COPASST del 27 de Julio del presente año, donde se aprueba hacer el cronograma de las sesiones del COPASST </t>
  </si>
  <si>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</si>
  <si>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</si>
  <si>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</si>
  <si>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AMI-178</t>
  </si>
  <si>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</si>
  <si>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</si>
  <si>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Revisión opción de hacer la actualización de la matriz de peligros por centro de trabajo</t>
  </si>
  <si>
    <t>Actualizar la matriz de peligros por centro de trabajo</t>
  </si>
  <si>
    <t>Matriz de peligros 
actualizada</t>
  </si>
  <si>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</si>
  <si>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</si>
  <si>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</si>
  <si>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</si>
  <si>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AMI-179</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</si>
  <si>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</si>
  <si>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Revisar y ajustar el cronograma de capacitaciones Anual de Seguridad y Salud en el Trabajo</t>
  </si>
  <si>
    <t>Incluir la fecha de presentación de las actividades</t>
  </si>
  <si>
    <t>Cronograma ajustado</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</si>
  <si>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</si>
  <si>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</si>
  <si>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AMI-180</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</si>
  <si>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</si>
  <si>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</si>
  <si>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</si>
  <si>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</si>
  <si>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Plan de Trabajo Anual de Seguridad y Salud en el Trabajo revisado y actualizado</t>
  </si>
  <si>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</si>
  <si>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</si>
  <si>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AMI-181</t>
  </si>
  <si>
    <t>OP6</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</si>
  <si>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</si>
  <si>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</si>
  <si>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Diseñar la metodología para realizar la rendición de cuentas del SG-SST. </t>
  </si>
  <si>
    <t>Elaborar el documento para realizar la rendición de cuentas del SG-SST de la vigencia 2021.</t>
  </si>
  <si>
    <t>En términos de ejecución.</t>
  </si>
  <si>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</si>
  <si>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</si>
  <si>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t>La Subdirección de Talento Humano remite como evidencia de cumplimiento el informe de rendición de cuentas.</t>
  </si>
  <si>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</si>
  <si>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</si>
  <si>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AMI-182</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</si>
  <si>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</si>
  <si>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Presentar el documento para aprobación del COPASST</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</si>
  <si>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</si>
  <si>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</si>
  <si>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t>AMI-183</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</si>
  <si>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</si>
  <si>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Implementar la metodología aprobada por el COPASST para la rendición de cuentas del SG-SST de la vigencia 2021, que se realizará en el año 2022.</t>
  </si>
  <si>
    <t>Rendición de cuentas SG-SST 2021</t>
  </si>
  <si>
    <r>
      <rPr>
        <b/>
        <sz val="11"/>
        <color theme="1"/>
        <rFont val="Arial"/>
        <family val="2"/>
      </rPr>
      <t>31/01/2022.</t>
    </r>
    <r>
      <rPr>
        <sz val="11"/>
        <color theme="1"/>
        <rFont val="Arial"/>
        <family val="2"/>
      </rPr>
      <t xml:space="preserve">  La acción de mejora se encuentra en términos, su finalización está programada para el 3/05/2022.</t>
    </r>
  </si>
  <si>
    <t xml:space="preserve">La Subdirección de Talento Humano remitirá la información correspondiente en el seguimiento del II Trimestre de 2022. La actividad se encuentra en términos. </t>
  </si>
  <si>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</si>
  <si>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</si>
  <si>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</si>
  <si>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t>AMI-184</t>
  </si>
  <si>
    <t>OP7</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</si>
  <si>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</si>
  <si>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</si>
  <si>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Revisar y actualizar la carpeta compartida con la información sobre el SG-SST. </t>
  </si>
  <si>
    <t>Revisar la documentación que se encuentra en la carpeta compartida, actualizar la documentación de ser requerido y crear los usuarios de consulta cuando sea necesario.</t>
  </si>
  <si>
    <t>Carpeta compartida revisada y actualizada</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</si>
  <si>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</si>
  <si>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</si>
  <si>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t>AMI-185</t>
  </si>
  <si>
    <t>OP8</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</si>
  <si>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</si>
  <si>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</si>
  <si>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Realizar las consultas a la Coordinación contractual sobre la pertinencia y recomendaciones de incluir requisitos de SST para la selección de proveedores. </t>
  </si>
  <si>
    <t>Elaborar la consulta a la Coordinación contractual.</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</si>
  <si>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</si>
  <si>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</si>
  <si>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</si>
  <si>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AMI-186</t>
  </si>
  <si>
    <t>OP10</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</si>
  <si>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</si>
  <si>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</si>
  <si>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En las investigaciones de los incidentes y accidentes laborales identificar todas las causas que puedan dar origen  a un accidente laboral </t>
  </si>
  <si>
    <t xml:space="preserve">Análisis de causa de las investigaciones de incidentes y accidentes laborales </t>
  </si>
  <si>
    <t>Informe investigación de accidentes laborales</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</si>
  <si>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</si>
  <si>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</si>
  <si>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t>AMI-187</t>
  </si>
  <si>
    <t>OP11</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</si>
  <si>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</si>
  <si>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</si>
  <si>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Formalización del  Instructivo para la Identificación de Peligros, Evaluación y  Valoración de los riesgos</t>
  </si>
  <si>
    <t>Publicación en el sistema integrado de gestión del  Instructivo para la Identificación de Peligros, Evaluación y  Valoración de los riesgos</t>
  </si>
  <si>
    <t xml:space="preserve">Documento publicado en la intranet </t>
  </si>
  <si>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</si>
  <si>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</si>
  <si>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</si>
  <si>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AMI-188</t>
  </si>
  <si>
    <t>OP12</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</si>
  <si>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</si>
  <si>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</si>
  <si>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Revisar los formatos de entregas de EPP para solicitar la firma de los recibidos faltantes.</t>
  </si>
  <si>
    <t>Gestionar la recolección de firmas del personal actualmente vinculado en la ANT.</t>
  </si>
  <si>
    <t xml:space="preserve">Registro de entrega de los EPPS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</si>
  <si>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</si>
  <si>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</si>
  <si>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</si>
  <si>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t>AMI-189</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</si>
  <si>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</si>
  <si>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Verificar que todos los registros de entrega de los EPPS estén firmados por los colaboradores </t>
  </si>
  <si>
    <t xml:space="preserve">Hacer seguimiento a las firmas de los registros de entrega de los EPPS entregados a los colaboradores </t>
  </si>
  <si>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</si>
  <si>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t>AMI-190</t>
  </si>
  <si>
    <t>OP13</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</si>
  <si>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</si>
  <si>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</si>
  <si>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Programar las auditorias del SG-SST con el acompañamiento del COPASST</t>
  </si>
  <si>
    <t>Gestionar con la ARL y/o corredor de seguros la auditoria del SG-SST donde se pueda contar con el acompañamiento del COPASST</t>
  </si>
  <si>
    <t>Informe de la auditoria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</si>
  <si>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</si>
  <si>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</si>
  <si>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</si>
  <si>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</si>
  <si>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t>AMI-191</t>
  </si>
  <si>
    <t>OP15</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</si>
  <si>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</si>
  <si>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</si>
  <si>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Programar la reinducción del SG-SST </t>
  </si>
  <si>
    <t xml:space="preserve">Realizar la reinducción del SG-SST </t>
  </si>
  <si>
    <t xml:space="preserve">Registro de asistencia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</si>
  <si>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</si>
  <si>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</si>
  <si>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t>AMI-192</t>
  </si>
  <si>
    <t>OP16</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</si>
  <si>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</si>
  <si>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</si>
  <si>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</si>
  <si>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</si>
  <si>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Se adjunta acta de sesión del COPASST del 27 de Julio del presente año, donde se hace la socialización de la  revisión por parte de la Alta Dirección del SG- SST</t>
  </si>
  <si>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</si>
  <si>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AMI-193</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</si>
  <si>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</si>
  <si>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</si>
  <si>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</si>
  <si>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t>Revisar y actualizar la Matriz para la Identificación de Peligros, Evaluación y  Valoración de los riesgos</t>
  </si>
  <si>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</si>
  <si>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</si>
  <si>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AMI-194</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</si>
  <si>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</si>
  <si>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</si>
  <si>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Revisar y actualizar el programa de inspecciones de seguridad y sus formatos.</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</si>
  <si>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</si>
  <si>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</si>
  <si>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</si>
  <si>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</si>
  <si>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AMI-195</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</si>
  <si>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</si>
  <si>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</si>
  <si>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 xml:space="preserve">Realizar seguimiento a los informes suministrados por la ARL Positiva e identificar los insumos o servicios que se requieran implementar en la ANT.  </t>
  </si>
  <si>
    <t xml:space="preserve">Hacer seguimiento a las oportunidades de mejora identificadas en los informes suministrados por la ARL Positiva </t>
  </si>
  <si>
    <t>Informe de seguimiento</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</si>
  <si>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</si>
  <si>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</si>
  <si>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t>AMI-196</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</si>
  <si>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</si>
  <si>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</si>
  <si>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</si>
  <si>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Ficha técnica / Estudios previos / memorando Subdirección Administrativa y Financiera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</si>
  <si>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</si>
  <si>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AMI-197</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</si>
  <si>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</si>
  <si>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</si>
  <si>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</si>
  <si>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</si>
  <si>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</si>
  <si>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</si>
  <si>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</si>
  <si>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t xml:space="preserve">El 15/11/2022, se actualizo el PROCEDIMIENTO ÚNICO DE PROCESOS AGRARIOS CONFORME AL DECRETO LEY 902 DE 2017 - SEJUT-P-006. Actividad cumplida </t>
  </si>
  <si>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</si>
  <si>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t>Actividad ejecutada anticipadamente con corte al IV Trimestre 2022.</t>
  </si>
  <si>
    <t>AMI-198</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</si>
  <si>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</si>
  <si>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</si>
  <si>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</si>
  <si>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</si>
  <si>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</si>
  <si>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t>En el mes de marzo se realiza la socializacion del Procedimiento actualizado, socializacion realzada por Teams,  se adjunta evidencias</t>
  </si>
  <si>
    <r>
      <rPr>
        <b/>
        <sz val="11"/>
        <rFont val="Arial"/>
        <family val="2"/>
      </rPr>
      <t xml:space="preserve">03/04/2023. </t>
    </r>
    <r>
      <rPr>
        <sz val="11"/>
        <rFont val="Arial"/>
        <family val="2"/>
      </rPr>
      <t xml:space="preserve"> La Dirección de Gestión Jurídica de Tierras indicó que, en el mes de marzo se realiza la socialización del Procedimiento actualizado, socialización realzada por Teams,  se adjunta evidencias.
Frente a lo enunciado, se observó listado de asistencia del 29/03/2023 y  memorias de la capacitación brindada.
La acción de mejora presentó cumplimiento, toda vez que, se observó la socialización del Procedimiento Único de Procesos Agrarios conforme al Decreto Ley 902 de 2017</t>
    </r>
  </si>
  <si>
    <t>AMI-199</t>
  </si>
  <si>
    <t>Auditoría a la Administración del Fondo de Tierras</t>
  </si>
  <si>
    <t xml:space="preserve">Hallazgo N 01. - Resoluciones de integración al patrimonio no cuentan con la información relacionada con el valor de los predios. </t>
  </si>
  <si>
    <t>El inventario del fondo de tierras no registra el valor del predio.</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</si>
  <si>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</si>
  <si>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</si>
  <si>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</si>
  <si>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</si>
  <si>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</si>
  <si>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</si>
  <si>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t>30/03/2023 Mediante el numeral 5 del artículo 7 de la Resolución 20231030014576 del 17 de febrero de 2023 "Por medio de la cual se efectuan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t>
  </si>
  <si>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cual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</si>
  <si>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Se solicita eventualidad en:
Acción de Mejora:</t>
    </r>
    <r>
      <rPr>
        <sz val="11"/>
        <color rgb="FF000000"/>
        <rFont val="Arial"/>
        <family val="2"/>
      </rPr>
      <t xml:space="preserve">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</si>
  <si>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rFont val="Arial"/>
        <family val="2"/>
      </rPr>
      <t xml:space="preserve">12/07/2023. </t>
    </r>
    <r>
      <rPr>
        <sz val="11"/>
        <rFont val="Arial"/>
        <family val="2"/>
      </rPr>
      <t xml:space="preserve"> La Subdirección de Administración de Tierras de la Nación indicó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</si>
  <si>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</si>
  <si>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</si>
  <si>
    <t>Memorando 202340000277793 del 14 agosto 2023:</t>
  </si>
  <si>
    <t xml:space="preserve">AMI-199
</t>
  </si>
  <si>
    <t xml:space="preserve"> Actualizar el procedimiento con código ADMTI-P-014 -  INTEGRACIÓN AL PATRIMONIO DE PREDIOS AFECTOS AL SERVICIO A NOMBRE DE INCORA, INCODER Y UNAT.</t>
  </si>
  <si>
    <t xml:space="preserve">Modificar el procedimiento ADMTI-P-014 -  INTEGRACIÓN AL PATRIMONIO DE PREDIOS AFECTOS AL SERVICIO A
NOMBRE DE INCORA, INCODER Y UNAT donde se incluya una actividad que indiquen que las Resoluciones de integración al patrimonio deberán contener el área de los bienes inmuebles según estudio de títulos y el valor definidos catastralmente como fuente oficial para tal fin. </t>
  </si>
  <si>
    <t>Procedimiento ACCTI-P-014 modificado</t>
  </si>
  <si>
    <t>AMI-200</t>
  </si>
  <si>
    <t>Corregir los actos administrativos de bienes integrados al patrimonio de la Agencia.</t>
  </si>
  <si>
    <t>Corregir el 100% de los actos administrativos de los predios que estén registrados en la autoridad catastral</t>
  </si>
  <si>
    <t>Actos administrativos corregidos</t>
  </si>
  <si>
    <t>Esta Acción de mejora que inicia el 1 de noviembre de 2023.Tiene como pre-requisito la AMI-199</t>
  </si>
  <si>
    <r>
      <rPr>
        <b/>
        <sz val="11"/>
        <rFont val="Arial"/>
        <family val="2"/>
      </rPr>
      <t>20/01/2023.</t>
    </r>
    <r>
      <rPr>
        <sz val="11"/>
        <rFont val="Arial"/>
        <family val="2"/>
      </rPr>
      <t xml:space="preserve">  La acción de mejora está planificada para inicio el 1/11/2023.</t>
    </r>
  </si>
  <si>
    <t>30/03/2023.  La acción de mejora está planificada para inicio el 1/11/2023</t>
  </si>
  <si>
    <r>
      <rPr>
        <b/>
        <sz val="11"/>
        <rFont val="Arial"/>
        <family val="2"/>
      </rPr>
      <t>17/04/2023.</t>
    </r>
    <r>
      <rPr>
        <sz val="11"/>
        <rFont val="Arial"/>
        <family val="2"/>
      </rPr>
      <t xml:space="preserve">  La acción de mejora está planificada para inicio el 1/11/2023.</t>
    </r>
  </si>
  <si>
    <r>
      <rPr>
        <b/>
        <sz val="11"/>
        <color rgb="FF000000"/>
        <rFont val="Arial"/>
        <family val="2"/>
      </rPr>
      <t>30/06/2023.</t>
    </r>
    <r>
      <rPr>
        <sz val="11"/>
        <color rgb="FF000000"/>
        <rFont val="Arial"/>
        <family val="2"/>
      </rPr>
      <t xml:space="preserve">  La acción de mejora está planificada para inicio el 1/11/2023.</t>
    </r>
  </si>
  <si>
    <r>
      <rPr>
        <b/>
        <sz val="11"/>
        <color rgb="FF000000"/>
        <rFont val="Arial"/>
        <family val="2"/>
      </rPr>
      <t>12/07/2023.</t>
    </r>
    <r>
      <rPr>
        <sz val="11"/>
        <color rgb="FF000000"/>
        <rFont val="Arial"/>
        <family val="2"/>
      </rPr>
      <t xml:space="preserve">  La acción de mejora está planificada para inicio el 1/11/2023.</t>
    </r>
  </si>
  <si>
    <t>AMI-201</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</si>
  <si>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</si>
  <si>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</si>
  <si>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</si>
  <si>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</si>
  <si>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</si>
  <si>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</si>
  <si>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t xml:space="preserve">30/03/2023 La Subdirección de Administración de Tierras de la Nación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t>
  </si>
  <si>
    <r>
      <rPr>
        <b/>
        <sz val="11"/>
        <rFont val="Arial"/>
        <family val="2"/>
      </rPr>
      <t xml:space="preserve">20/04/2023.  </t>
    </r>
    <r>
      <rPr>
        <sz val="11"/>
        <rFont val="Arial"/>
        <family val="2"/>
      </rPr>
      <t xml:space="preserve">La Subdirección de Administración de Tierras de la Nación en fase preliminar allegó el acto administrativo 20224300142326, que modificó la Resolución 8462 de 23 de junio de 2021. </t>
    </r>
    <r>
      <rPr>
        <b/>
        <sz val="11"/>
        <rFont val="Arial"/>
        <family val="2"/>
      </rPr>
      <t xml:space="preserve">
</t>
    </r>
    <r>
      <rPr>
        <sz val="11"/>
        <rFont val="Arial"/>
        <family val="2"/>
      </rPr>
      <t>Si bien la acción presentó cumplimiento, es preciso indicar que el acto administrativo 20224300142326 referencia fecha de elaboración del 16/06/2022, sin embargo, la acción se planificó para inició de ejecución del 1/11/2022 y con corte al IV Seguimiento realizado por la OCI, se reportó que el acto administrativo se encontraba en proceso de elaboración, allegándose borrador.</t>
    </r>
    <r>
      <rPr>
        <b/>
        <sz val="11"/>
        <rFont val="Arial"/>
        <family val="2"/>
      </rPr>
      <t xml:space="preserve">
17/04/2023.</t>
    </r>
    <r>
      <rPr>
        <sz val="11"/>
        <rFont val="Arial"/>
        <family val="2"/>
      </rPr>
      <t xml:space="preserve">  La Subdirección de Administración de Tierras de la Nación indicó que,  se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Frente a lo enunciado, en la información compartida mediante drive el 03/04/2023 no se aportaron las correspondientes evidencias que permitieran establecer el cumplimiento de la acción.
La acción de mejora presentó incumplimiento, toda vez que, no se observó la modificación de la Resolución 8462/2021.</t>
    </r>
  </si>
  <si>
    <t>AMI-202</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</si>
  <si>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</si>
  <si>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</si>
  <si>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</si>
  <si>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</si>
  <si>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</si>
  <si>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t>30/03/2023 la acción de mejora se encuentra dentro de términos y vence el 1 de julio de 2023.</t>
  </si>
  <si>
    <r>
      <rPr>
        <b/>
        <sz val="11"/>
        <rFont val="Arial"/>
        <family val="2"/>
      </rPr>
      <t>17/04/2023.</t>
    </r>
    <r>
      <rPr>
        <sz val="11"/>
        <rFont val="Arial"/>
        <family val="2"/>
      </rPr>
      <t xml:space="preserve">  La  acción de mejora se encuentra en términos, su ejecución esta planificada para el periodo del 1/11/2022 al 1/07/2023.  Para el periodo evaluado no se aportaron avances de gestión.</t>
    </r>
  </si>
  <si>
    <r>
      <rPr>
        <b/>
        <sz val="11"/>
        <color rgb="FF000000"/>
        <rFont val="Arial"/>
        <family val="2"/>
      </rPr>
      <t>30/03/2023.</t>
    </r>
    <r>
      <rPr>
        <sz val="11"/>
        <color rgb="FF000000"/>
        <rFont val="Arial"/>
        <family val="2"/>
      </rPr>
      <t xml:space="preserv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t>
    </r>
    <r>
      <rPr>
        <b/>
        <sz val="11"/>
        <color rgb="FF000000"/>
        <rFont val="Arial"/>
        <family val="2"/>
      </rPr>
      <t xml:space="preserve">Evidencia:
</t>
    </r>
    <r>
      <rPr>
        <sz val="11"/>
        <color rgb="FF000000"/>
        <rFont val="Arial"/>
        <family val="2"/>
      </rPr>
      <t>Archivo excel para cálculo de área del predio objeto para integración del patrimonio.</t>
    </r>
  </si>
  <si>
    <r>
      <rPr>
        <b/>
        <sz val="11"/>
        <rFont val="Arial"/>
        <family val="2"/>
      </rPr>
      <t>12/07/2023.</t>
    </r>
    <r>
      <rPr>
        <sz val="11"/>
        <rFont val="Arial"/>
        <family val="2"/>
      </rPr>
      <t xml:space="preserve">  La Subdirección de Administración de Tierras de la Nación comunicó que,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En atención a los avances de gestión, la acción de mejora se encuentra en términos, su finalización está programada para el 1/07/2023; con corte al periodo evaluado se reportaron avances de gestión documentados relacionados con el proyecto de formato de estudio de área.</t>
    </r>
  </si>
  <si>
    <r>
      <rPr>
        <b/>
        <sz val="11"/>
        <color rgb="FF000000"/>
        <rFont val="Arial"/>
      </rPr>
      <t>28/09/2023</t>
    </r>
    <r>
      <rPr>
        <sz val="11"/>
        <color rgb="FF000000"/>
        <rFont val="Arial"/>
      </rPr>
      <t xml:space="preserve"> El procedimiento se encuentra en trámite de firmas para ser remitido a la Oficina de Planeación y de esta manera realizar la actualización dentro del Sistema Integrado de Gestión de la Entidad.</t>
    </r>
  </si>
  <si>
    <t>AMI-203</t>
  </si>
  <si>
    <t>La Resolución No. 218 del 19 febrero de 2018 de la ANT no se encuentra acorde con el Decreto 1800 de 2017.</t>
  </si>
  <si>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cuál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</si>
  <si>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 xml:space="preserve">Se solicita eventualidad en:
</t>
    </r>
    <r>
      <rPr>
        <sz val="11"/>
        <color rgb="FF000000"/>
        <rFont val="Arial"/>
        <family val="2"/>
      </rPr>
      <t>Acción de Mejora: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</si>
  <si>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rFont val="Arial"/>
        <family val="2"/>
      </rPr>
      <t xml:space="preserve">12/07/2023. </t>
    </r>
    <r>
      <rPr>
        <sz val="11"/>
        <rFont val="Arial"/>
        <family val="2"/>
      </rPr>
      <t xml:space="preserve"> La Subdirección de Administración de Tierras de la Nación participó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</si>
  <si>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t xml:space="preserve">AMI-203
</t>
  </si>
  <si>
    <t xml:space="preserve"> Actualizar el procedimiento con código ADMTI-P-014 -  INTEGRACIÓN AL PATRIMONIO DE PREDIOS AFECTOS AL SERVICIO A
NOMBRE DE INCORA, INCODER Y UNAT.</t>
  </si>
  <si>
    <r>
      <rPr>
        <b/>
        <sz val="11"/>
        <color rgb="FF000000"/>
        <rFont val="Arial"/>
      </rPr>
      <t>28/09/2023</t>
    </r>
    <r>
      <rPr>
        <sz val="11"/>
        <color rgb="FF000000"/>
        <rFont val="Arial"/>
      </rPr>
      <t>: En sesión del Comité Institucional Coordinador de Control Interno   - CICCI, que sesionó el 29 de septiembre, se aprueba modificación  para modificar el procedimiento con código ADMTI-P-014 debido a que la Resolución 218 de 2018, ya fue modificada con la Resolución 20231030014576 del 17 de febrero de 2023 suscrita por la Dirección General y donde se delegó varias funciones a las diferentes dependencias de la ANT
Se solicita eventualidad en:
Acción de Mejora: Actualizar el  Procedimiento ADMTI-P-014  de 2018 de la Agencia Nacional de Tierras,en relación a las Resoluciones de integración al patrimonio que deberán contener el valor según el área de los bienes inmuebles definidos catastralmente como fuente oficial para tal fin. 
Actividades / Descripción: Actualizar Procedimiento ADMTI-P-014 
Unidad de medida: Procedimiento ADMTI-P-014 Actualizado</t>
    </r>
  </si>
  <si>
    <t>AMI-204</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</si>
  <si>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</si>
  <si>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</si>
  <si>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</si>
  <si>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</si>
  <si>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r>
      <rPr>
        <b/>
        <sz val="11"/>
        <color rgb="FF000000"/>
        <rFont val="Arial"/>
        <family val="2"/>
      </rPr>
      <t xml:space="preserve">30/06/2023: </t>
    </r>
    <r>
      <rPr>
        <sz val="11"/>
        <color rgb="FF000000"/>
        <rFont val="Arial"/>
        <family val="2"/>
      </rPr>
      <t>El procedimiento se actualizó y remitió a la Oficina de Planeación para diagramación y posterior recolección de firmas y publicación en el Sistema Integrado de Gestión -  SIG.</t>
    </r>
  </si>
  <si>
    <r>
      <rPr>
        <b/>
        <sz val="11"/>
        <rFont val="Arial"/>
        <family val="2"/>
      </rPr>
      <t xml:space="preserve">12/07/2023. </t>
    </r>
    <r>
      <rPr>
        <sz val="11"/>
        <rFont val="Arial"/>
        <family val="2"/>
      </rPr>
      <t xml:space="preserve"> La Subdirección de Administración de Tierras de la Nación informó que, el procedimiento se actualizó y remitió a la Oficina de Planeación para diagramación y posterior recolección de firmas y publicación en el Sistema Integrado de Gestión -  SIG.
Frente a lo informado se observó solicitud de actualización de documentos del 11/05/2023, sin embargo, al consultar la intranet se observó que aun el procedimiento se encuentra en versión 1 del 11/12/2018.  Enlace consultado: chrome-extension://efaidnbmnnnibpcajpcglclefindmkaj/https://agenciadetierras.sharepoint.com/sites/antintranet/sistema-integrado-de-gestion/procesos-misionales/Procedimientos%20%20Administracin%20de%20Tierras/ADMTI-P-014%20INTEGRACIONES%20AL%20PATRIMONIO.pdf
La acción de mejora se encuentra en términos, su finalización está programada para el 1/07/2023; para el periodo evaluado se reportaron avances de gestión documentados.</t>
    </r>
  </si>
  <si>
    <r>
      <rPr>
        <b/>
        <sz val="11"/>
        <color rgb="FF000000"/>
        <rFont val="Arial"/>
      </rPr>
      <t>28/09/2023</t>
    </r>
    <r>
      <rPr>
        <sz val="11"/>
        <color rgb="FF000000"/>
        <rFont val="Arial"/>
      </rPr>
      <t xml:space="preserve"> El procedimiento se encuentra en trámite de frimas para ser remitido a la Oficina de Planeación y de esta manera realizar la actualización dentro del Sistema Integrado de Gestión de la Entidad.</t>
    </r>
  </si>
  <si>
    <t>AMI-205</t>
  </si>
  <si>
    <t xml:space="preserve">Hallazgo N. 05 Debilidades en la ejecución del procedimiento integración al patrimonio. 
</t>
  </si>
  <si>
    <t>Los tiempos de respuesta establecidos en el procedimiento no son acordes con el estudio de títulos que se adelantan a los predios</t>
  </si>
  <si>
    <t>Actualizar el procedimiento ADMTI-P-014 "INTEGRACIÓN AL PATRIMONIO DE PREDIOS AFECTOS AL SERVICIO A NOMBRE DEL INCORA, INCODER Y UNAT"</t>
  </si>
  <si>
    <t>AMI-206</t>
  </si>
  <si>
    <t xml:space="preserve">Hallazgo N. 06 Debilidades en la gestión documental </t>
  </si>
  <si>
    <t>Escasez de Talento Humano para adelantar la labor</t>
  </si>
  <si>
    <t>Identificar la cantidad de Bienes Fiscales Patrimoniales del Fondo de Tierras, que requieren la conformación de expedientes, con el ánimo de costear y establecer el talento humano requerido para su organización en arreglo con la normatividad vigente.</t>
  </si>
  <si>
    <t>Bienes Fiscales Patrimoniales, del Fondo de Tierras, identificados</t>
  </si>
  <si>
    <t>Documento estudio de identificación y costeo para la conformación de expedientes de Bienes Fiscales Patrimoniales</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</si>
  <si>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</si>
  <si>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</si>
  <si>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AMI-207</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</si>
  <si>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</si>
  <si>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</si>
  <si>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</si>
  <si>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Acción de mejora que inicia el 2 de enero de 2023.Tiene como prerrequisito la AMI-206.</t>
  </si>
  <si>
    <r>
      <rPr>
        <b/>
        <sz val="11"/>
        <rFont val="Arial"/>
        <family val="2"/>
      </rPr>
      <t>20/01/2023.</t>
    </r>
    <r>
      <rPr>
        <sz val="11"/>
        <rFont val="Arial"/>
        <family val="2"/>
      </rPr>
      <t xml:space="preserve">  La acción de mejora está planificada para inicio el 2/01/2023.</t>
    </r>
  </si>
  <si>
    <t>30/03/2023 la acción de mejora se encuentra dentro de términos y vence el 1 de abril de 2023.</t>
  </si>
  <si>
    <r>
      <rPr>
        <b/>
        <sz val="11"/>
        <rFont val="Arial"/>
        <family val="2"/>
      </rPr>
      <t xml:space="preserve">17/04/2023.  </t>
    </r>
    <r>
      <rPr>
        <sz val="11"/>
        <rFont val="Arial"/>
        <family val="2"/>
      </rPr>
      <t>La  acción de mejora se encuentra en términos, su ejecución esta planificada para el periodo del 2/01/2023 al 1/04/2023.  Para el periodo evaluado no se aportaron avances de gestión.
Verificación realizada por el contratista Sergio Alejandro Matiz Parra.</t>
    </r>
  </si>
  <si>
    <r>
      <rPr>
        <b/>
        <sz val="11"/>
        <color rgb="FF000000"/>
        <rFont val="Arial"/>
        <family val="2"/>
      </rPr>
      <t>30/06/2023.</t>
    </r>
    <r>
      <rPr>
        <sz val="11"/>
        <color rgb="FF000000"/>
        <rFont val="Arial"/>
        <family val="2"/>
      </rPr>
      <t xml:space="preserve"> Se realiza la solicitud de contratación de dos gestores documentales, por lo cual se realiza el proceso contractual y se firman los contrato No.ANT-CPS-20231365 suscrito con LUZ DARY TOBÓN TORREGLOZA y el contrato No.ANT-CPS-20231364 suscrito con DAIRA MARCELA DURAN GALINDO.
</t>
    </r>
    <r>
      <rPr>
        <b/>
        <sz val="11"/>
        <color rgb="FF000000"/>
        <rFont val="Arial"/>
        <family val="2"/>
      </rPr>
      <t xml:space="preserve">Evidencia:
</t>
    </r>
    <r>
      <rPr>
        <sz val="11"/>
        <color rgb="FF000000"/>
        <rFont val="Arial"/>
        <family val="2"/>
      </rPr>
      <t xml:space="preserve">Se adjunta el memorando No.20234300004253 por el cual se solicita la contratación de dos gestores documentales a nombre de las dos contratistas.
Se adjuntan los contrato en ejecución No.ANT-CPS-20231364 y el contrato No.ANT-CPS-20231364 </t>
    </r>
  </si>
  <si>
    <r>
      <rPr>
        <b/>
        <sz val="11"/>
        <rFont val="Arial"/>
        <family val="2"/>
      </rPr>
      <t xml:space="preserve">11/07/2023.  </t>
    </r>
    <r>
      <rPr>
        <sz val="11"/>
        <rFont val="Arial"/>
        <family val="2"/>
      </rPr>
      <t>La  dependencia dispuso los soportes de las solicitud y pantallazos de Secop de los contratos 
 No.ANT-CPS-20231365
 No.ANT-CPS-20231365
Los objetos contractuales están asociados a la gestión documental de la dependencia
La actividad se encuentra ejecutada.
Verificación a cargo de Sergio Alejandro Matiz Parra.</t>
    </r>
  </si>
  <si>
    <t>AMI-208</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</si>
  <si>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</si>
  <si>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</si>
  <si>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</si>
  <si>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</si>
  <si>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</si>
  <si>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</si>
  <si>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</si>
  <si>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t>30/03/2023 La Subdirección de Administración de Tierras de la Nación ha elaborado 34 estudios de títulos de predios transferidos por el INCODER a la ANT mediante Actas de Transferencia de los cuales se estableció que 23 se deben soliictar actualizar la titutlaridad mediante Acto Administrativo y 11 deben salir del patrimonio de la Entidad por encontrarse que no procede la incoporación.</t>
  </si>
  <si>
    <r>
      <rPr>
        <b/>
        <sz val="11"/>
        <rFont val="Arial"/>
        <family val="2"/>
      </rPr>
      <t xml:space="preserve">17/04/2023.  </t>
    </r>
    <r>
      <rPr>
        <sz val="11"/>
        <rFont val="Arial"/>
        <family val="2"/>
      </rPr>
      <t>La Subdirección de Administración de Tierras de la Nación indicó que, se han elaborado 34 estudios de títulos de predios transferidos por el INCODER a la ANT mediante Actas de Transferencia de los cuales se estableció que 23 se deben solicitar actualizar la titularidad mediante Acto Administrativo y 11 deben salir del patrimonio de la Entidad por encontrarse que no procede la incorporación.
Frente a lo enunciado, se aportó relación de 34 predios, junto a sus respectivos estudio de títulos, así:
222-5310 LA META
222-5594 LOTE LA SEVILLANA
222-595	LOTE DE TERRENO
222-7089 LOTE BELLAVISTA
222-7524 LOTE MONTERIA
225-10005 PARCELACIÓN LA ROSITA
226-13594 BELLAMIRA
120-65043 EL BOLSON
126-4843 VILLA HERMOSA
222-11061 LOTE EL DELIRIO
035-20675 EL SALVADOR LOTE ESCUELA 
222-14668 LOTE LA SIBERIA
222-2651 LOTE MIRAFLORES
222-5170 AMERICA
222-16014 LOTE LA ABARCA
222-1948 LOTE LA ARGELIA
222-22319 PARCELACION BELLA ANA
222-5168 LOTE EL EDEN
222-5172 LOTE ECUADOR
225-6860 EMPRESA MONTECRISTO 2
226-12834 TIERRA GRATA BONANZA 
226-17736 EL REMANSO
226-18387 COROZALITO 
202-9242 LOTE EMAYA-VENTURA PRIMERA PORCION. FINCA SAN ISIDRO O HATO VIEJO
225-180	ARACATACA
034-4205 LOTE DE TERRENO
124-758	LA PALMERA
142-534	VALLECITO 3
364-1815 LA FLOR LOS ALPES LA FLOR LA LAGUNA
045-51526 LOTE ARROYO HONDO
226-13589 PROVIDENCIA
226-15547 LA ZARCITA
226-20315 PALMIRA
226-21005 PARCELACIÓN EL JARDIN Y PARAISO
La acción de mejora se encuentra en términos, su ejecución está programada para el periodo del  1/11/2022 al 31/05/2024.  Para el periodo evaluado se observaron 34 estudios de títulos.</t>
    </r>
  </si>
  <si>
    <r>
      <rPr>
        <b/>
        <sz val="11"/>
        <color rgb="FF000000"/>
        <rFont val="Arial"/>
        <family val="2"/>
      </rPr>
      <t>30/06/2023.</t>
    </r>
    <r>
      <rPr>
        <sz val="11"/>
        <color rgb="FF000000"/>
        <rFont val="Arial"/>
        <family val="2"/>
      </rPr>
      <t xml:space="preserve">  La Subdirección de Administración de Tierras de la Nación elaboró 63 estudios de títulos de predios transferidos por el INCODER a la ANT mediante Actas de Transferencia.
</t>
    </r>
    <r>
      <rPr>
        <b/>
        <sz val="11"/>
        <color rgb="FF000000"/>
        <rFont val="Arial"/>
        <family val="2"/>
      </rPr>
      <t xml:space="preserve">Evidencia:
</t>
    </r>
    <r>
      <rPr>
        <sz val="11"/>
        <color rgb="FF000000"/>
        <rFont val="Arial"/>
        <family val="2"/>
      </rPr>
      <t>Se aportan 63 estudios de títulos de predios transferidos.
Se aporta archivo excel con la relación de los 63 estudios de títulos.</t>
    </r>
  </si>
  <si>
    <r>
      <rPr>
        <b/>
        <sz val="11"/>
        <rFont val="Arial"/>
        <family val="2"/>
      </rPr>
      <t>12/07/2023.</t>
    </r>
    <r>
      <rPr>
        <sz val="11"/>
        <rFont val="Arial"/>
        <family val="2"/>
      </rPr>
      <t xml:space="preserve"> La Subdirección de Administración de Tierras de la Nación indicó que, se elaboraron 63 estudios de títulos de predios transferidos por el INCODER a la ANT mediante Actas de Transferencia.
Respecto a lo indicado, se observó archivo con relación de 63 estudios de títulos y su resultado (procede / no procede), igualmente, se aportaron  los correspondientes estudios de títulos.
En atención a las evidencias y avances reportados, la acción de mejora se encuentra en términos, su finalización está programada para el 31/05/2024;  para el periodo evaluado se observó un avance físico relacionado con 63 de los 359 estudios de títulos planificados.</t>
    </r>
  </si>
  <si>
    <r>
      <rPr>
        <b/>
        <sz val="11"/>
        <color rgb="FF000000"/>
        <rFont val="Arial"/>
      </rPr>
      <t>28/09/2023</t>
    </r>
    <r>
      <rPr>
        <sz val="11"/>
        <color rgb="FF000000"/>
        <rFont val="Arial"/>
      </rPr>
      <t xml:space="preserve"> Se elaboraron 19 estudios jurídicos de títulos de predios transferidos por el INCODER  a la ANT mediante Actas de transferencia. Se aporta archivo excel con la relación de los estudios de títulos de los predios.</t>
    </r>
  </si>
  <si>
    <t>AMI-209</t>
  </si>
  <si>
    <t xml:space="preserve">Auditoría al Procedimiento de Adjudicación de Bienes Fiscales Patrimoniales (BFP) - Persona Natural </t>
  </si>
  <si>
    <t>N1</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</si>
  <si>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</si>
  <si>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</si>
  <si>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</si>
  <si>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</si>
  <si>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</si>
  <si>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04/11/2022.  </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</si>
  <si>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</si>
  <si>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</si>
  <si>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y las TAR revisadas.</t>
  </si>
  <si>
    <r>
      <rPr>
        <b/>
        <sz val="11"/>
        <rFont val="Arial"/>
        <family val="2"/>
      </rPr>
      <t>14/04/2023.</t>
    </r>
    <r>
      <rPr>
        <sz val="11"/>
        <rFont val="Arial"/>
        <family val="2"/>
      </rPr>
      <t xml:space="preserve"> La dependencia dispuso los soportes relacionados a la acción relacionados a la realización de las capacitaciones y sus respectivos registros de asistencia,  sin embargo, de acuerdo a la unidad de medida no se aportaron las evaluaciones de conocimiento en los lineamientos establecidos en los Instructivos ADMBS-I-003, ADMBS-P-007, ADMBS-I-010 como se encuentra definido en la unidad de medida
Se reitera al responsable de ejecución la necesidad de aportar las evaluaciones de conocimiento para dar cumplimiento a la actividad.
La acción de mejora se encuentra incumplida, su finalización estaba planificada para el 1/03/2023.
Verificación realizada por el contratista Sergio Alejandro Matiz Parra.</t>
    </r>
  </si>
  <si>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Las TAR revisadas y la respectiva evaluación de conocimiento.</t>
  </si>
  <si>
    <r>
      <rPr>
        <b/>
        <sz val="11"/>
        <rFont val="Arial"/>
        <family val="2"/>
      </rPr>
      <t>11/07/2023.</t>
    </r>
    <r>
      <rPr>
        <sz val="11"/>
        <rFont val="Arial"/>
        <family val="2"/>
      </rPr>
      <t xml:space="preserve"> La dependencia reportó como avance de gestión la realización de tres capacitaciones así: 
1. Capacitación Organización de Expediente FNA 5/12/2022
2. Tablas de Retención Documental 18/11/2022
3. Gestión documental predios del FNA 16/09/2022
De lo anterior, solo se allegó soporte de evaluación de conocimiento de la sesión llevada a cabo en 16/09/2022.
La acción de mejora se encuentra incumplida, su finalización estaba planificada para el 1/03/2023.
Verificación a cargo de Sergio Alejandro Matiz Parra.</t>
    </r>
  </si>
  <si>
    <t>2/10/2023 Cargue de evidencias de las tres capacitaciones realizadas referentes a organización de expedientes del FNA. Se adjuntan tres reportes de asistencia descargados de Teams, reporte de evalución de conocimientos realizada el 16/09/2022 y las respectivas presentaciónes que soportan cada capación</t>
  </si>
  <si>
    <r>
      <rPr>
        <sz val="11"/>
        <color rgb="FF000000"/>
        <rFont val="Arial"/>
      </rPr>
      <t xml:space="preserve">13/10/2023. La dependencia para el III Trimestre reenvió las evidencias de las capacitaciones efectuadas en la vigencia 2022, como avance y cumplimiento a la menta, sin embargo, la Oficina de Control interno, observa que las acciones realizadas no cumplen con el avance físico de ejecución, frente lo planteado en el PM, la acción de mejora AMI 209, define que la unidad de medida es: </t>
    </r>
    <r>
      <rPr>
        <i/>
        <sz val="11"/>
        <color rgb="FF000000"/>
        <rFont val="Arial"/>
      </rPr>
      <t xml:space="preserve">“Listado de asistencia a capacitaciones con sus correspondientes evaluaciones de conocimiento en los lineamientos en los Instructivos ADMBS-I-003, ADMBS-P-007, ADMBS-I-010.”  
</t>
    </r>
    <r>
      <rPr>
        <sz val="11"/>
        <color rgb="FF000000"/>
        <rFont val="Arial"/>
      </rPr>
      <t xml:space="preserve"> 
Por lo anterior es importante que la dependencia remitas las evaluaciones de conocimiento realizadas, en concordancia a lo planteado.
Teniendo en cuenta la fecha que finalización fue el 30/06/2023, la actividad encuentra incumplida.
Verificación realizada por Luz Marina Díaz contratista de la Oficina de Control Interno.</t>
    </r>
  </si>
  <si>
    <t>AMI-210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</si>
  <si>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</si>
  <si>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</si>
  <si>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</si>
  <si>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</si>
  <si>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</si>
  <si>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t>Para esta acción de mejora la Subdirección de Acceso a Tierras por Demanda y Descongestión realizo un estudio de cargas para saber la cantidad de personas necesarias para la digitalización y organización de los expedientes de Bienes Fiscales Patrimoniales. Ahora bien inicialmente van hacer 6 gestores documentales los cuales se les entregara un total de 17 cajas cada una con 5 carpetas lo cual da un total 85 expedientes de los predios denominados "Jalisco y Mi Mazatlán I, II y III" que es el predio escogido para empezar con la labor de entrega al archivo de la ANT. Este predio fue seleccionado debido a que ya esta culminada la labor de adjudicación.</t>
  </si>
  <si>
    <r>
      <rPr>
        <b/>
        <sz val="11"/>
        <rFont val="Arial"/>
        <family val="2"/>
      </rPr>
      <t>14/04/2023.</t>
    </r>
    <r>
      <rPr>
        <sz val="11"/>
        <rFont val="Arial"/>
        <family val="2"/>
      </rPr>
      <t xml:space="preserve"> La Oficina de Control Interno observó el documento "Estudio de cargas Organización Documental Plan de Mejoramiento Bienes Fiscales Patrimoniales 03-03-2023 " dispuesto por la dependencia como avance de gestión.
Se recomienda continuar las actividades que garanticen el cumplimiento de la actividad dentro de los términos establecidos de acuerdo a la unidad de medida y cantidad definida.
Verificación realizada por el contratista Sergio Alejandro Matiz Parra.</t>
    </r>
  </si>
  <si>
    <r>
      <rPr>
        <b/>
        <sz val="11"/>
        <color rgb="FF000000"/>
        <rFont val="Arial"/>
        <family val="2"/>
      </rPr>
      <t xml:space="preserve">30/06/2023 </t>
    </r>
    <r>
      <rPr>
        <sz val="11"/>
        <color rgb="FF000000"/>
        <rFont val="Arial"/>
        <family val="2"/>
      </rPr>
      <t xml:space="preserve"> A la fecha se cuenta con un universo de 86 expedientEs organizados y foliados en físico, de los cuales 39 expedientes se encuentran digitalizados en la paltaforma share point a la espera de ser entregados a la Oficina de Gestión Documental de la ANT</t>
    </r>
  </si>
  <si>
    <r>
      <rPr>
        <b/>
        <sz val="11"/>
        <rFont val="Arial"/>
        <family val="2"/>
      </rPr>
      <t>11/072023.</t>
    </r>
    <r>
      <rPr>
        <sz val="11"/>
        <rFont val="Arial"/>
        <family val="2"/>
      </rPr>
      <t xml:space="preserve"> La dependencia reporta la identificación de 86 expedientes de los cuales digitalizaron y subieron a SharePoint 39.
no se observan hojas de control, Fui ni soportes de gestión asociados a la entrega a la SAF
Se recomienda gestionar actividades que garanticen el cumplimiento de la actividad dentro de los términos establecidos de acuerdo a la unidad de medida y cantidad definida.
Verificación a cargo de Sergio Alejandro Matiz Parra.</t>
    </r>
  </si>
  <si>
    <r>
      <rPr>
        <b/>
        <sz val="11"/>
        <color rgb="FF000000"/>
        <rFont val="Arial"/>
      </rPr>
      <t>29/09/2023</t>
    </r>
    <r>
      <rPr>
        <sz val="11"/>
        <color rgb="FF000000"/>
        <rFont val="Arial"/>
      </rPr>
      <t>. Para la acción de mejora se entregan digitalizados 57 expedientes de los 85 que hacen parte de la adjudicación del predio de mayor extensión JALISCO Y MAZATLAN
https://agenciadetierras.sharepoint.com/:f:/s/SubAccesoATierrasDemandaDescongestin/EXPEDIENTES_SATDD/Eg8dg_4XbDtHgqKElUkgcJgBLrqJrVw71quTLbWGIsu5ww?e=vIcS9u</t>
    </r>
  </si>
  <si>
    <r>
      <rPr>
        <b/>
        <sz val="11"/>
        <color rgb="FF000000"/>
        <rFont val="Arial"/>
      </rPr>
      <t>13/10/2023.</t>
    </r>
    <r>
      <rPr>
        <sz val="11"/>
        <color rgb="FF000000"/>
        <rFont val="Arial"/>
      </rPr>
      <t xml:space="preserve"> La Subdirección de Acceso a Tierras por Demanda y Descongestión para el lll Trimestre presentó las siguientes evidencias de avance:  
Archivo en formato Excel tabla dinámica de los expedientes creados en Share point donde describe las acciones realizadas.   
•	Expediente real 85 
•	Digitalizados 59 
•	Con hoja de control 59 
•	Cargados en Orfeo 56 
•	Expedientes con intervención física 73 
•	Cantidad de folios 15793 
•	La cuenta de estado final 57 
https://agenciadetierras.sharepoint.com/:f:/s/SubAccesoATierrasDemandaDescongestin/EXPEDIENTES_SATDD/Eg8dg_4XbDtHgqKElUkgcJgBLrqJrVw71quTLbWGIsu5ww?e=vIcS9u en el enlace aportado se pudo acceder a los expedientes donde se verifico la conformación y  la organización no es clara  .
Los expedientes digitales de Share point, cuentan con hoja de control, pero no, se observó el diligenciamiento del Formato Único de Inventario Documental-FUID. 
La Oficina de Control Interno, recomienda realizar actividades organización de los expedientes  conformación y descripción de los expedientes, de tal manera que se pueda evidenciar el desarrollo de los trámites y su producción, que garanticen el cumplimiento de la actividad dentro de los términos establecidos de acuerdo con la unidad de medida.
Verificación realizada por Luz Marina Díaz contratista de la Oficina de Control Interno.</t>
    </r>
  </si>
  <si>
    <t>AMI-211</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</si>
  <si>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</si>
  <si>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</si>
  <si>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</si>
  <si>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</si>
  <si>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Dirección de Acceso a Tierras.
Subdirección de Acceso a Tierras en Zonas Focalizadas.</t>
  </si>
  <si>
    <t>En término. Se realizaron DOS mesas de trabajo sobre la actualización del procedimiento TRÁMITE ESPECIAL EN CASO DE OCUPACIÓN DE HECHO DE PREDIOS (ACTTI-P-015), con el abogado pertinente del tema de bienes fiscales patrimoniales.</t>
  </si>
  <si>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</si>
  <si>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t>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t>
  </si>
  <si>
    <r>
      <rPr>
        <b/>
        <sz val="11"/>
        <rFont val="Arial"/>
        <family val="2"/>
      </rPr>
      <t>17/04/2023.</t>
    </r>
    <r>
      <rPr>
        <sz val="11"/>
        <rFont val="Arial"/>
        <family val="2"/>
      </rPr>
      <t xml:space="preserve">  La Subdirección de Acceso a Tierras por Demanda y Descongestión indicó que, 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
En cuanto a lo enunciado,  se observó borrador del procedimiento.
En atención a los avances de gestión y evidencias aportadas, la acción de mejora presentó incumplimiento, toda vez que, no se observó la actualización del ACCTI-P-015 TRÁMITE ESPECIAL EN CASO DE OCUPACIÓN DE HECHO DE PREDIOS.</t>
    </r>
  </si>
  <si>
    <r>
      <rPr>
        <b/>
        <sz val="11"/>
        <color rgb="FF000000"/>
        <rFont val="Arial"/>
        <family val="2"/>
      </rPr>
      <t>30/06/2023</t>
    </r>
    <r>
      <rPr>
        <sz val="11"/>
        <color rgb="FF000000"/>
        <rFont val="Arial"/>
        <family val="2"/>
      </rPr>
      <t xml:space="preserve"> Procedimiento  ACCTI-P-015 Versión No.3  en ofina de Planeación para validación y revisión para cargar al Sistema Integrado de Gestión de la ANT.</t>
    </r>
  </si>
  <si>
    <r>
      <rPr>
        <b/>
        <sz val="11"/>
        <rFont val="Arial"/>
        <family val="2"/>
      </rPr>
      <t xml:space="preserve">12/07/2023.  </t>
    </r>
    <r>
      <rPr>
        <sz val="11"/>
        <rFont val="Arial"/>
        <family val="2"/>
      </rPr>
      <t>La Subdirección de Acceso a Tierras por Demanda y Descongestión informó que, remitió el Procedimiento  ACCTI-P-015 Versión No.3  a la Oficina de Planeación para validación y revisión para cargar al Sistema Integrado de Gestión de la ANT.
Frente a lo enunciado, se consultó la intranet institucional observando que aun el procedimiento se encuentra en versión 2 del 02/09/2018, ver enlace: chrome-extension://efaidnbmnnnibpcajpcglclefindmkaj/https://agenciadetierras.sharepoint.com/sites/antintranet/sistema-integrado-de-gestion/procesos-misionales/Procedimientos%20%20Acceso%20a%20la%20Propiedad%20de%20la%20Tie1/ACCTI-P-015%20TR%C3%81MITE%20ESPECIAL%20EN%20CASO%20DE%20OCUPACI%C3%93N%20DE%20HECHO%20DE%20PREDIOS.pdf
En atención a las evidencias y avances reportados, la acción de mejora presentó incumplimiento, dado que, no se observó la actualización del procedimiento ACCTI-P-015.</t>
    </r>
  </si>
  <si>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</si>
  <si>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</si>
  <si>
    <t xml:space="preserve">AMI-211
</t>
  </si>
  <si>
    <r>
      <rPr>
        <b/>
        <sz val="11"/>
        <rFont val="Arial"/>
        <family val="2"/>
      </rPr>
      <t xml:space="preserve">12/07/2023.  </t>
    </r>
    <r>
      <rPr>
        <sz val="11"/>
        <rFont val="Arial"/>
        <family val="2"/>
      </rPr>
      <t>La Subdirección de Acceso a Tierras por Demanda y Descongestión informó que, remitió el Procedimiento  ACCTI-P-015 Versión No.3  a la Oficina de Planeación para validación y revisión para cargar al Sistema Integrado de Gestión de la ANT.
Frente a lo enunciado, se consultó la intranet institucional observando que aun el procedimiento se encuentra en versión 2 del 02/09/2018, ver enlace: chrome-extension://efaidnbmnnnibpcajpcglclefindmkaj/https://agenciadetierras.sharepoint.com/sites/antintranet/sistema-integrado-de-gestion/procesos-misionales/Procedimientos%20%20Acceso%20a%20la%20Propiedad%20de%20la%20Tie1/ACCTI-P-015%20TR%C3%81MITE%20ESPECIAL%20EN%20CASO%20DE%20OCUPACI%C3%93N%20DE%20HECHO%20DE%20PREDIOS.pdf
En atención a las evidencias y avances reportados, la acción de mejora presentó incumplimiento, dado que, no se observó la actualización del procedimiento ACCTI-P-015.</t>
    </r>
  </si>
  <si>
    <r>
      <rPr>
        <b/>
        <sz val="11"/>
        <color rgb="FF000000"/>
        <rFont val="Arial"/>
      </rPr>
      <t>29/09/2023.</t>
    </r>
    <r>
      <rPr>
        <sz val="11"/>
        <color rgb="FF000000"/>
        <rFont val="Arial"/>
      </rPr>
      <t xml:space="preserve"> El procedimiento ACCTI-P-015 TRÁMITE ESPECIAL EN CASO DE OCUPACIÓN DE HECHO DE PREDIOS, se encuentra en proceso de recolección de firmas.</t>
    </r>
  </si>
  <si>
    <r>
      <rPr>
        <b/>
        <sz val="11"/>
        <color rgb="FF000000"/>
        <rFont val="Arial"/>
      </rPr>
      <t>13/10/2023</t>
    </r>
    <r>
      <rPr>
        <sz val="11"/>
        <color rgb="FF000000"/>
        <rFont val="Arial"/>
      </rPr>
      <t xml:space="preserve">. La Subdirección de Acceso a Tierras por Demanda y Descongestión informó que, remitió el Procedimiento ACCTI-P-015 TRÁMITE ESPECIAL EN CASO DE OCUPACIÓN DE HECHO DE PREDIOS, se encuentra en proceso de recolección de firmas.
La acción de mejora se encuentra en términos dado que la fecha de terminación de la acción de mejora es el 30/12/2023, sin embargo, La Oficina de Control Interno, recomienda a la dependencia continuar con el desarrollo de las acciones propuestas para el cumplimiento de la meta. 
Verificación realizada por Luz Marina Díaz contratista de la Oficina de Control Interno.
</t>
    </r>
    <r>
      <rPr>
        <b/>
        <sz val="11"/>
        <color rgb="FF000000"/>
        <rFont val="Arial"/>
      </rPr>
      <t xml:space="preserve">
29/09/2023</t>
    </r>
    <r>
      <rPr>
        <sz val="11"/>
        <color rgb="FF000000"/>
        <rFont val="Arial"/>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</si>
  <si>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t>AMI-212</t>
  </si>
  <si>
    <t>Adjudicación del Subsidio Integral de Reforma Agraria – SIRA.</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</si>
  <si>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</si>
  <si>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</si>
  <si>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</si>
  <si>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</si>
  <si>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</si>
  <si>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</si>
  <si>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</si>
  <si>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t>AMI-213</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</si>
  <si>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</si>
  <si>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</si>
  <si>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</si>
  <si>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</si>
  <si>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</si>
  <si>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Acción de mejora que inicia el 2 de enero de 2023. Tiene como pre-requisito la AMI-212</t>
  </si>
  <si>
    <r>
      <rPr>
        <b/>
        <sz val="11"/>
        <rFont val="Arial"/>
        <family val="2"/>
      </rPr>
      <t xml:space="preserve">30-03-2023. </t>
    </r>
    <r>
      <rPr>
        <sz val="11"/>
        <rFont val="Arial"/>
        <family val="2"/>
      </rPr>
      <t xml:space="preserve">Se elaboró la matriz con la información de los procesos con predios privados revocados que requieren ser ingresados al patrimonio de la ANT y que deben suscribir las escrituras de donación.
</t>
    </r>
    <r>
      <rPr>
        <b/>
        <sz val="11"/>
        <rFont val="Arial"/>
        <family val="2"/>
      </rPr>
      <t xml:space="preserve">19-04-2023. </t>
    </r>
    <r>
      <rPr>
        <sz val="11"/>
        <rFont val="Arial"/>
        <family val="2"/>
      </rPr>
      <t>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</si>
  <si>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 xml:space="preserve">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30/12/2023.  Para el periodo evaluado, se observó 1 de las 2 matrices, esta incluye criterios relacionados con el tipo de fallo que se atiende (restitución de tierras, reubicación); en los casos de reubicación se referencia si el predio del cual proviene es de naturaleza privada o pública, plazos de la condición resolutoria sobre los predios privados revocados, incorporación al patrimonio de la ANT.
</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30/12/2023.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30/12/2023.  Para el periodo evaluado se aportaron gestión documentada, sin embargo, se hace necesario se aclare la información dispuesta en archivo a luz de lo formulado en la acción.</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</si>
  <si>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jurídicas y técncas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correspondiente.Asì mismo se enviaron los oficios a las alcaldìas municipales de Garzón y La Unión - Nariño y las Gobernaciones de nariño y Huila solicitando el estado de pago del impuesto predial y el avalùo catastral de los predios; de igual manera se requirió a las oficinas de Orip para verificar el estado de los embargos que existen sobre cuotas partes del predio El Diviso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</si>
  <si>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En atención a las evidencias y avances aportados, la acción de mejora presentó cumplimiento, toda vez que, se observaron las 2 matrices de predios privados revocados que requieren ser ingresados al patrimonio de la ANT.</t>
    </r>
  </si>
  <si>
    <t>AMI-214</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</si>
  <si>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</si>
  <si>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</si>
  <si>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Acción de mejora que inicia el 2 de marzo de 2023.Tiene como pre-requisito la AMI-213</t>
  </si>
  <si>
    <r>
      <rPr>
        <b/>
        <sz val="11"/>
        <rFont val="Arial"/>
        <family val="2"/>
      </rPr>
      <t>20/01/2023.</t>
    </r>
    <r>
      <rPr>
        <sz val="11"/>
        <rFont val="Arial"/>
        <family val="2"/>
      </rPr>
      <t xml:space="preserve">  La acción de mejora está planificada para inicio el 2/03/2023.</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</si>
  <si>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
</t>
    </r>
    <r>
      <rPr>
        <b/>
        <sz val="11"/>
        <rFont val="Arial"/>
        <family val="2"/>
      </rPr>
      <t>19-04-2023.</t>
    </r>
    <r>
      <rPr>
        <sz val="11"/>
        <rFont val="Arial"/>
        <family val="2"/>
      </rPr>
      <t xml:space="preserve"> 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</si>
  <si>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30/03/2024.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está programada para el 30/03/2024.  Para el periodo evaluado se aportaron gestión documentada, sin embargo, se hace necesario se aclare la información dispuesta en archivo a luz de lo formulado en la acción.</t>
    </r>
  </si>
  <si>
    <r>
      <t>30-06-23:</t>
    </r>
    <r>
      <rPr>
        <sz val="11"/>
        <color rgb="FF000000"/>
        <rFont val="Arial"/>
        <family val="2"/>
      </rPr>
      <t xml:space="preserve"> Se hace la propuesta de cronograma de actividades para la suscripciòn de las escrituras de donación, conforme al avance de las acciones previsa reqeridas para adelantar el trámite. Este cronograma serà socializada con la DAT en reunión de julio. (Anexo matriz revocatorias subsidios - pestaña cronograma)</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</si>
  <si>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t>
    </r>
  </si>
  <si>
    <r>
      <rPr>
        <b/>
        <sz val="11"/>
        <color rgb="FF000000"/>
        <rFont val="Arial"/>
      </rPr>
      <t xml:space="preserve">29/09/2023: </t>
    </r>
    <r>
      <rPr>
        <sz val="11"/>
        <color rgb="FF000000"/>
        <rFont val="Arial"/>
      </rPr>
      <t xml:space="preserve"> En reunión realizada el día 04 de agosto de 2023 en la Dirección de Acceso a Tierras se hizo la presentación del estado de los procesos de los predios a recuperar y se socializó la la propuesta de cronograma de actividades para la suscripción de las escrituras de donación. (Anexo grabación de la reunión)</t>
    </r>
  </si>
  <si>
    <t>AMI-215</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</si>
  <si>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</si>
  <si>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</si>
  <si>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</si>
  <si>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</si>
  <si>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r>
      <rPr>
        <b/>
        <sz val="11"/>
        <rFont val="Arial"/>
        <family val="2"/>
      </rPr>
      <t>20/01/2023.</t>
    </r>
    <r>
      <rPr>
        <sz val="11"/>
        <rFont val="Arial"/>
        <family val="2"/>
      </rPr>
      <t xml:space="preserve">  La acción de mejora está planificada para inicio el 2/09/2023.</t>
    </r>
  </si>
  <si>
    <r>
      <rPr>
        <b/>
        <sz val="11"/>
        <rFont val="Arial"/>
        <family val="2"/>
      </rPr>
      <t>30/03/2023.</t>
    </r>
    <r>
      <rPr>
        <sz val="11"/>
        <rFont val="Arial"/>
        <family val="2"/>
      </rPr>
      <t xml:space="preserve">  La acción de mejora está planificada para inicio el 2/09/2023.</t>
    </r>
  </si>
  <si>
    <r>
      <rPr>
        <b/>
        <sz val="11"/>
        <rFont val="Arial"/>
        <family val="2"/>
      </rPr>
      <t>17/04/2023.</t>
    </r>
    <r>
      <rPr>
        <sz val="11"/>
        <rFont val="Arial"/>
        <family val="2"/>
      </rPr>
      <t xml:space="preserve">  La acción de mejora está planificada para inicio el 2/09/2023.</t>
    </r>
  </si>
  <si>
    <r>
      <rPr>
        <b/>
        <sz val="11"/>
        <color rgb="FF000000"/>
        <rFont val="Arial"/>
        <family val="2"/>
      </rPr>
      <t>30/06/2023.</t>
    </r>
    <r>
      <rPr>
        <sz val="11"/>
        <color rgb="FF000000"/>
        <rFont val="Arial"/>
        <family val="2"/>
      </rPr>
      <t xml:space="preserve">  La acción de mejora está planificada para inicio el 2/09/2023.</t>
    </r>
  </si>
  <si>
    <r>
      <rPr>
        <b/>
        <sz val="11"/>
        <color rgb="FF000000"/>
        <rFont val="Arial"/>
        <family val="2"/>
      </rPr>
      <t>12/07/2023.</t>
    </r>
    <r>
      <rPr>
        <sz val="11"/>
        <color rgb="FF000000"/>
        <rFont val="Arial"/>
        <family val="2"/>
      </rPr>
      <t xml:space="preserve">  La acción de mejora está planificada para inicio el 2/09/2023.</t>
    </r>
  </si>
  <si>
    <r>
      <rPr>
        <b/>
        <sz val="11"/>
        <color rgb="FF000000"/>
        <rFont val="Arial"/>
      </rPr>
      <t>29/09/2023:</t>
    </r>
    <r>
      <rPr>
        <sz val="11"/>
        <color rgb="FF000000"/>
        <rFont val="Arial"/>
      </rPr>
      <t xml:space="preserve"> Acción de mejora que está iniciando su ejecución y se halla dentro de los términos formulados.</t>
    </r>
  </si>
  <si>
    <t>AMI-216</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</si>
  <si>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</si>
  <si>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</si>
  <si>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</si>
  <si>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t>En término. Acción de mejora con fecha de finalización 30 septiembre de 2023.</t>
  </si>
  <si>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</si>
  <si>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rFont val="Arial"/>
        <family val="2"/>
      </rPr>
      <t xml:space="preserve">30-03-2023. </t>
    </r>
    <r>
      <rPr>
        <sz val="11"/>
        <rFont val="Arial"/>
        <family val="2"/>
      </rPr>
      <t xml:space="preserve">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</si>
  <si>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 xml:space="preserve">  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actualizaciones de matrices planificadas.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documentas, sin embargo, se hace necesario se aclare la información dispuesta en archivo a luz de lo formulado en la acción.</t>
    </r>
  </si>
  <si>
    <r>
      <rPr>
        <b/>
        <sz val="11"/>
        <color rgb="FF000000"/>
        <rFont val="Arial"/>
        <family val="2"/>
      </rPr>
      <t>30-06-2023:</t>
    </r>
    <r>
      <rPr>
        <sz val="11"/>
        <color rgb="FF000000"/>
        <rFont val="Arial"/>
        <family val="2"/>
      </rPr>
      <t xml:space="preserve"> 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trámite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</si>
  <si>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En atención a las evidencias y avances aportados, La acción de mejora se encuentra en términos, su finalización está programada para el 30/09/2023.  Para el periodo evaluado, se observó 2 de las 3 actualizaciones de matrices planificadas.</t>
    </r>
  </si>
  <si>
    <r>
      <rPr>
        <b/>
        <sz val="11"/>
        <color rgb="FF000000"/>
        <rFont val="Arial"/>
      </rPr>
      <t xml:space="preserve">29/09/2023: </t>
    </r>
    <r>
      <rPr>
        <sz val="11"/>
        <color rgb="FF000000"/>
        <rFont val="Arial"/>
      </rPr>
      <t xml:space="preserve"> En este periodo se continuaron con las gestiones para la recuperación de las cuotas partes de los predios. Con el apoyo de la Unidad de Gestión Territorial del Quindío, se logró que 2 familias del predio El Diamante, suscribieran el consentimiento de revocatoria del acto administrativo de adjudicaciòn de las cuotas partes del predio el Diamante. Contando con estos consentimientos, actualmente se está en el proceso de   de proyecciòn de la Resolución de revocatoria para ser enviada a la DAT para su firma correspondiente.</t>
    </r>
  </si>
  <si>
    <t>AMI-217</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</si>
  <si>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</si>
  <si>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</si>
  <si>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</si>
  <si>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r>
      <rPr>
        <b/>
        <sz val="11"/>
        <rFont val="Arial"/>
        <family val="2"/>
      </rPr>
      <t>30-03-2023.</t>
    </r>
    <r>
      <rPr>
        <sz val="11"/>
        <rFont val="Arial"/>
        <family val="2"/>
      </rPr>
      <t xml:space="preserve"> 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</si>
  <si>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</si>
  <si>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rPr>
        <b/>
        <sz val="11"/>
        <color rgb="FF000000"/>
        <rFont val="Arial"/>
      </rPr>
      <t xml:space="preserve">29/09/2023:   </t>
    </r>
    <r>
      <rPr>
        <sz val="11"/>
        <color rgb="FF000000"/>
        <rFont val="Arial"/>
      </rPr>
      <t xml:space="preserve">Se realiza la actualización de la matriz de revocatorias incluyendo el estado de expedición de los actos administrativos de revocatoria de los predios El Diviso, El Diamante y el Bado. </t>
    </r>
  </si>
  <si>
    <t>AMI-218</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</si>
  <si>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</si>
  <si>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</si>
  <si>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</si>
  <si>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En término. Acción de mejora con fecha de finalización 30 octubre de 2023.</t>
  </si>
  <si>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</si>
  <si>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t>30/03/2023.</t>
    </r>
    <r>
      <rPr>
        <sz val="11"/>
        <rFont val="Arial"/>
        <family val="2"/>
      </rPr>
      <t xml:space="preserve"> se identificaron 3 familias que requieren la expedición de la resolución de revocatoria del predio El Diviso que cuentan con el consentimiento y no han sido expedidas. así mismo se identificó una familia adicional de este predio que requerirá adelantar este trámite una vez se cuente con el consentiminiento de revocatoria correspondiente. Las Resoluciones están en proceso de proyección y serán remitidas a la DAT para su firma en el mes de abril.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</si>
  <si>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Respecto a lo enunciado,  se observó archivo "Revocatorias Subsidios", en el cual se relacionan 167 casos pertenecientes a subsidios SIT y predios adquiridos por INCODER, de los cuales esta pendiente de revocar 4 subsidios SIT pertenecientes al predio El Diviso, Resolución 871 del 25/06/2009.
En atención a los avances de gestión y evidencias aportadas, con corte al presente seguimiento se observó un avance del 98%.  La acción de mejora se encuentra en términos, su finalización esta programada para el 30/10/2023.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30/10/2023.  Para el periodo evaluado se aportaron gestión documenta, sin embargo, se hace necesario se aclare la información dispuesta en archivo a luz de lo formulado en la acción.</t>
    </r>
  </si>
  <si>
    <r>
      <t>30-06-23</t>
    </r>
    <r>
      <rPr>
        <sz val="11"/>
        <color rgb="FF000000"/>
        <rFont val="Arial"/>
        <family val="2"/>
      </rPr>
      <t>:Se realizó el envio de los borradores para revisiòn y versiones finales de los tres (3) actos administrativos de revocatoria que estàn pendientes de ser expedidos para el caso del predio El Diviso y se proyectó la modificación de la revocatoria del predio El Bado de la señora Yarpas, a la Dirección de Acceso a Tierras para su firma y notificación. Dicho envìo se realizò mediante correo electrònico del dìa 20 y 21 de junio de 2023.
Se logró gestionar la firma del consentimineto de revocatoria de la cuota parte del predio El Diamante del señor Ivan Gonzàlez y Blanca Ocampo. Se verificará la validez del act administrativo del INCODER mediante el cual les adjudicò el predio San Luis de Salamina - Caldas.</t>
    </r>
  </si>
  <si>
    <r>
      <rPr>
        <b/>
        <sz val="11"/>
        <rFont val="Arial"/>
        <family val="2"/>
      </rPr>
      <t>12/07/2023.</t>
    </r>
    <r>
      <rPr>
        <sz val="11"/>
        <rFont val="Arial"/>
        <family val="2"/>
      </rPr>
      <t xml:space="preserve">  La Subdirección de Acceso a Tierras en Zonas Focalizadas informó que, se realizó el envió de los borradores para revisión y versiones finales de los tres (3) actos administrativos de revocatoria que están pendientes de ser expedidos para el caso del predio El Diviso y se proyectó la modificación de la revocatoria del predio El Bado de la señora Yarpas, a la Dirección de Acceso a Tierras para su firma y notificación. Dicho envío se realizó mediante correo electrónico del día 20 y 21 de junio de 2023.  Se logró gestionar la firma del consentimiento de revocatoria de la cuota parte del predio El Diamante del señor Ivan González y Blanca Ocampo. Se verificará la validez del Act administrativo del INCODER mediante el cual les adjudicó el predio San Luis de Salamina - Caldas.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La acción de mejora se encuentra en términos, su finalización esta programada para el 30/10/2023.  Para el periodo evaluado se aportaron 
gestión documenta.</t>
    </r>
  </si>
  <si>
    <r>
      <rPr>
        <b/>
        <sz val="11"/>
        <color rgb="FF000000"/>
        <rFont val="Arial"/>
      </rPr>
      <t>30/09/2023:</t>
    </r>
    <r>
      <rPr>
        <sz val="11"/>
        <color rgb="FF000000"/>
        <rFont val="Arial"/>
      </rPr>
      <t xml:space="preserve"> En este periodo desde la SATZF se logró contactar a la señora Marconila María Mosquera con el fin ubicar al señor Folver  Buesaco, excónyuge de ella, quienes son beneficiairos del Predio El Diviso para poder buscar una alternativa de solución para lograr la revocatoria de la cuota parte del señor Folver e incluirlo en el acto adminsitrativo de la Adjudicación de la seora Marconila. Se hizo formato Accti - F - 122 donde se registra el contacto con la familia y se remite oficio solicitando la autorización para la notificación por medios electrónicos. 
Se reciben los consentimientos de revocatoria de las 2 cuotas partes del predio el Diamante y se inica la proyección de las revocatorias correspondientes.</t>
    </r>
  </si>
  <si>
    <t>AMI-219</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</si>
  <si>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</si>
  <si>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</si>
  <si>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</si>
  <si>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t>Acción de mejora que inicia el 1 de febrero de 2023.Tiene como pre-requisito la AMI-218</t>
  </si>
  <si>
    <r>
      <rPr>
        <b/>
        <sz val="11"/>
        <rFont val="Arial"/>
        <family val="2"/>
      </rPr>
      <t>20/01/2023.</t>
    </r>
    <r>
      <rPr>
        <sz val="11"/>
        <rFont val="Arial"/>
        <family val="2"/>
      </rPr>
      <t xml:space="preserve">  La acción de mejora está planificada para inicio el 1/02/2023.</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</si>
  <si>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t>
    </r>
  </si>
  <si>
    <r>
      <rPr>
        <b/>
        <sz val="11"/>
        <rFont val="Arial"/>
        <family val="2"/>
      </rPr>
      <t>17/04/2023.</t>
    </r>
    <r>
      <rPr>
        <sz val="11"/>
        <rFont val="Arial"/>
        <family val="2"/>
      </rPr>
      <t xml:space="preserve">  La Dirección de Acceso a Tierras informó que,  en este momento se están identificando los procesos en los cuales se requiere adelantar acciones conjuntas con otras subdirecciones para lograr la recuperación de los predios. La mesa se programará en el mes de abril.
La acción de mejora se encuentra en términos, su finalización está programada para el 30/09/2023. Para el periodo evaluado se reportaron gestiones no documentadas.</t>
    </r>
  </si>
  <si>
    <t>Se programa mesa de trabajo para  el mes de abril de 2023, la cual no ha sido posible realizar, por temas de organización administrativa de las subdirecciones de la Dirección de Acceso a Tierras.</t>
  </si>
  <si>
    <r>
      <rPr>
        <b/>
        <sz val="11"/>
        <rFont val="Arial"/>
        <family val="2"/>
      </rPr>
      <t>12/07/2023.</t>
    </r>
    <r>
      <rPr>
        <sz val="11"/>
        <rFont val="Arial"/>
        <family val="2"/>
      </rPr>
      <t xml:space="preserve">  La Dirección de Acceso a Tierras informó que, se programó mesa de trabajo para  el mes de abril de 2023, la cual no ha sido posible realizar, por temas de organización administrativa de las subdirecciones de la Dirección de Acceso a Tierras.
La acción de mejora se encuentra en términos, su finalización está programada para el 30/09/2023; para el periodo evaluado no  se reportaron gestión.</t>
    </r>
  </si>
  <si>
    <r>
      <rPr>
        <b/>
        <sz val="11"/>
        <color rgb="FF000000"/>
        <rFont val="Arial"/>
      </rPr>
      <t>29/09/2023:</t>
    </r>
    <r>
      <rPr>
        <sz val="11"/>
        <color rgb="FF000000"/>
        <rFont val="Arial"/>
      </rPr>
      <t xml:space="preserve"> Desde la Dirección de Acceso a Tierras se han realizado reuniones en conjunto con la  Subdirección de Acceso a Tierras en Zonas Focalizadas, estableciendo la ruta a seguir para integrar la patriomonio las cuotas partes faltantes.</t>
    </r>
  </si>
  <si>
    <t>AMI-220</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</si>
  <si>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</si>
  <si>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</si>
  <si>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</si>
  <si>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</si>
  <si>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</si>
  <si>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</si>
  <si>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t>En término. Acción de mejora con fecha de finalización 30 de septiembre de 2023</t>
  </si>
  <si>
    <r>
      <rPr>
        <b/>
        <sz val="11"/>
        <rFont val="Arial"/>
        <family val="2"/>
      </rPr>
      <t>30-03-2023</t>
    </r>
    <r>
      <rPr>
        <sz val="11"/>
        <rFont val="Arial"/>
        <family val="2"/>
      </rPr>
      <t xml:space="preserve">. Se elaboró la matriz con la información de los procesos con revocatoria, los memorandos enviados a la SATN y las ORIP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</si>
  <si>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Respecto a lo enunciado,  se observó archivo "Revocatorias Subsidios", en el cual se relacionan 167 casos pertenecientes a subsidios SIT y predios adquiridos por INCODER  y contiene criterios relacionados con el envío a la SATN (115) y a la ORIP (113).</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matrices con la gestión de envío a la SATN y la ORIP.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documentada, sin embargo, se hace necesario se aclare la información dispuesta en archivo a luz de lo formulado en la acción.</t>
    </r>
  </si>
  <si>
    <r>
      <t>30-06-23</t>
    </r>
    <r>
      <rPr>
        <sz val="11"/>
        <color rgb="FF000000"/>
        <rFont val="Arial"/>
        <family val="2"/>
      </rPr>
      <t>: Se remitió a la SATN el memorando No 20234100209573 mediante el cual se solicita el levantamiento de la Condicion resolutoria sobre la cuota parte de la Señora Yarpas del predio El Bado para poder adelantar el trámite de suscripciòn de escrituras de donación y recuperación de la cuota parte.</t>
    </r>
  </si>
  <si>
    <r>
      <rPr>
        <b/>
        <sz val="11"/>
        <rFont val="Arial"/>
        <family val="2"/>
      </rPr>
      <t xml:space="preserve">12/07/2023. </t>
    </r>
    <r>
      <rPr>
        <sz val="11"/>
        <rFont val="Arial"/>
        <family val="2"/>
      </rPr>
      <t xml:space="preserve"> La Subdirección de Acceso a Tierras en Zonas Focalizadas informó que, se remitió a la SATN el memorando No 20234100209573 mediante el cual se solicita el levantamiento de la Condición resolutoria sobre la cuota parte de la Señora Yarpas del predio El Bado para poder adelantar el trámite de suscripción de escrituras de donación y recuperación de la cuota parte.
La acción de mejora se encuentra en términos, su finalización esta programada para el 30/09/2023.  Para el periodo evaluado se aportaron gestión documentada, sin embargo, se hace necesario se allegue la matriz que relacione los memorandos y oficios mediante los cuales se remiten las revocatorias a la ORIP y/o SATN.</t>
    </r>
  </si>
  <si>
    <r>
      <rPr>
        <b/>
        <sz val="11"/>
        <color rgb="FF000000"/>
        <rFont val="Arial"/>
      </rPr>
      <t>30/09/2023:</t>
    </r>
    <r>
      <rPr>
        <sz val="11"/>
        <color rgb="FF000000"/>
        <rFont val="Arial"/>
      </rPr>
      <t xml:space="preserve">  Se realiza la actualización de la matriz de revocatorias incluyendo el estado de expedición de los actos administrativos de revocatoria de los predios El Diviso, El Diamante y el Bado. </t>
    </r>
  </si>
  <si>
    <t>AMI-221</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</si>
  <si>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</si>
  <si>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Ejecutada. La competencia para la suscripción de Escrituras Públicas se encuentra delegado en la Dirección de Acceso a Tierras segun la Resolución 20221000208306 del 16 de agosto de 2022.</t>
  </si>
  <si>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</si>
  <si>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</si>
  <si>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</si>
  <si>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r>
      <rPr>
        <b/>
        <sz val="11"/>
        <rFont val="Arial"/>
        <family val="2"/>
      </rPr>
      <t>30/03/2023.</t>
    </r>
    <r>
      <rPr>
        <sz val="11"/>
        <rFont val="Arial"/>
        <family val="2"/>
      </rPr>
      <t xml:space="preserve"> En este momento se están identificando las situaciones puntuales que se tienen con los predios y beneficiarios sobre el predio a recuperar y las acciones previas que se requieren para poder hacer el cronograma de citación para la suscripción de las escrituras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</si>
  <si>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"Matriz fallos judiciales subsidios y tareas previas a escrituración",  es necesario se adelante una mesa de trabajo que permita aclara la estructura de la información en relación a lo establecido en la acción.
La acción de mejora se encuentra en términos, su finalización esta programada para el 30/03/2024.  Para el periodo evaluado se aportaron gestión documenta, sin embargo, se hace necesario se aclare la información dispuesta en archivo a luz de lo formulado en la acción.</t>
    </r>
  </si>
  <si>
    <r>
      <rPr>
        <b/>
        <sz val="11"/>
        <color rgb="FF000000"/>
        <rFont val="Arial"/>
        <family val="2"/>
      </rPr>
      <t>30/06/2023.</t>
    </r>
    <r>
      <rPr>
        <sz val="11"/>
        <color rgb="FF000000"/>
        <rFont val="Arial"/>
        <family val="2"/>
      </rPr>
      <t xml:space="preserve"> Se realizó una base de datos con los datos de contacto de las familias del predio El DIVISO; se hizo el primer contacto para identificar el sitio en el cual se encuentran ubicados y definir preliminarmente los tiempos para realizar la logistica de desplazamineto y programación de la firma de escrituras. Se anexa Base de datos de contacto y sitio de ubicación de dichos beneficiarios y cronograma propuesto para adelantar el proceso de suscripción de las escrituras, el cual serà socializado con la DAT. (Anexo matriz Revocatorias subsidios - pestañas cronograma y base beneficarios)</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</si>
  <si>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  Dado que el archivo no contiene un diccionario de criterios, es necesario se indique a través de cual criterio se puede establecer cuales son los predios que están pendientes de firma de las escrituras.</t>
    </r>
  </si>
  <si>
    <r>
      <rPr>
        <b/>
        <sz val="11"/>
        <color rgb="FF000000"/>
        <rFont val="Arial"/>
      </rPr>
      <t>30/09/2023:</t>
    </r>
    <r>
      <rPr>
        <sz val="11"/>
        <color rgb="FF000000"/>
        <rFont val="Arial"/>
      </rPr>
      <t xml:space="preserve"> En reunión realizada el día 04 de agosto de 2023 en la Dirección de Acceso a Tierras se hizo la presentación del estado de los procesos de los predios a recuperar y se socializó la la propuesta de cronograma de actividades para la suscripción de las escrituras de donación. (Anexo grabación de la reunión)</t>
    </r>
  </si>
  <si>
    <t>AMI-223</t>
  </si>
  <si>
    <t>No se ha recibido por parte de la Dirección de Acceso a Tierras, la información de bienes producto de revocatorias de subsidios que deban ingresar al inventario del Fondo de Tierras.</t>
  </si>
  <si>
    <r>
      <rPr>
        <b/>
        <sz val="11"/>
        <rFont val="Arial"/>
        <family val="2"/>
      </rPr>
      <t>12/07/2023.</t>
    </r>
    <r>
      <rPr>
        <sz val="11"/>
        <rFont val="Arial"/>
        <family val="2"/>
      </rPr>
      <t xml:space="preserve">  La acción de mejora está planificada para inicio el 2/09/2023.</t>
    </r>
  </si>
  <si>
    <t>AMI-224</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</si>
  <si>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</si>
  <si>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</si>
  <si>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</si>
  <si>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</si>
  <si>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</si>
  <si>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</si>
  <si>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</si>
  <si>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r>
      <rPr>
        <b/>
        <sz val="11"/>
        <rFont val="Arial"/>
        <family val="2"/>
      </rPr>
      <t xml:space="preserve">30/03/2023. </t>
    </r>
    <r>
      <rPr>
        <sz val="11"/>
        <rFont val="Arial"/>
        <family val="2"/>
      </rPr>
      <t>Se reporta el listado de necesidades de ajuste del proceso SIT- SIDRA- SIRA, el cual se irá alimentando en función de las necesidades y requerimientos identificados en el proceso</t>
    </r>
  </si>
  <si>
    <r>
      <rPr>
        <b/>
        <sz val="11"/>
        <rFont val="Arial"/>
        <family val="2"/>
      </rPr>
      <t>13/04/2023.</t>
    </r>
    <r>
      <rPr>
        <sz val="11"/>
        <rFont val="Arial"/>
        <family val="2"/>
      </rPr>
      <t xml:space="preserve">  La  Subdirección de Acceso a Tierras en Zonas Focalizadas indicó, se reporta el listado de necesidades de ajuste del proceso SIT- SIDRA- SIRA, el cual se irá alimentando en función de las necesidades y requerimientos identificados en el proceso.
De acuerdo a lo anterior, la OCI evidencia archivo de Excel con la relación de las necesidades SIDRA:
-Continuar ajuste de reporte predios   Estado Pendiente
-Ajustar modulo de comunicaciones-actas  SIDRA  Estado Terminado
-Error en creación de usuarios SIT Estado Terminado
Verificación realizada por la contratista Diana Mayerly Bernal Zapata.</t>
    </r>
  </si>
  <si>
    <r>
      <t>30-06-23</t>
    </r>
    <r>
      <rPr>
        <sz val="11"/>
        <color rgb="FF000000"/>
        <rFont val="Arial"/>
        <family val="2"/>
      </rPr>
      <t xml:space="preserve">: Se ingresa nuevas necesidades de ajuste de los aplicativos SIDRA - SIRA - SIT en el Backlog para realizar mejoras y soporte de los sistemas, una vez se cuente con el personal idóneo para adelantar dichos ajustes. </t>
    </r>
  </si>
  <si>
    <r>
      <rPr>
        <b/>
        <sz val="11"/>
        <rFont val="Arial"/>
        <family val="2"/>
      </rPr>
      <t>11/07/2023.</t>
    </r>
    <r>
      <rPr>
        <sz val="11"/>
        <rFont val="Arial"/>
        <family val="2"/>
      </rPr>
      <t xml:space="preserve">  La OCI, evidenció que la Subdirección de Acceso a Tierras en Zonas Focalizadas ingresó 9 necesidades  de ajuste de los aplicativos SIDRA - SIRA - SIT en el Backlog para realizar mejoras y soporte de los sistemas de acuerdo a la Matriz Necesidades SIDRA-SIT con adicionales AMI 224
Verificación a cargo de la contratista Diana Mayerly Bernal Zapata.</t>
    </r>
  </si>
  <si>
    <r>
      <rPr>
        <b/>
        <sz val="11"/>
        <color rgb="FF000000"/>
        <rFont val="Arial"/>
      </rPr>
      <t>30/09/2023:</t>
    </r>
    <r>
      <rPr>
        <sz val="11"/>
        <color rgb="FF000000"/>
        <rFont val="Arial"/>
      </rPr>
      <t xml:space="preserve"> En este período  no se ingresaron nuevos requerimientos para las mejoras del aplicativo SIDRA - SIRA - SIT en el Backlog para realizar dichos ajustes, una vez se cuente con el personal idóneo para adelantar dichos ajustes. </t>
    </r>
  </si>
  <si>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</si>
  <si>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</si>
  <si>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</si>
  <si>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</si>
  <si>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r>
      <rPr>
        <b/>
        <sz val="11"/>
        <rFont val="Arial"/>
        <family val="2"/>
      </rPr>
      <t>30-03-23</t>
    </r>
    <r>
      <rPr>
        <sz val="11"/>
        <rFont val="Arial"/>
        <family val="2"/>
      </rPr>
      <t>.Se reporta la mejora realizada en el aplicativo en el sprint No 35, en el cual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t>
    </r>
  </si>
  <si>
    <r>
      <rPr>
        <b/>
        <sz val="11"/>
        <rFont val="Arial"/>
        <family val="2"/>
      </rPr>
      <t>13/04/2023.</t>
    </r>
    <r>
      <rPr>
        <sz val="11"/>
        <rFont val="Arial"/>
        <family val="2"/>
      </rPr>
      <t xml:space="preserve">  La  Subdirección de Acceso a Tierras en Zonas Focalizadas indicó, se reporta la mejora realizada en el aplicativo en el sprint No 35, en el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
De acuerdo a lo anterior, la OCI evidencia acta de cierre para el sprint 35 de fecha 28/03/2023 con el avance de las mejoras en sistema de información SIDRA-SIT
-Listado de asistencia
-Manual de Usuario ajustes sistema de Información SIDRA Versión 3 20 de marzo 2023
-Manual SIT 20 de Marzo de 2023
Verificación realizada por la contratista Diana Mayerly Bernal Zapata.</t>
    </r>
  </si>
  <si>
    <r>
      <t>30-06-23</t>
    </r>
    <r>
      <rPr>
        <sz val="11"/>
        <color rgb="FF000000"/>
        <rFont val="Arial"/>
        <family val="2"/>
      </rPr>
      <t>: Durante este trimestre no se adelantaron ajustes a los aplicativos del Subsidio SIDRA - SIRA -SIT</t>
    </r>
  </si>
  <si>
    <r>
      <rPr>
        <b/>
        <sz val="11"/>
        <rFont val="Arial"/>
        <family val="2"/>
      </rPr>
      <t>11/07/2023.</t>
    </r>
    <r>
      <rPr>
        <sz val="11"/>
        <rFont val="Arial"/>
        <family val="2"/>
      </rPr>
      <t xml:space="preserve">  La OCI, evidenció que la Subdirección de Acceso a Tierras en Zonas Focalizadas no  realizó ajustes a los aplicativos del Subsidio SIDRA-SIRA-SIT durante el Trimestre
Verificación a cargo de la contratista Diana Mayerly Bernal Zapata.</t>
    </r>
  </si>
  <si>
    <r>
      <rPr>
        <b/>
        <sz val="11"/>
        <color rgb="FF000000"/>
        <rFont val="Arial"/>
      </rPr>
      <t>30/09/2023:</t>
    </r>
    <r>
      <rPr>
        <sz val="11"/>
        <color rgb="FF000000"/>
        <rFont val="Arial"/>
      </rPr>
      <t xml:space="preserve"> Durante este trimestre no se adelantaron ajustes a los aplicativos del Subsidio SIDRA - SIRA -SIT</t>
    </r>
  </si>
  <si>
    <t>AMI-226</t>
  </si>
  <si>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</si>
  <si>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</si>
  <si>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</si>
  <si>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</si>
  <si>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</si>
  <si>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</si>
  <si>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rFont val="Arial"/>
        <family val="2"/>
      </rPr>
      <t xml:space="preserve">30-03-23. </t>
    </r>
    <r>
      <rPr>
        <sz val="11"/>
        <rFont val="Arial"/>
        <family val="2"/>
      </rPr>
      <t xml:space="preserve">Se reporta la validación del cargue documental de 33 códigos de proyectos SIRA que no habían sido normalizados entre la información registrada en el expediente digital y el expediente físico. Los 33 códigos de proyectos corresponden a la muestra auditada por Control Interno. Se adjunta la base de datos de los códigos SIRA normalizados y las hojas de control correspondientes
</t>
    </r>
    <r>
      <rPr>
        <b/>
        <sz val="11"/>
        <rFont val="Arial"/>
        <family val="2"/>
      </rPr>
      <t xml:space="preserve">19-04-2023. </t>
    </r>
    <r>
      <rPr>
        <sz val="11"/>
        <rFont val="Arial"/>
        <family val="2"/>
      </rPr>
      <t xml:space="preserve">Conforme a la reunión realizada con la OCI se realizó el ajuste en la información de las hojas de control de los procesos SIRA normalizados, haciendo el cargue de las mismas en la carpeta dela acción de mejora correspondiente. </t>
    </r>
  </si>
  <si>
    <r>
      <rPr>
        <b/>
        <sz val="11"/>
        <rFont val="Arial"/>
        <family val="2"/>
      </rPr>
      <t xml:space="preserve">20/04/2023. </t>
    </r>
    <r>
      <rPr>
        <sz val="11"/>
        <rFont val="Arial"/>
        <family val="2"/>
      </rPr>
      <t>Dentro de la fase preliminar la dependencia presento la siguiente observación a la verificación realizada así:</t>
    </r>
    <r>
      <rPr>
        <b/>
        <sz val="11"/>
        <rFont val="Arial"/>
        <family val="2"/>
      </rPr>
      <t xml:space="preserve">
</t>
    </r>
    <r>
      <rPr>
        <i/>
        <sz val="11"/>
        <rFont val="Arial"/>
        <family val="2"/>
      </rPr>
      <t xml:space="preserve">"Me permito informar que conforme a la reunión sostenida con la OCI sobre las acciones de mejora a cargo de la SATZF, se procedió a realizar el ajuste a la matriz de revocatorias y materialización, incluyendo algunas ("AL" a "AN"; "AO" y "AP") donde se consignó la fecha de registro de la adquisición, el tiempo de condición resolutoria y la fecha de vencimiento de la condición resolutoria, así como, si la revocatoria se encuentra registrada, la fecha del respectivo registro, y si  se encuentra a nombre de la ANT (ingreso al patrimonio de la ANT).
Lo anterior, atendiendo las observaciones realizadas sobre las acciones AM 213, 214, 216,217,218,220 Y 222. De igual forma se ajustó lo concerniente a las hojas de control de los procesos SIRA normalizados solicitado en la AME 226.
En relación con la acción AME 406 de la CGR se complementó la información respecto de la inquietud relacionada con las posibles nuevas revocatorias que se están adelantando. 
Los ajustes quedaron consignados en el archivo 20230417_preliminar PM DAT, en el campo correspondiente l reporte de gestiones adelantadas por la Subdirección, las cuales fueron identificadas con la fecha del día de hoy; así mismo se realizó nuevamente el cargue de la matriz en cada una de las carpetas que correspondía y de las Hojas de control en la carpeta del AME 226. "
</t>
    </r>
    <r>
      <rPr>
        <sz val="11"/>
        <rFont val="Arial"/>
        <family val="2"/>
      </rPr>
      <t>Por lo anterior la Oficina de Control Interno realizo verificación a los ajustes realizados por la dependencia sobre la muestra de los 33 expedientes ajustando el avance físico de la actividad.
La acción se encuentra en términos y tiene programada su finalización para</t>
    </r>
    <r>
      <rPr>
        <b/>
        <sz val="11"/>
        <rFont val="Arial"/>
        <family val="2"/>
      </rPr>
      <t xml:space="preserve">
</t>
    </r>
    <r>
      <rPr>
        <sz val="11"/>
        <rFont val="Arial"/>
        <family val="2"/>
      </rPr>
      <t>28/02/2024.</t>
    </r>
    <r>
      <rPr>
        <b/>
        <sz val="11"/>
        <rFont val="Arial"/>
        <family val="2"/>
      </rPr>
      <t xml:space="preserve">
14/04/2023.</t>
    </r>
    <r>
      <rPr>
        <sz val="11"/>
        <rFont val="Arial"/>
        <family val="2"/>
      </rPr>
      <t xml:space="preserve"> La Oficina de Control Interno observó, de acuerdo a los soportes dispuestos por la dependencia la base de datos de los códigos SIRA normalizados, así como 33 hojas de control diligenciadas. Sin embargo estas no registran correctamente  la información correspondiente a la columna "Folios" de acuerdo al instructivo de la Forma ADMBS-016 Hoja de control.
Se solicita a la dependencia ajustar la información de las hojas de control de modo que se ajuste a lo definido en el instructivo del instrumento.
Verificación realizada por el contratista Sergio Alejandro Matiz Parra.
</t>
    </r>
  </si>
  <si>
    <r>
      <rPr>
        <b/>
        <sz val="11"/>
        <color rgb="FF000000"/>
        <rFont val="Arial"/>
        <family val="2"/>
      </rPr>
      <t xml:space="preserve">30-06-23. </t>
    </r>
    <r>
      <rPr>
        <sz val="11"/>
        <color rgb="FF000000"/>
        <rFont val="Arial"/>
        <family val="2"/>
      </rPr>
      <t>Se reporta la validación del cargue documental de 26 códigos de proyectos SIRA que no habían sido normalizados entre la información registrada en el expediente digital y el expediente físico.  Se adjunta la base de datos de los códigos SIRA normalizados y las hojas de control correspondientes</t>
    </r>
  </si>
  <si>
    <r>
      <rPr>
        <b/>
        <sz val="11"/>
        <rFont val="Arial"/>
        <family val="2"/>
      </rPr>
      <t>11/07/2023.</t>
    </r>
    <r>
      <rPr>
        <sz val="11"/>
        <rFont val="Arial"/>
        <family val="2"/>
      </rPr>
      <t xml:space="preserve">  Se dispuso por parte de la dependencia las hojas de control de 26 proyectos normalizados.
Por lo anterior, la Oficina de Control Interno realizó verificación del avance reportado por la dependencia sobre la muestra de los 26 expedientes ajustando el avance físico de la actividad.
La acción se encuentra en términos y su finalización está programada para el 28/02/2024.
Verificación a cargo de Sergio Alejandro Matiz Parra.</t>
    </r>
  </si>
  <si>
    <r>
      <t xml:space="preserve">30/09/2023: </t>
    </r>
    <r>
      <rPr>
        <sz val="11"/>
        <color rgb="FF000000"/>
        <rFont val="Arial"/>
      </rPr>
      <t>Se reporta la validación del cargue documental de 30 códigos de proyectos SIRA que no habían sido normalizados entre la información registrada en el expediente digital y el expediente físico.  Se adjunta la base de datos de los códigos SIRA normalizados y las hojas de control correspondientes</t>
    </r>
  </si>
  <si>
    <r>
      <rPr>
        <b/>
        <sz val="11"/>
        <color rgb="FF000000"/>
        <rFont val="Arial"/>
      </rPr>
      <t>13/10/2023</t>
    </r>
    <r>
      <rPr>
        <sz val="11"/>
        <color rgb="FF000000"/>
        <rFont val="Arial"/>
      </rPr>
      <t>. La Subdirección de Acceso a Tierras en Zonas Focalizadas para el lll Trimestre reportó el cargue documental de 30 códigos de proyectos SIRA que no habían sido normalizados entre la información registrada en el expediente digital y el expediente físico lleva  90 de 116. Se adjunta la base de datos de los códigos SIRA normalizados y las hojas de control correspondientes, no evidencia los expedientes físicos.
La acción de mejora se encuentra en términos dado que la fecha de terminación de la acción de mejora es el 28/02/2024, sin embargo, La Oficina de Control Interno, recomienda a la dependencia continuar con el desarrollo de las acciones propuestas en el PM y remita evidencia del avance físico de la ejecución. 
Verificación realizada por Luz Marina Díaz contratista de la Oficina de Control Interno.</t>
    </r>
  </si>
  <si>
    <t>AMI-227</t>
  </si>
  <si>
    <t>Auditoria al Proceso de Gestión de Administración de Bienes y Servicios</t>
  </si>
  <si>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</si>
  <si>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</si>
  <si>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</si>
  <si>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</si>
  <si>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</si>
  <si>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Actividad en términos para su ejecución. Se dará inicio a la implementación de la acción de mejora en la vigencia 2023.</t>
  </si>
  <si>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</si>
  <si>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30/03/2023:</t>
    </r>
    <r>
      <rPr>
        <sz val="11"/>
        <rFont val="Arial"/>
        <family val="2"/>
      </rPr>
      <t xml:space="preserve"> Actividad cumplida, de acuerdo al reglamento operativo para el manejo y control administrativo de los bienes de la ANT en el Capitulo 2 Numeral 1.8 sobrantes se realizo el respectivo ingreso en el cierre mensual del invetarios, es asi como en el mes de enero de 2023 se efectuo dicha actividad, la cual se evidencia con el comprobante de entrada. Bajo este contexto y con el regamento operativo y el acta de entrada esta actividad se cumple, es importante mencionar que para ello no se requiere comite de bienes por lo que la evidencia no es el acta del comite si no el comprobante de entrada </t>
    </r>
  </si>
  <si>
    <r>
      <rPr>
        <b/>
        <sz val="11"/>
        <rFont val="Arial"/>
        <family val="2"/>
      </rPr>
      <t xml:space="preserve">19/04/2023. </t>
    </r>
    <r>
      <rPr>
        <sz val="11"/>
        <rFont val="Arial"/>
        <family val="2"/>
      </rPr>
      <t xml:space="preserve"> La Subdirección Administrativa y Financiera informó que, de acuerdo al reglamento operativo para el manejo y control administrativo de los bienes de la ANT en el Capitulo 2 Numeral 1.8 sobrantes se realizo el respectivo ingreso en el cierre mensual del inventarios, es así como en el mes de enero de 2023 se efectuó dicha actividad, la cual se evidencia con el comprobante de entrada. Bajo este contexto y con el reglamento operativo y el acta de entrada esta actividad se cumple, es importante mencionar que para ello no se requiere comité de bienes por lo que la evidencia no es el acta del comité si no el comprobante de entrada.
En cuanto a lo informado, se observó documento soporte de entrada sobrantes emitido por apoteosis el 02/01/2023, en el cual se relacionan 7 bienes.
En atención a los avances de gestión y evidencias aportadas, la acción de mejora presentó cumplimiento, toda vez que, se observó el ingreso de bienes sobrantes.  No obstante, se invita a la dependencia fortalecer la formulación de acciones, a fin que su ejecución sea de acuerdo a su planificación.</t>
    </r>
  </si>
  <si>
    <t>AMI-228</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</si>
  <si>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</si>
  <si>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</si>
  <si>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</si>
  <si>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</si>
  <si>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30/03/2023:</t>
    </r>
    <r>
      <rPr>
        <sz val="11"/>
        <rFont val="Arial"/>
        <family val="2"/>
      </rPr>
      <t xml:space="preserve"> La acción de mejora se encuentra en términos, su periodo de ejecución esta programado del 1/01/2023 al 31/08/2023.</t>
    </r>
  </si>
  <si>
    <r>
      <rPr>
        <b/>
        <sz val="11"/>
        <rFont val="Arial"/>
        <family val="2"/>
      </rPr>
      <t>19/04/2023.</t>
    </r>
    <r>
      <rPr>
        <sz val="11"/>
        <rFont val="Arial"/>
        <family val="2"/>
      </rPr>
      <t xml:space="preserve">  La acción de mejora se encuentra en términos, su periodo de ejecución esta programado del 1/01/2023 al 31/08/2023. Para el periodo evaluado no se allegaron avances gestión documentados.</t>
    </r>
  </si>
  <si>
    <r>
      <rPr>
        <b/>
        <sz val="11"/>
        <rFont val="Arial"/>
        <family val="2"/>
      </rPr>
      <t>30/06/2023:</t>
    </r>
    <r>
      <rPr>
        <sz val="11"/>
        <rFont val="Arial"/>
        <family val="2"/>
      </rPr>
      <t xml:space="preserve"> Durante este trimestre la SAF -Grupo de Almacen; se encuentra actualizando el ADMBS-I-004 REGLAMENTO OPERATIVO PARA EL MANEJO Y CONTROL ADMINISTRATIVO DE LOS BIENES DE LA ANT, a continuacion los siguientes avances:
Una vez finalizada la toma fisica de la vigencia 2022 se realizo el ingreso de los sobrantes correspondientes.
 Los sobrantes ya fueron ingresados al aplicativo de Apoteosys
 El 21 de Octubre de año 2022 se creo ADMBS-I-015 INSTRUCTIVO CONTROL DE IMPRESIÓN DE PLACAS - BIENES DEVOLUTIVOS la cual desde esa vigencia se ha venido implementndo en el area de Almacen.</t>
    </r>
  </si>
  <si>
    <r>
      <rPr>
        <b/>
        <sz val="11"/>
        <rFont val="Arial"/>
        <family val="2"/>
      </rPr>
      <t>18/07/2023.</t>
    </r>
    <r>
      <rPr>
        <sz val="11"/>
        <rFont val="Arial"/>
        <family val="2"/>
      </rPr>
      <t xml:space="preserve">  La Subdirección Administrativa y Financiera informó que,  Durante este trimestre la SAF -Grupo de Almacén; se encuentra actualizando el ADMBS-I-004 REGLAMENTO OPERATIVO PARA EL MANEJO Y CONTROL ADMINISTRATIVO DE LOS BIENES DE LA ANT, a continuación los siguientes avances:
Una vez finalizada la toma física de la vigencia 2022 se realizó el ingreso de los sobrantes correspondientes.
Los sobrantes ya fueron ingresados al aplicativo de Apoteosys
 El 21 de Octubre de año 2022 se creo ADMBS-I-015 INSTRUCTIVO CONTROL DE IMPRESIÓN DE PLACAS - BIENES DEVOLUTIVOS la cual desde esa vigencia se ha venido implementando en el área de Almacén.  
La acción de mejora se encuentra en términos, su  finalización está programada para el 31/08/2023; para el periodo evaluado se allegaron avances gestión documentados.</t>
    </r>
  </si>
  <si>
    <r>
      <t xml:space="preserve">2/10/2023 </t>
    </r>
    <r>
      <rPr>
        <sz val="11"/>
        <rFont val="Arial"/>
        <family val="2"/>
      </rPr>
      <t xml:space="preserve">El equipo de almacén de la Subdirección Administrativa y Financiera realizó la actualización del reglamento operativos para el manejo y control administrativo de los bienes de la ANT. Se adjunta el documento firmado. La información se podrá verificar en el siguiente enlace del SIG: https://agenciadetierras.sharepoint.com/sites/antintranet/sistema-integrado-de-gestion/procesos-apoyo/Instructivo%20%20Administracin%20de%20Bienes%20y%20Servicios/ADMBS-I-004%20REGLAMENTO%20OPERATIVO%20PARA%20EL%20MANEJO%20Y%20CONTROL%20ADMINISTRATIVO%20DE%20LOS%20BIENES%20DE%20LA%20ANT%20V3.pdf </t>
    </r>
  </si>
  <si>
    <t>AMI-229</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</si>
  <si>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</si>
  <si>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</si>
  <si>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</si>
  <si>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</si>
  <si>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</si>
  <si>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</si>
  <si>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t>AMI-230</t>
  </si>
  <si>
    <t>N2</t>
  </si>
  <si>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</si>
  <si>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</si>
  <si>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Realizar el seguimiento al  cumplimiento de las obligaciones del proveedor</t>
  </si>
  <si>
    <t xml:space="preserve">Hacer seguimiento a la entrega del reporte de activos fijos y recalculo de vidas utiles, de acuerdo al cronograma establecido en la  la audiencia que se llevo a cabo el 16/09/2022 
</t>
  </si>
  <si>
    <t>Actas de seguimiento</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</si>
  <si>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</si>
  <si>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</si>
  <si>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t>AMI-231</t>
  </si>
  <si>
    <t>Requerir mediante la mesa de servicios de Heisohn - apoteosys la parametrización del reporte y control de bienes intangibles</t>
  </si>
  <si>
    <t>Documento soporte de la solicitud realizada por  Almacen al proveedor</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</si>
  <si>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</si>
  <si>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</si>
  <si>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t>AMI-232</t>
  </si>
  <si>
    <t>Incluir en las obligaciones especificas de los estudios previos  en los nuevos contratos que se suscriban con el proveedor de la necesidad de desarrollar el  reporte para llevar el control de los bienes intangibles</t>
  </si>
  <si>
    <t>Estudios previos</t>
  </si>
  <si>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</si>
  <si>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30/03/2023:</t>
    </r>
    <r>
      <rPr>
        <sz val="11"/>
        <rFont val="Arial"/>
        <family val="2"/>
      </rPr>
      <t xml:space="preserve"> Actividad cumplida, dendro de los estudios previos del contratista se establecio la obligación especifica de generar un reporte de control de bienes intangibles. Se anexa estudios previos.</t>
    </r>
  </si>
  <si>
    <r>
      <rPr>
        <b/>
        <sz val="11"/>
        <rFont val="Arial"/>
        <family val="2"/>
      </rPr>
      <t>19/04/2023.</t>
    </r>
    <r>
      <rPr>
        <sz val="11"/>
        <rFont val="Arial"/>
        <family val="2"/>
      </rPr>
      <t xml:space="preserve">  La Subdirección Administrativa y Financiera indicó que,  dentro de los estudios previos del contratista se estableció la obligación especifica de generar un reporte de control de bienes intangibles.
En relación a lo mencionado, se observó incorporación de la obligación "</t>
    </r>
    <r>
      <rPr>
        <i/>
        <sz val="11"/>
        <rFont val="Arial"/>
        <family val="2"/>
      </rPr>
      <t>Dar cumplimiento al desarrollo, parametrización e implementación de la amortización de intangibles en el módulo de servicios administrativos</t>
    </r>
    <r>
      <rPr>
        <sz val="11"/>
        <rFont val="Arial"/>
        <family val="2"/>
      </rPr>
      <t>" en el registro ADQBS-F-002 de enero del 2023.
En atención a los avances de gestión y evidencias aportadas, la acción de mejora presentó cumplimiento, toda vez que, se observó la inclusión de la obligación especifica.</t>
    </r>
  </si>
  <si>
    <t>AMI-233</t>
  </si>
  <si>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</si>
  <si>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</si>
  <si>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</si>
  <si>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</si>
  <si>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Formatos</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</si>
  <si>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</si>
  <si>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</si>
  <si>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t>AMI-234</t>
  </si>
  <si>
    <r>
      <rPr>
        <b/>
        <sz val="11"/>
        <rFont val="Arial"/>
        <family val="2"/>
      </rPr>
      <t>Oportunidad de Mejora Nro. 2. Bienes que salieron de la Agencia con modalidad de trabajo en casa</t>
    </r>
    <r>
      <rPr>
        <sz val="11"/>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</si>
  <si>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</si>
  <si>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</si>
  <si>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</si>
  <si>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</si>
  <si>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</si>
  <si>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 xml:space="preserve">30/03/2023: </t>
    </r>
    <r>
      <rPr>
        <sz val="11"/>
        <rFont val="Arial"/>
        <family val="2"/>
      </rPr>
      <t>La acción de mejora se encuentra en términos, su periodo de ejecución esta programado del 1/01/2023 al 30/09/2023.</t>
    </r>
  </si>
  <si>
    <r>
      <rPr>
        <b/>
        <sz val="11"/>
        <rFont val="Arial"/>
        <family val="2"/>
      </rPr>
      <t xml:space="preserve">19/04/2023. </t>
    </r>
    <r>
      <rPr>
        <sz val="11"/>
        <rFont val="Arial"/>
        <family val="2"/>
      </rPr>
      <t xml:space="preserve"> La acción de mejora se encuentra en términos, su periodo de ejecución esta programado del 1/01/2023 al 30/09/2023.  Para el periodo evaluado no se allegaron avances gestión documentados.</t>
    </r>
  </si>
  <si>
    <r>
      <rPr>
        <b/>
        <sz val="11"/>
        <rFont val="Arial"/>
        <family val="2"/>
      </rPr>
      <t>30/06/2023:</t>
    </r>
    <r>
      <rPr>
        <sz val="11"/>
        <rFont val="Arial"/>
        <family val="2"/>
      </rPr>
      <t xml:space="preserve"> Una vez contemos con el reglamento operativo actualizado, procederemos a socializar las actualizaciones a través de banner en el correo institucional de al ANT. Actividad en términos. </t>
    </r>
  </si>
  <si>
    <r>
      <rPr>
        <b/>
        <sz val="11"/>
        <rFont val="Arial"/>
        <family val="2"/>
      </rPr>
      <t xml:space="preserve">18/07/2023. </t>
    </r>
    <r>
      <rPr>
        <sz val="11"/>
        <rFont val="Arial"/>
        <family val="2"/>
      </rPr>
      <t xml:space="preserve"> La Subdirección Administrativa y Financiera indicó que, una vez contemos con el reglamento operativo actualizado, procederemos a socializar las actualizaciones a través de banner en el correo institucional de al ANT. Actividad en términos. 
La acción de mejora se encuentra en términos, su  finalización está programada para el 30/09/2023. No obstante, depende de la ejecución de la AME-228. </t>
    </r>
  </si>
  <si>
    <r>
      <t xml:space="preserve">2/10/2023 </t>
    </r>
    <r>
      <rPr>
        <sz val="11"/>
        <rFont val="Arial"/>
        <family val="2"/>
      </rPr>
      <t xml:space="preserve">El equipo de almacén de la Subdirección Administrativa y Financiera realizó el envío del banner a la comunidad ANT informando sobre la actualización del documento. Se adjunta el correo electrónico de socialización. </t>
    </r>
  </si>
  <si>
    <t>AMI-235</t>
  </si>
  <si>
    <t>Los térmnos del artículo 95 de la ley 1437 de 2011 que rige el procedimiento de revocatoria directa no se ajustan a la realidad del trámite, teniendo en cuenta las etapas del procedimiento, su complejidad y el volumen de los casos.</t>
  </si>
  <si>
    <t>Gestionar los trámites de revocatoria directa.</t>
  </si>
  <si>
    <t>Elaborar y ejecutar un plan de trabajo para dar trámite a los casos priorizados de revocatoria directa, de acuerdo con la directriz de la Subdirección de Acceso a Tierras por Demanda y Descongestión.</t>
  </si>
  <si>
    <t>Plan de trabajo elaborado y ejecutado</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</si>
  <si>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electronico del 19/09/2023, en donde, se reformulo la acción AMI-152, generandose las acciones AMI-235 y AMI-236.
</t>
    </r>
  </si>
  <si>
    <t>AMI-236</t>
  </si>
  <si>
    <t>Elaborar y ejecutar un plan de trabajo para dar trámite a los casos de revocatoria directa de la Subdirección de Acceso a Tierras en Zonas Focalizadas</t>
  </si>
  <si>
    <t>Comunicación con Grupos de interés</t>
  </si>
  <si>
    <t>Gestión del modelo de Atención</t>
  </si>
  <si>
    <t>Planificación del Ordenamiento Social de la Propiedad</t>
  </si>
  <si>
    <t>Apoyo Jurídico</t>
  </si>
  <si>
    <t>Administración de Bienes y Servicios</t>
  </si>
  <si>
    <t xml:space="preserve">ETAPA DE INSPECCIÓN </t>
  </si>
  <si>
    <t>ETAPA DE VIGILANCIA</t>
  </si>
  <si>
    <t>ETAPA DE CONTROL</t>
  </si>
  <si>
    <t>GESTIÓN PM DEL ETAPA DE INSPECCIÓN
DEPENDENCIA RESPONSABLE DE EJECUCIÓN</t>
  </si>
  <si>
    <t>PRIMER SEGUIMIENTO PM ETAPA DE INSPECCIÓN
OFICINA DE CONTROL INTERNO</t>
  </si>
  <si>
    <t>SEGUNDO SEGUIMIENTO PM ETAPA DE INSPECCIÓN
OFICINA DE CONTROL INTERNO</t>
  </si>
  <si>
    <t>OBSERVACIONES REMITIDAS POR AGN EL 26/04/2018</t>
  </si>
  <si>
    <t xml:space="preserve">RESPUESTA  ANT A LAS OBSERVACIONES DEL AGN 11/05/2018 </t>
  </si>
  <si>
    <t>GESTIÓN REPORTADA POR DEPENDECIA RESPONSABLE DE EJECUCIÓN</t>
  </si>
  <si>
    <t>TERCER SEGUIMIENTO OFICINA DE CONTROL INTERNO</t>
  </si>
  <si>
    <t>OBSERVACIONES REMITIDAS POR AGN EL 24/07/2018</t>
  </si>
  <si>
    <t>CUARTO SEGUIMIENTO OFICINA DE CONTROL INTERNO</t>
  </si>
  <si>
    <t>OBSERVACIONES REMITIDAS POR AGN EL 11/10/2018</t>
  </si>
  <si>
    <t>QUINTO SEGUIMIENTO OFICINA DE CONTROL INTERNO</t>
  </si>
  <si>
    <t>OBSERVACIONES REMITIDAS POR AGN EL 08/02/2019</t>
  </si>
  <si>
    <t>SEXTO SEGUIMIENTO OFICINA DE CONTROL INTERNO</t>
  </si>
  <si>
    <t>OBSERVACIONES REMITIDAS POR AGN EL 16/04/2019</t>
  </si>
  <si>
    <t>SEPTIMO SEGUIMIENTO OFICINA DE CONTROL INTERNO</t>
  </si>
  <si>
    <t>OBSERVACIONES REMITIDAS POR AGN EL 22/07/2019</t>
  </si>
  <si>
    <t>OCTAVO SEGUIMIENTO OFICINA DE CONTROL INTERNO</t>
  </si>
  <si>
    <t>OBSERVACIONES REMITIDAS POR AGN EL 25/10/2019</t>
  </si>
  <si>
    <t>NOVENO SEGUIMIENTO OFICINA DE CONTROL INTERNO</t>
  </si>
  <si>
    <t>GESTIÓN REPORTADA POR DEPENDECIA RESPONSABLE DE EJECUCIÓN
21/12/2019 AL 20/03/2020</t>
  </si>
  <si>
    <t>DÉCIMO SEGUIMIENTO OFICINA DE CONTROL INTERNO</t>
  </si>
  <si>
    <t>GESTIÓN REPORTADA POR DEPENDECIA RESPONSABLE DE EJECUCIÓN
21/03/2020 AL 20/06/2020</t>
  </si>
  <si>
    <t>UNDÉCIMO SEGUIMIENTO OFICINA DE CONTROL INTERNO</t>
  </si>
  <si>
    <t>GESTIÓN REPORTADA POR DEPENDECIA RESPONSABLE DE EJECUCIÓN
21/06/2020 AL 20/09/2020</t>
  </si>
  <si>
    <t>DUODÉCIMO SEGUIMIENTO OFICINA DE CONTROL INTERNO</t>
  </si>
  <si>
    <t>GESTIÓN REPORTADA POR DEPENDECIA RESPONSABLE DE EJECUCIÓN
21/09/2020 AL 20/12/2020</t>
  </si>
  <si>
    <t>DECIMOTERCERO SEGUIMIENTO OFICINA DE CONTROL INTERNO</t>
  </si>
  <si>
    <t>CONCLUSIONES VISITA DE VIGILANCIA - ACTA DE 30/10/2020</t>
  </si>
  <si>
    <t>PLAN DE MEJORAMIENTO VISITA DE VIGILANCIA - Acta 30/10/2020</t>
  </si>
  <si>
    <t>GESTIÓN REPORTADA POR DEPENDECIA RESPONSABLE DE EJECUCIÓN
31/10/2020 AL 30/04/2021</t>
  </si>
  <si>
    <t>PRIMER SEGUIMIENTO OFICINA DE CONTROL INTERNO</t>
  </si>
  <si>
    <t>OBSERVACIONES REMITIDAS POR AGN EL 20/06/2021</t>
  </si>
  <si>
    <t>GESTIÓN REPORTADA POR DEPENDECIA RESPONSABLE DE EJECUCIÓN
 01/05/2021 AL 31/10/2021</t>
  </si>
  <si>
    <t>SEGUNDO SEGUIMIENTO OFICINA DE CONTROL INTERNO</t>
  </si>
  <si>
    <t>OBSERVACIONES REMITIDAS POR AGN EL 23/12/2021</t>
  </si>
  <si>
    <t>GESTIÓN REPORTADA POR DEPENDECIA RESPONSABLE DE EJECUCIÓN
01/11/2021 AL 30/04/2022</t>
  </si>
  <si>
    <t>OBSERVACIONES REMITIDAS POR AGN EL 08/08/2022</t>
  </si>
  <si>
    <t>GESTIÓN REPORTADA POR DEPENDECIA RESPONSABLE DE EJECUCIÓN
01/05/2022 AL 31/10/2022</t>
  </si>
  <si>
    <t xml:space="preserve">OBSERVACIONES REMITIDAS POR EL AGN </t>
  </si>
  <si>
    <t>CONCLUSIONES VISITA DE CONTROL - ACTA DE 30/10/2020</t>
  </si>
  <si>
    <t>PLAN DE MEJORAMIENTO VISITA DE CONTROL - Acta 18/11/2022</t>
  </si>
  <si>
    <t>GESTIÓN PMA DEL 01/01/2023 AL 31/03/2023 ETAPA DE CONTROL
DEPENDENCIA RESPONSABLE DE EJECUCIÓN</t>
  </si>
  <si>
    <t>PRIMER SEGUIMIENTO PMA ETAPA DE CONTROL
OFICINA DE CONTROL INTERNO</t>
  </si>
  <si>
    <t>OBSERVACIONES AGN AL PRIMER SEGUIMIENTO PMA
ETAPA DE CONTROL</t>
  </si>
  <si>
    <t>GESTIÓN PMA DEL 01/04/2023 AL 30/06/2023 ETAPA DE CONTROL
DEPENDENCIA RESPONSABLE DE EJECUCIÓN</t>
  </si>
  <si>
    <t>GESTIÓN PMA DEL 01/07/2023 AL 30/09/2023 ETAPA DE CONTROL
DEPENDENCIA RESPONSABLE DE EJECUCIÓN</t>
  </si>
  <si>
    <t>TERCER SEGUIMIENTO PMA ETAPA DE CONTROL
OFICINA DE CONTROL INTERNO</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</si>
  <si>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</si>
  <si>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</si>
  <si>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</si>
  <si>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</si>
  <si>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</si>
  <si>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</si>
  <si>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</si>
  <si>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</si>
  <si>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</si>
  <si>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</si>
  <si>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</si>
  <si>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</si>
  <si>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</si>
  <si>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</si>
  <si>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</si>
  <si>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</si>
  <si>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</si>
  <si>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</si>
  <si>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</si>
  <si>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</si>
  <si>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</si>
  <si>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 DE AVANCE ACCIÓN</t>
  </si>
  <si>
    <t>OBSERVACIONES AGN</t>
  </si>
  <si>
    <t>% DE AVANCE PERIODO EVALUADO</t>
  </si>
  <si>
    <t>% DE AVANCE ACUMULADO DE LATAREA</t>
  </si>
  <si>
    <t>% DE AVANCE DE LATAREA</t>
  </si>
  <si>
    <t>No. RADICADO
ANT</t>
  </si>
  <si>
    <t>INICIO</t>
  </si>
  <si>
    <t>FINALIZACIÓN</t>
  </si>
  <si>
    <r>
      <rPr>
        <b/>
        <sz val="11"/>
        <rFont val="Arial"/>
        <family val="2"/>
      </rPr>
      <t xml:space="preserve">Hallazgo 1. Instrumentos Archivísticos.
1.1. Tabla de Retención Documental (TRD) y cuadros de clasificación documental (CCD) </t>
    </r>
    <r>
      <rPr>
        <sz val="11"/>
        <rFont val="Arial"/>
        <family val="2"/>
      </rPr>
      <t xml:space="preserve">
La Entidad no cuenta con las TRD convalidadas, ni con los CCD conforme a la producción documental de las dependencias y las ultimas reestructuraciones de la misma, por tanto presuntamente incumple lo establecido el acuerdo 04 de 2013</t>
    </r>
  </si>
  <si>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</si>
  <si>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</si>
  <si>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</si>
  <si>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</si>
  <si>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</si>
  <si>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</si>
  <si>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</si>
  <si>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</si>
  <si>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</si>
  <si>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</si>
  <si>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</si>
  <si>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</si>
  <si>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</si>
  <si>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</si>
  <si>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</si>
  <si>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</si>
  <si>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</si>
  <si>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</si>
  <si>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</si>
  <si>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r>
      <t>De acuerdo a los avances reportados al AGN con corte al 28/03/2018, la Entidad ejecutó oportunamente las tareas  formuladas en la acción No. 1 "</t>
    </r>
    <r>
      <rPr>
        <i/>
        <sz val="11"/>
        <color theme="1"/>
        <rFont val="Arial"/>
        <family val="2"/>
      </rPr>
      <t>Elaborar, aprobar y gestionar la convalidación de las TRD y CCD de la Agencia Nacional de Tierras</t>
    </r>
    <r>
      <rPr>
        <sz val="11"/>
        <color theme="1"/>
        <rFont val="Arial"/>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</si>
  <si>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t>Tercer Informe
28/06/2018</t>
  </si>
  <si>
    <t>20186200790582
20186200790312</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</si>
  <si>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</si>
  <si>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</si>
  <si>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</si>
  <si>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</si>
  <si>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</si>
  <si>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</si>
  <si>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</si>
  <si>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</si>
  <si>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Sexto Informe
27/03/2019</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</si>
  <si>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</si>
  <si>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Séptimo Informe
27/06/2019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</si>
  <si>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</si>
  <si>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</si>
  <si>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</si>
  <si>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Noveno Informe
30/12/2019</t>
  </si>
  <si>
    <t>Décimo 
31/03/2020</t>
  </si>
  <si>
    <t>Undécimo 30/06/2020</t>
  </si>
  <si>
    <t>Duodécimo 30/09/2020</t>
  </si>
  <si>
    <t>Decimotercero
30/12/2020</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</si>
  <si>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</si>
  <si>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No aplica, hallazgo dado por superado en Acta visita de vigilancia del 30/10/2020.</t>
  </si>
  <si>
    <r>
      <rPr>
        <b/>
        <sz val="11"/>
        <color theme="1"/>
        <rFont val="Arial"/>
        <family val="2"/>
      </rPr>
      <t>Hallazgo Superado</t>
    </r>
    <r>
      <rPr>
        <sz val="11"/>
        <color theme="1"/>
        <rFont val="Arial"/>
        <family val="2"/>
      </rPr>
      <t xml:space="preserve">
Acta Visita de Vigilancia 
30/10/2020</t>
    </r>
  </si>
  <si>
    <t>T2</t>
  </si>
  <si>
    <t>Presentar para aprobación del Comité de Desarrollo Administrativo las TRD y el CCD.</t>
  </si>
  <si>
    <t>Tablas de Retención Documental (TRD) y CDD aprobadas  por el Comité de Desarrollo Administrativo mediante acta.</t>
  </si>
  <si>
    <t>Mediante Comité de Desarrollo Administrativo desarrollado el 20 de diciembre de 2017, se aprobaron las TRD y CCD de la ANT.</t>
  </si>
  <si>
    <t>Acta Comité</t>
  </si>
  <si>
    <t xml:space="preserve">Las Tablas de Retención Documental-TRD de la entidad y el Cuadro de Clasificación Documental-CCD, fueron aprobados el 20/12/2017 en el Comité de Desarrollo Administrativo Institucional. </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</si>
  <si>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</si>
  <si>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</si>
  <si>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</si>
  <si>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</si>
  <si>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</si>
  <si>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</si>
  <si>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</si>
  <si>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</si>
  <si>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</si>
  <si>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</si>
  <si>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</si>
  <si>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</si>
  <si>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</si>
  <si>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</si>
  <si>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</si>
  <si>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</si>
  <si>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</si>
  <si>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family val="2"/>
      </rPr>
      <t>ejecutar en el plazo definido (14 diciembre) para radicar los ajustes solicitados ante el AGN</t>
    </r>
    <r>
      <rPr>
        <sz val="11"/>
        <color theme="1"/>
        <rFont val="Arial"/>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family val="2"/>
      </rPr>
      <t>Gestionar ante el AGN la convalidación las TRD y CCD</t>
    </r>
    <r>
      <rPr>
        <sz val="11"/>
        <color theme="1"/>
        <rFont val="Arial"/>
        <family val="2"/>
      </rPr>
      <t>".   Así las cosas, la acción formulada presentó un avance de gestión  con corte al 26/12/2018 del 93% .</t>
    </r>
  </si>
  <si>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</si>
  <si>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</si>
  <si>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</si>
  <si>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</si>
  <si>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</si>
  <si>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</si>
  <si>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</si>
  <si>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r>
      <t>Para el periodo evaluado no se observaron avances adicionales a los reportados con corte al 30/06/2019, a saber  "</t>
    </r>
    <r>
      <rPr>
        <i/>
        <sz val="11"/>
        <color theme="1"/>
        <rFont val="Arial"/>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</si>
  <si>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</si>
  <si>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</si>
  <si>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</si>
  <si>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</si>
  <si>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t>Radicado_2-2020-01422  citación sustentación de TRD ante el Comité Evaluador de Documentos.
Radicado_2-2020-01422  Citación sustentación de TRD ante el Comité Evaluador de Documentos</t>
  </si>
  <si>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family val="2"/>
      </rPr>
      <t xml:space="preserve">1, </t>
    </r>
    <r>
      <rPr>
        <sz val="11"/>
        <color theme="1"/>
        <rFont val="Arial"/>
        <family val="2"/>
      </rPr>
      <t xml:space="preserve"> La digitalización de los documentos misionales para efecto de consulta.
</t>
    </r>
    <r>
      <rPr>
        <b/>
        <sz val="11"/>
        <color theme="1"/>
        <rFont val="Arial"/>
        <family val="2"/>
      </rPr>
      <t>2,</t>
    </r>
    <r>
      <rPr>
        <sz val="11"/>
        <color theme="1"/>
        <rFont val="Arial"/>
        <family val="2"/>
      </rPr>
      <t xml:space="preserve">  Que la totalidad de la documentación misional de la Agencia se encuentren en conservación total, en atención a la Ley 1448 de 2011.
</t>
    </r>
    <r>
      <rPr>
        <b/>
        <sz val="11"/>
        <color theme="1"/>
        <rFont val="Arial"/>
        <family val="2"/>
      </rPr>
      <t>3,</t>
    </r>
    <r>
      <rPr>
        <sz val="11"/>
        <color theme="1"/>
        <rFont val="Arial"/>
        <family val="2"/>
      </rPr>
      <t xml:space="preserve">  La implementación de los procesos, programas, instrumentos de control, inventarios  y proyectos necesarios.
</t>
    </r>
    <r>
      <rPr>
        <b/>
        <sz val="11"/>
        <color theme="1"/>
        <rFont val="Arial"/>
        <family val="2"/>
      </rPr>
      <t>4,</t>
    </r>
    <r>
      <rPr>
        <sz val="11"/>
        <color theme="1"/>
        <rFont val="Arial"/>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family val="2"/>
      </rPr>
      <t xml:space="preserve">1.  </t>
    </r>
    <r>
      <rPr>
        <sz val="11"/>
        <color theme="1"/>
        <rFont val="Arial"/>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family val="2"/>
      </rPr>
      <t xml:space="preserve">2. </t>
    </r>
    <r>
      <rPr>
        <sz val="11"/>
        <color theme="1"/>
        <rFont val="Arial"/>
        <family val="2"/>
      </rPr>
      <t xml:space="preserve">Cuadro de clasificación documental - CCD.
</t>
    </r>
    <r>
      <rPr>
        <b/>
        <sz val="11"/>
        <color theme="1"/>
        <rFont val="Arial"/>
        <family val="2"/>
      </rPr>
      <t>3.</t>
    </r>
    <r>
      <rPr>
        <sz val="11"/>
        <color theme="1"/>
        <rFont val="Arial"/>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</si>
  <si>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</si>
  <si>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</si>
  <si>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</si>
  <si>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Teniendo en cuenta que la TRD fue convalidada el 21 de abril y se encentra publicada en la página web de la agencia, se da por superado el hallazgo.</t>
  </si>
  <si>
    <t>https://www.agenciadetierras.gov.co/planeacion-control-y-gestion/gestion-documental/cuadro-de-clasificacion-documental/</t>
  </si>
  <si>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family val="2"/>
      </rPr>
      <t>https://www.agenciadetierras.gov.co/transparencia-y-acceso-a-la-informacion-publica/instrumentos-de-gestion-de-informacion-publica/tablas-de-retencion-documental/</t>
    </r>
    <r>
      <rPr>
        <sz val="11"/>
        <color theme="1"/>
        <rFont val="Arial"/>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</si>
  <si>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r>
      <rPr>
        <b/>
        <sz val="11"/>
        <rFont val="Arial"/>
        <family val="2"/>
      </rPr>
      <t>Hallazgo 1. Instrumentos Archivísticos. 1.2 Programa de Gestión Documental (PGD)</t>
    </r>
    <r>
      <rPr>
        <sz val="11"/>
        <rFont val="Arial"/>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</si>
  <si>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</si>
  <si>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</si>
  <si>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</si>
  <si>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</si>
  <si>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</si>
  <si>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</si>
  <si>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</si>
  <si>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</si>
  <si>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</si>
  <si>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</si>
  <si>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PGD 
http://www.agenciadetierras.gov.co/wp-content/uploads/2018/01/PGD.pdf</t>
  </si>
  <si>
    <t>Radicación No: 20176200858672; entrega de PGD. http://www.agenciadetierras.gov.co/wp-content/uploads/2018/01/PGD.pdf</t>
  </si>
  <si>
    <r>
      <t>De acuerdo a los avances reportados al AGN con corte al 28/03/2018, la Entidad ejecutó al 100% las tareas programadas en la acción No. 2 "</t>
    </r>
    <r>
      <rPr>
        <i/>
        <sz val="11"/>
        <color theme="1"/>
        <rFont val="Arial"/>
        <family val="2"/>
      </rPr>
      <t>Formular, aprobar y publicar el Programa de Gestión Documental (PGD), a corto, mediano y largo plazo, como parte del Plan Estratégico Institucional y del Plan de Acción Anual.</t>
    </r>
    <r>
      <rPr>
        <sz val="11"/>
        <color theme="1"/>
        <rFont val="Arial"/>
        <family val="2"/>
      </rPr>
      <t xml:space="preserve"> ", lo anterior,   en respuesta al hallazgo 1 "Instrumentos Archivísticos".  
Por otra parte, el pasado 10/05/2018 fueron remitidos al AGN los siguientes soportes de cumplimiento:
</t>
    </r>
    <r>
      <rPr>
        <b/>
        <sz val="11"/>
        <color theme="1"/>
        <rFont val="Arial"/>
        <family val="2"/>
      </rPr>
      <t>1.</t>
    </r>
    <r>
      <rPr>
        <sz val="11"/>
        <color theme="1"/>
        <rFont val="Arial"/>
        <family val="2"/>
      </rPr>
      <t xml:space="preserve"> Acta # 7 del Comité Institucional de Desarrollo Administrativo del 20 de diciembre de 2017, en el que se presenta y aprueba  el Programa de Gestión Documental.
</t>
    </r>
    <r>
      <rPr>
        <b/>
        <sz val="11"/>
        <color theme="1"/>
        <rFont val="Arial"/>
        <family val="2"/>
      </rPr>
      <t>2.</t>
    </r>
    <r>
      <rPr>
        <sz val="11"/>
        <color theme="1"/>
        <rFont val="Arial"/>
        <family val="2"/>
      </rPr>
      <t xml:space="preserve"> Resolución No 190 del 12/02/2018 por la cual se adoptan los instrumentos archivísticos para la Gestión documental de la Agencia Nacional de Tierras.
</t>
    </r>
  </si>
  <si>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</si>
  <si>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</si>
  <si>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</si>
  <si>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</si>
  <si>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</si>
  <si>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</si>
  <si>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</si>
  <si>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</si>
  <si>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</si>
  <si>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</si>
  <si>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</si>
  <si>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</si>
  <si>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</si>
  <si>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Acta Comité. Concepto de aprobación del PGD por el Comité de Desarrollo Administrativo. Acto administrativo de adopción articulo 2952 del decreto 1080.</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</si>
  <si>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</si>
  <si>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</si>
  <si>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</si>
  <si>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</si>
  <si>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</si>
  <si>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</si>
  <si>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</si>
  <si>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r>
      <rPr>
        <b/>
        <sz val="11"/>
        <rFont val="Arial"/>
        <family val="2"/>
      </rPr>
      <t>Hallazgo 1. Instrumentos Archivisticos</t>
    </r>
    <r>
      <rPr>
        <sz val="11"/>
        <rFont val="Arial"/>
        <family val="2"/>
      </rPr>
      <t xml:space="preserve">. </t>
    </r>
    <r>
      <rPr>
        <b/>
        <sz val="11"/>
        <rFont val="Arial"/>
        <family val="2"/>
      </rPr>
      <t>1.3. Inventario Documental (FUID)</t>
    </r>
    <r>
      <rPr>
        <sz val="11"/>
        <rFont val="Arial"/>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</si>
  <si>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</si>
  <si>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</si>
  <si>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</si>
  <si>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</si>
  <si>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</si>
  <si>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</si>
  <si>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</si>
  <si>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</si>
  <si>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</si>
  <si>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</si>
  <si>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</si>
  <si>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</si>
  <si>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</si>
  <si>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r>
      <t>De acuerdo a los avances reportados al AGN con corte al 28/03/2018,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</si>
  <si>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</si>
  <si>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family val="2"/>
      </rPr>
      <t xml:space="preserve"> </t>
    </r>
    <r>
      <rPr>
        <sz val="11"/>
        <color theme="1"/>
        <rFont val="Arial"/>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</si>
  <si>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</si>
  <si>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</si>
  <si>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</si>
  <si>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</si>
  <si>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</si>
  <si>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</si>
  <si>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</si>
  <si>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r>
      <t xml:space="preserve">El AGN a través del Acta de Vigilancia del 30/10/2020 dío por no superado el hallazgo.
</t>
    </r>
    <r>
      <rPr>
        <b/>
        <sz val="11"/>
        <color theme="1"/>
        <rFont val="Arial"/>
        <family val="2"/>
      </rPr>
      <t xml:space="preserve">
Observaciones AGN-GIV:</t>
    </r>
    <r>
      <rPr>
        <sz val="11"/>
        <color theme="1"/>
        <rFont val="Arial"/>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family val="2"/>
      </rPr>
      <t>Desarrollo de la Visita:</t>
    </r>
    <r>
      <rPr>
        <sz val="11"/>
        <color theme="1"/>
        <rFont val="Arial"/>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family val="2"/>
      </rPr>
      <t xml:space="preserve">Conclusión: </t>
    </r>
    <r>
      <rPr>
        <sz val="11"/>
        <color theme="1"/>
        <rFont val="Arial"/>
        <family val="2"/>
      </rPr>
      <t>el hallazgo no se da por superado.</t>
    </r>
  </si>
  <si>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</si>
  <si>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</si>
  <si>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</si>
  <si>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</si>
  <si>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r>
      <rPr>
        <b/>
        <sz val="11"/>
        <rFont val="Arial"/>
        <family val="2"/>
      </rPr>
      <t>30/05/2021 Actividad en términos.</t>
    </r>
    <r>
      <rPr>
        <sz val="11"/>
        <rFont val="Arial"/>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</si>
  <si>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t>Primer Seguimiento PM Visita Vigilancia
27/05/2021</t>
  </si>
  <si>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family val="2"/>
      </rPr>
      <t>Conclusión:</t>
    </r>
    <r>
      <rPr>
        <sz val="11"/>
        <color theme="1"/>
        <rFont val="Arial"/>
        <family val="2"/>
      </rPr>
      <t xml:space="preserve"> Hallazgo no se da por superado</t>
    </r>
  </si>
  <si>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</si>
  <si>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</si>
  <si>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r>
      <rPr>
        <b/>
        <sz val="11"/>
        <rFont val="Arial"/>
        <family val="2"/>
      </rPr>
      <t xml:space="preserve">08/11/2021. </t>
    </r>
    <r>
      <rPr>
        <sz val="11"/>
        <rFont val="Arial"/>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family val="2"/>
      </rPr>
      <t xml:space="preserve">
17/06/2021  A</t>
    </r>
    <r>
      <rPr>
        <b/>
        <sz val="11"/>
        <color theme="1"/>
        <rFont val="Arial"/>
        <family val="2"/>
      </rPr>
      <t xml:space="preserve">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</si>
  <si>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t>Segundo Seguimiento PM Visita Vigilancia
30/11/2021</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</si>
  <si>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</si>
  <si>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</si>
  <si>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</si>
  <si>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r>
      <rPr>
        <b/>
        <sz val="11"/>
        <rFont val="Arial"/>
        <family val="2"/>
      </rPr>
      <t xml:space="preserve">26/05/2022.  </t>
    </r>
    <r>
      <rPr>
        <sz val="11"/>
        <rFont val="Arial"/>
        <family val="2"/>
      </rPr>
      <t>En el marco de la fase preliminar, los colaboradores de gestión documental de la Secretaría General allegaron la siguiente información:</t>
    </r>
    <r>
      <rPr>
        <b/>
        <sz val="11"/>
        <rFont val="Arial"/>
        <family val="2"/>
      </rPr>
      <t xml:space="preserve">
 INFORME DE SEGUIMIENTO TRIMESTRAL corte 30/04/2022, </t>
    </r>
    <r>
      <rPr>
        <sz val="11"/>
        <rFont val="Arial"/>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family val="2"/>
      </rPr>
      <t xml:space="preserve">
 Listado de asistencia y temática tratada</t>
    </r>
    <r>
      <rPr>
        <sz val="11"/>
        <rFont val="Arial"/>
        <family val="2"/>
      </rPr>
      <t xml:space="preserve">, en la capacitación sobre Organización Documental y TRD, dirigida a los colaboradores de la ANT, la cual tuvo lugar el 28/04/2022 a través de la aplicación Teams. </t>
    </r>
    <r>
      <rPr>
        <b/>
        <sz val="11"/>
        <rFont val="Arial"/>
        <family val="2"/>
      </rPr>
      <t xml:space="preserve">
 Listados de asistencia actas</t>
    </r>
    <r>
      <rPr>
        <sz val="11"/>
        <rFont val="Arial"/>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family val="2"/>
      </rPr>
      <t xml:space="preserve">
20/05/2022. </t>
    </r>
    <r>
      <rPr>
        <sz val="11"/>
        <rFont val="Arial"/>
        <family val="2"/>
      </rPr>
      <t xml:space="preserve"> Para el periodo evaluado la Secretaría General mediante correo electrónico del 06/05/2022 allegó las siguientes evidencias: 
</t>
    </r>
    <r>
      <rPr>
        <b/>
        <sz val="11"/>
        <rFont val="Arial"/>
        <family val="2"/>
      </rPr>
      <t xml:space="preserve">1, </t>
    </r>
    <r>
      <rPr>
        <sz val="11"/>
        <rFont val="Arial"/>
        <family val="2"/>
      </rPr>
      <t xml:space="preserve">Capacitación en modalidad virtual sobre la Organización Documental y TRD, dirigida a los colaboradores de la ANT, la cual tuvo lugar el 28/04/2022 a través de la aplicación Teams. 
</t>
    </r>
    <r>
      <rPr>
        <b/>
        <sz val="11"/>
        <rFont val="Arial"/>
        <family val="2"/>
      </rPr>
      <t>2,</t>
    </r>
    <r>
      <rPr>
        <sz val="11"/>
        <rFont val="Arial"/>
        <family val="2"/>
      </rPr>
      <t xml:space="preserve"> Listado de asistencia del 27/04/2022 de la actividad “Articulación Enlaces GD”
</t>
    </r>
    <r>
      <rPr>
        <b/>
        <sz val="11"/>
        <rFont val="Arial"/>
        <family val="2"/>
      </rPr>
      <t xml:space="preserve">3, </t>
    </r>
    <r>
      <rPr>
        <sz val="11"/>
        <rFont val="Arial"/>
        <family val="2"/>
      </rPr>
      <t xml:space="preserve">Informe de seguimiento
</t>
    </r>
    <r>
      <rPr>
        <b/>
        <sz val="11"/>
        <rFont val="Arial"/>
        <family val="2"/>
      </rPr>
      <t>4,</t>
    </r>
    <r>
      <rPr>
        <sz val="11"/>
        <rFont val="Arial"/>
        <family val="2"/>
      </rPr>
      <t xml:space="preserve"> Inventario Documental ANT
</t>
    </r>
    <r>
      <rPr>
        <b/>
        <sz val="11"/>
        <rFont val="Arial"/>
        <family val="2"/>
      </rPr>
      <t>5,</t>
    </r>
    <r>
      <rPr>
        <sz val="11"/>
        <rFont val="Arial"/>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</si>
  <si>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t>Tercer Seguimiento PM Visita Vigilancia
31/05/2022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</si>
  <si>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</si>
  <si>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r>
      <rPr>
        <b/>
        <sz val="11"/>
        <rFont val="Arial"/>
        <family val="2"/>
      </rPr>
      <t xml:space="preserve">30/09/2022.  </t>
    </r>
    <r>
      <rPr>
        <sz val="11"/>
        <rFont val="Arial"/>
        <family val="2"/>
      </rPr>
      <t xml:space="preserve">En el mes de septiembre se envío comunicación a todas las dependencias solicitando remitir  inventario documental de conformidad a la forma ADMBS-F-015-Forma INVENTARIO DOCUMENTAL.
</t>
    </r>
    <r>
      <rPr>
        <b/>
        <sz val="11"/>
        <rFont val="Arial"/>
        <family val="2"/>
      </rPr>
      <t xml:space="preserve">30/06/2022. </t>
    </r>
    <r>
      <rPr>
        <sz val="11"/>
        <rFont val="Arial"/>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</si>
  <si>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family val="2"/>
      </rPr>
      <t xml:space="preserve">30/09/2022.   </t>
    </r>
    <r>
      <rPr>
        <sz val="11"/>
        <color rgb="FF000000"/>
        <rFont val="Arial"/>
        <family val="2"/>
      </rPr>
      <t xml:space="preserve">Memorando 20226200282343
</t>
    </r>
    <r>
      <rPr>
        <b/>
        <sz val="11"/>
        <color rgb="FF000000"/>
        <rFont val="Arial"/>
        <family val="2"/>
      </rPr>
      <t xml:space="preserve">
30/06/2022. </t>
    </r>
    <r>
      <rPr>
        <sz val="11"/>
        <color rgb="FF000000"/>
        <rFont val="Arial"/>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</si>
  <si>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family val="2"/>
      </rPr>
      <t xml:space="preserve">14/10/2022.  </t>
    </r>
    <r>
      <rPr>
        <sz val="11"/>
        <rFont val="Arial"/>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family val="2"/>
      </rPr>
      <t xml:space="preserve">
26/09/2022.  </t>
    </r>
    <r>
      <rPr>
        <sz val="11"/>
        <rFont val="Arial"/>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family val="2"/>
      </rPr>
      <t xml:space="preserve">
19/07/2022. </t>
    </r>
    <r>
      <rPr>
        <sz val="11"/>
        <rFont val="Arial"/>
        <family val="2"/>
      </rPr>
      <t xml:space="preserve"> La Secretaría General - Gestión Documental aportó los siguientes documentos:
</t>
    </r>
    <r>
      <rPr>
        <b/>
        <sz val="11"/>
        <rFont val="Arial"/>
        <family val="2"/>
      </rPr>
      <t>INFORME DE SEGUIMIENTO TRIMESTRAL (octubre 2020 – abril 2021)</t>
    </r>
    <r>
      <rPr>
        <sz val="11"/>
        <rFont val="Arial"/>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</si>
  <si>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t>Seguimiento PM Visita Vigilancia
30/11/2022</t>
  </si>
  <si>
    <t>Se indaga a la entidad cómo es el trabajo de organización de archivo en las 40 oficinas productoras existentes:
La entidad posee un instructivo de organización de archivos de gestión, en el cual tienen contemplado el expediente hibrido, el cual es generado en la actualidad por el sistema Orfeo; este sistema cuenta con un módulo de correspondencia al día, que permite una conformación primaria de expedientes digitales, no obstante, no genera propiamente un SGDEA. De igual manera, se está implementando la referencia cruzada con unos campos específicos que permiten realizar la correlación con el número de expediente que se genera en Orfeo.
Frente a la hoja de control de los expedientes electrónicos, se añadió una columna donde se especifica el tipo de soporte, es decir, qué es papel y qué es electrónico, con el ánimo de tener muy claro el vínculo; de tal manera, el Orfeo genera la creación del expediente estando este parametrizado a través de las TRD, a su vez las dependencias deben hacer la debida clasificación a sus archivos físicos y en el sistema. En el instructivo se menciona el tema del expediente hibrido y cuál es la asociación que tiene el uno con el otro.
La oficina de Gestión documental ha trabajado articuladamente con Talento Humano respecto del desarrollo del PIC, han incluido capacitaciones sobre el tema específico de la organización documental y se ha contemplado el cómo debería ser el expediente hibrido, con gestión ambiental, se están generando las estrategias para que todos los funcionarios y contratistas de la entidad vean y sepan las diferencias de lo electrónico y lo digital.
La entidad es consciente que no posee un SGDEA con todos sus componentes de expediente electrónico, sin embargo, está apuntando a la gestión documental electrónica, por esta razón en la próxima vigencia (2023) se contratará un profesional experto que inicie la recopilación de las necesidades de la entidad frente a la gestión documental electrónica, a su vez iniciar la planeación para implementar el SGDEA. La entidad posee un sistema de información especifico que es el de tierras, con características transaccionales que se encuentra parametrizado con las TRD, manejando la misma base datos, para que reflejen las actividades cargadas en los dos sistemas.
En la visita se pone de presente cuál es el proceso que se está realizando, en cuanto a la organización documental, y se indica que cada dependencia posee un enlace en gestión documental que le permite llegar un poco más a las dependencias, y se realizó una socialización a un aproximado de 30 personas, para diseñar estrategias de manejo de y procesos de gestión documental. La entidad también se encuentra diseñando una encuesta para identificar la transferencia de conocimiento para los enlaces anteriormente mencionados y que ellos a su vez transmitan a las dependencias que hacen parte.
Se contrató a una persona para que realice el diagnóstico a todas las Unidades de Gestión Territorial – UGT, se identifiquen las tipologías que hacen parte de los expedientes misionales, y se coordinará la recepción de la información a través del operador postal que la entidad posee, para que el acopio se realice en las instalaciones de la bodega para empezar a realizar la completitud de los expedientes.
Se pregunta a la entidad como es el proceso de transferencia primaria en los expedientes; la entidad responde, que por el momento no lo han migrado pues aún no lo tienen conformado totalmente el módulo de conformación de expediente electrónico. La entidad se encuentra en un proceso de actualización de TRD y en esta versión está contemplado el expediente hibrido, la entidad aduce que el AGN emitió un concepto técnico en la vigencia pasada (2021), sobre ese se realizaron ajustes y adicionalmente ajustaron el tipo de formato (físico – electrónico) y tipo deextensión para que esté más articulado con el tema de soporte electrónico y poder contemplar las transferencias secundarias.
Se aclara que la actualización se debe a cambios en la estructura orgánica y por la identificación de los soportes electrónicos, de igual forma por el crecimiento en tipologías documentales, se identificaron series que pertenecen a DDHH y se realizaron los ajustes en memoria descriptiva, cuadro de clasificación y Tabla de Retención.
En la actualidad las tablas se encuentran elaboradas y listas para aprobación ante comité, sin embargo, algunas misionales han mencionado algunas modificaciones porque se comparten actividades y no se tiene claro cuál es la dependencia responsable de una serie documental, la apuesta con esas dependencias es la de poder establecer cuál serie es y a quién realmente le corresponde esa responsabilidad.
También se está verificando y tratando de normalizar de tipologías documentales, por ejemplo, se pueden encontrar más de 50 tipologías de solo una serie. El sistema de información de tierras debe cargar cada tipología y describirla al igual que en el Orfeo, se está realizando la actividad casi como un tipo de tesauro con las dependencias misionales para que quede más normalizado.
Se solicita a la entidad aclaración con respecto al proceso de contratación, con la empresa 472 para la depuración del fondo – INCODER, solo se cuenta con el inventario de 3000 metros lineales que en el transcurso de las vigencias anteriores se realizó. La entidad adelantó un proceso público para contratar una empresa que prestara este servicio y lograra avanzar con el levantamiento del inventario que es por fases: la primera consiste en lograr hacer y/o terminar el inventario, cotejar efectivamente la duplicidad y hacer una unificación de los expedientes en los casos que sea necesarios e intervenirlos, la segunda y la tercera a lo que aplique proceder con el tema de digitalización, para el caso de los expedientes que ya estén cerrados.
(Se solicita la copia de este contrato como evidencia dentro del PMA para realizarle un análisis).
La entidad acota que ya se han reunido con algunos de los representantes de la acción popular y el compromiso fue el del avance para poder avanzar con la información, se realizó un estudio de mercado para ver el aproximado del valor de dicha intervención de 3000 metros lineales es decir la fase 1 que es el levantamiento del inventario, se invitó a cotizar a varias entidades, pero ninguna se comprometía a sacar más de 400 metros, 472 se comprometía con 4000 pero decidimos dejar la meta en 3000 pues es un contrato para ejecutar en 2 meses, debido a que no se cuenta con vigencias futuras. El proceso recién empieza y serán 90 personas en la actividad 7/24. Para el siguiente año se estima contratar de esos 3000 metros lineales, la siguiente fase 2 de intervención y en paralelo la siguiente parte de la fase 1.
Se pregunta a la entidad si los lineamientos técnicos para la intervención del fondo los da la entidad, porque el AGN ha visitado las bodegas del CIPAD donde reposa más información, aunque se supone que ya se entregó todo los misional a la ANT, aún existe mucha información por procesar allá que presuntamente puede llegar a hacer parte de la información que tiene la entidad; la entidad en el momento posee 5.863 metros lineales que están sin intervención y 3.719 metros lineales que hicieron parte de una intervención en otras administraciones, la directriz de la presente administración es que el proceso debe iniciar en enero de la próxima vigencia, pues debe ser público, dependiendo del resultado de la ejecución de este primer contrato. Ya está listo el recurso para terminar el otro año el 100% del levantamiento del inventario de todo lo que se recibió del INCODER. La entidad ofició al PAR-INCODER solicitando que informaran si poseían más información misional y la respuesta fue que NO.
El AGN explica que este asunto es subjetivo pues se sabe que el PAR -INCODER y su contratista Almarchivos, aún poseen información que hace parte de lo misional por ser un fondo acumulado que se está aún clasificando, tanto lo misional de lo administrativo que se va a remitir al Ministerio de Agricultura, así que existe una alta probabilidad de que aparezca información misional que les competa.
Así mismo, la entidad manifiesta que, dado el caso, se tiene estimado es realizar masivamente la fase 1 y 2 en la vigencia 2024, pues los recursos que tienen garantizados son para que la Agencia al cierre del primer año de gobierno. Se está depurando ese fondo y estamos haciendo lo que no se hizo en todos estos años, porque solo se han hecho 3719 metros lineales y la meta es 5863 metros lineales.
El AGN acota que ese es el insumo principal para después llegar a intervenir todo el fondo del INCODER completo, de ahí depende también las transferencias secundarias que se deben hacer al AGN, el problema con esta acción popular es que se desagregaron los expedientes, por un lado, se encuentran historiales de baldíos, adjudicaciones y todo eso hace parte de un solo expediente, por eso es muy importante que la entidad y la supervisora del contrato y desde la Agencia se definan esas tipologías, porque de allí sale todo y todo el problema que existe frente a la adjudicación y con todas los requerimientos de la Corte Constitucional frente a, registrar las adjudicaciones de territorios baldíos aproximadamente desde 1940 aproximadamente.
Ejemplo de lo anterior, se da cuando en los levantamientos de inventarios en estado natural me dicen: correspondencia – correspondencia 92 - correspondencia 95; pero al momento de revisar meticulosamente pueden existir resoluciones de adjudicaciones, comprobantes de egresos, pero la carpeta decía correspondencia. Bajo este panorama, los lineamientos de la agencia deben ser muy claros y precisos para ir identificando esas tipologías documentales.
Desde ya deben estar identificando las series documentales que posee el INCODER y muy importante las adjudicaciones de baldíos, historiales de tierras, todo debe quedar todo en el expediente. Se sabe que el AGN realizó el inventario y desde allí se identificaron las falencias de identificación de series, subseries y tipologías, entonces en una caja se puede encontrar distintos asuntos. Se insiste en que los lineamientos deben ser el insumo principal que les permita saber y decidir, si lo que van encontrando ya lo pueden ir depurando e indicando a qué corresponde, cómo será identificado, pues el AGN ya tiene transferencias secundarias, presuntamente puede pasar que en los dos fondos se encuentre otra parte de esa información.
La entidad responde que ya se encuentran realizando la actividad del levantamiento de los inventarios en estado natural, identificando precisamente la información, pues las consulta por parte de los ciudadanos específicamente en las resoluciones, por eso se le está dando prioridad, dada la coyuntura de la acción popular existente y también teniendo en cuenta que los ciudadanos realizan consultas muy básicas. Es muy difícil ubicar e identificar la información, pues no se puede delimitar la búsqueda para realizar la consulta.
Agrega la entidad que el valor agregado dentro de este levantamiento de inventario es la separación de folios por carpetas, identificándola y subsanando el tema de disgregación de los expedientes para realizar una unificación y así mismo poder atender oportunamente a la ciudadanía. El AGN indica que reposa en el PAR, existe una base de datos en Excel de Resoluciones de adjudicaciones ya identificadas y, se sugiere a la entidad que soliciten esta información pues es necesario que la tengan las tres entidades (ANT, PAR INCODER y AGN). De hecho, todas las entidades que están involucradas en el proceso.
La entidad advierte que posee seis (6) descriptores específicos para la identificación de la información (resoluciones), se sugiere que el inventario documental incluya información más completa aún en estado natural, con datos descriptivos a nivel de unidad documental. También comenta la entidad, que van a tener un equipo de calidad para la verificación de lo intervenido por parte de 472.
Frente a esto el AGN indica la importancia, pues así también se tiene control de la documentación y evitándose pérdidas de algún soporte por parte del operador contratado. Se sugiere que la persona a cargo del área de gestión documental sea un profesional de planta esto debido a que en las diferentes reuniones a las que se han realizado por diversos motivos siempre ha estado alguien diferente y se pierde la continuidad del trabajo que se realiza. La entidad responde que, se está trabajando en ello.
Conclusiones: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trimestral:
No se da por superado el hallazgo.</t>
  </si>
  <si>
    <t>Realizar unificación de Inventarios documentales de las 31 dependencias de la agencia, diligenciados bajo el formato ADMBS-F-015 FORMA INVENTARIO DOCUMENTAL V3</t>
  </si>
  <si>
    <t xml:space="preserve">Total de inventarios documentales diligenciados bajo la forma ADMBS-F-015 </t>
  </si>
  <si>
    <t>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-Se realizó 22 visitas de seguimiento y control a los archivos de gestión según lo establecido en el cronograma de visitas.
-La Agencia realizó contrato interadministrativo con la empresa Servicios Postales Nacionales 4/72  con el objeto “Contratar los servicios especializados para realizar el levantamiento de inventario documental en estado natural del fondo documental del INCODER.”, se realizó levantamiento de inventario documental de 3000 ML.
-Se realizó unificación de inventarios documentales correspondientes a 27 dependencias
Por otra parte, se realizó seguimiento al proceso de diligenciamiento del  inventario documental identificando cifras en metros lineales y avances en el proceso según lo indicado en el acta de visita.</t>
  </si>
  <si>
    <r>
      <t xml:space="preserve">Circular No 12 Visitas de seguimeinto y control archivos de gestión Agencia NAcional de Tierras
</t>
    </r>
    <r>
      <rPr>
        <sz val="11"/>
        <rFont val="Arial"/>
        <family val="2"/>
      </rPr>
      <t xml:space="preserve">
Contrato Interadministrativo ANT-CI-1389-2022</t>
    </r>
    <r>
      <rPr>
        <sz val="11"/>
        <color rgb="FF000000"/>
        <rFont val="Arial"/>
        <family val="2"/>
      </rPr>
      <t xml:space="preserve">
Informe de ejecución ANT-CI-1389-2022
Inventarios documentales https://agenciadetierras-my.sharepoint.com/:f:/g/personal/yisney_arias_ant_gov_co/ElZbW6xBsZlGrYOSnakdNqABHEebvXiXfXYTI0OAwAftlg?e=GkjbF6
Seguimiento FUID 2023</t>
    </r>
  </si>
  <si>
    <t xml:space="preserve">La Oficina de Control Interno verificó los soportes del avance reportado dispuestos por la dependencia responsable de la ejecución de la acción de mejora, así:
- Circular 12 del 03/05/2022 de asunto "Directrices para el manejo de archivos de gestión de la Agencia Nacional de Tierras
- Informe final del contrato interadministrativo 1389 de 2022
- Seguimiento FUID 2023
- 23 actas de seguimiento a la gestión documental de oficinas productoras.
Frente a los soportes se observó que el contrato interadministrativo 1389 de 2022 cuyo objeto es “Contratar los servicios especializados para realizar el levantamiento de inventario documental en estado natural del fondo documental del INCODER.” el cual se finalizó el 31 de diciembre de 2022. 
En cuanto a los Inventarios de los archivos en gestión la dependencia allego el documento Seguimiento FUID 2023, el cual reporta la información en el cuadro indicado por el AGN en visita de control del 18/11/2022 donde reportaron información de 20 de las 31 unidades productoras. 
Se solicita a la dependencia responsable de ejecución de la acción de mejora continuar ejecutando las actividades necesarias para el cierre de la acción de mejora.
</t>
  </si>
  <si>
    <t>Primer Informe PM Visita de Control
20/04/2023</t>
  </si>
  <si>
    <t>Respecto a este hallazgo la oficina de control interno reporta un avance del 64%. Y se remiten las
siguientes evidencias:
􀀃 Actas visitas de seguimiento.
􀀃 Acta No 11 SPO 20-02-2023.pdf.
􀀃 Acta No 12 SSIT 21-02-2023.pdf.
􀀃 Acta No 13 DGJT 21-02-2023.pdf.
􀀃 Acta No 14 DAT 22-02-2023.pdf.
􀀃 Acta No 15 SATDD 22-02-2023.pdf.
􀀃 Acta No 16 SATN 22-02-2023.pdf.
􀀃 Acta No 17 SATZF 23-02-2023.pdf.
􀀃 Acta No 18 OIGT 24-02-2023.pdf.
􀀃 Acta No 19 SGJ 24-02-2023.pdf.
􀀃 Acta No 21 SPAGJ 24-02-2023.pdf.
􀀃 Circular 12.pdf.
􀀃 Informe_Final_ANT_C_1389_2022.pdf.
􀀃 Seguimiento FUID 2023.xlsx.
􀀃 100 DG.
􀀃 FUID 2016 Final firmado.pdf.
􀀃 FUID 2017 Final Firmado.pdf.
􀀃 FUID 2018 Final.xlsx.
􀀃 FUID 2019 Final.xlsx.
􀀃 FUID 2020 final.xlsx.
􀀃 FUID 2021 Final.xlsx.
􀀃 FUID 2022 Final.xlsx.
􀀃 101 OP.
􀀃 101 OP.xlsx.
􀀃 103 OJ.
􀀃 103 oficina jurídica final.xlsx.
􀀃 104 OIGT.
􀀃 104 OIGT.xlsx.
􀀃 200 DGOSP.
􀀃 ADMBS-F-015 FUID FORMA INVENTARIO DOCUMENTAL - 200 DGOSP.xlsx.
􀀃 210 SPO.
􀀃 INVENTARIOS_MUNICIPIOS_P.U.
􀀃 20220819_FONSECA_FUID.xlsx.
􀀃 20220819_SAN_JUAN_FUID.xlsx.
􀀃 20220826_FUID_SAN_JACINTO_FINAL.xlsx.
􀀃 ASIGNACION_ORDENACION_PLANADAS.xlsx.
􀀃 FUID CIENAGA ACTUALIZADO.xlsx.
􀀃 FUID_SA_GU_SI_TA_240322_.xlsx.
􀀃 UBICACION_CAJAS_OIM.xlsx.
􀀃 2.1.1_FUID_SPO_2022.xlsx.
􀀃 210 SPO.xlsx.
􀀃 FUID_SPO_2022.xlsx.
􀀃 220 SITP.
􀀃 220 SITP.xlsx.
􀀃 FUID FISOS.xlsx.
􀀃 300 DGJT.
􀀃 Dirección de gestión juridica.xlsx.
􀀃 310 SSJ.
􀀃 FUID SSJ
􀀃 320 PAGJ.
􀀃 Inventario documental.xlsx.
􀀃 400 DAT.
􀀃 INVENTARIO DOCUMENTAL ADQUISICION DE PREDIOS - 400 - DAT.xlsx.
􀀃 410 ATZF.pdf.
􀀃 410 FUID PROYECTOS CERRADOS.pdf.
􀀃 420 SDD.
INVENTARIO DOCUMENTAL PQRSFD 2016 Y 2017 - 420 SDD.xlsx.
􀀃 430 SATN.
􀀃 INVENTARIO DOCUMENTAL FORMALIZACIÓN SERVIDUMBRES - 430 SATN.xlsx.
􀀃 INVENTARIO DOCUMENTAL LIMITACIONES A LA PROPIEDAD - 430 -SATN.xlsx.
􀀃 INVENTARIO DOCUMENTAL PQRSFD 2016-2017-2018 - 430 SATN (2).xlsx.
􀀃 INVENTARIO EDP (CORTE OCTUBRE 2022).xlsx.
􀀃 500 Y 510 DAE.
􀀃 Inventario documental DAE.xlsx.
􀀃 601 CGC.
􀀃 FUID Contratos.xlsx.
􀀃 610 TH.
􀀃 ADMBS-F-015-FORMA-INVENTARIO-DOCUMENTAL-HL.xlsx.
􀀃 ADMBS-F-015-FORMA-INVENTARIO-DOCUMENTAL-Versión-3 - COPPAST.xlsx.
􀀃 ADMBS-F-015-FORMA-INVENTARIO-DOCUMENTAL-Versión-3 - SGSST.xlsx.
􀀃 ADMBS-F-015-FORMA-INVENTARIO-DOCUMENTAL-Versión-3 CCL.xlsx.
􀀃 FORMA-RÓTULO-DE-CAJA-V3 COMISION DE PERSONAL.xlsx.
􀀃 FUID - BIENESTAR.xlsx.
􀀃 FUID - INFOR AUSTERIDAD.xlsx.
􀀃 FUID - INFOR DE GESTION.xlsx.
􀀃 FUID - INFOR MAPA DE RIESGOS .xlsx.
􀀃 FUID - INFOR PAAC.xlsx.
􀀃 FUID - INFOR PLAN DE ACCION.xlsx.
􀀃 FUID CERTIFICADOS DE CUMPLIMIENTO.xlsx.
􀀃 FUID PLAN CAPACITACION.xlsx.
􀀃 INVENTARIO-DOCUMENTAL-Versión-3 CERTIFICACIONES.xlsx.
􀀃 INVENTARIO-DOCUMENTAL-Versión-3 COMISION DE PERSONAL - copia.xlsx.
􀀃 INVENTARIO-DOCUMENTAL-Versión-3 CONVOCATORIA.xlsx.
􀀃 INVENTARIO-DOCUMENTAL-Versión-3 DERECHOS DE PETICION.xlsx.
􀀃 INVENTARIO-DOCUMENTAL-Versión-3 ENCARGOS .xlsx.
􀀃 INVENTARIO-DOCUMENTAL-Versión-3 INCORPORACIONES.xlsx.
􀀃 INVENTARIO-DOCUMENTAL-Versión-3 LIBRE NOMBRAMIENTO.xlsx.
􀀃 INVENTARIO-DOCUMENTAL-Versión-3 LISTA DE ELEGIBLES.xlsx.
􀀃 INVENTARIO-DOCUMENTAL-Versión-3 PLAN ANUAL VACANTES.xlsx.
􀀃 INVENTARIO-DOCUMENTAL-Versión-3 PLAN PREVISION TH.xlsx.
􀀃 INVENTARIO-DOCUMENTAL-Versión-3 PROVISIONALIDAD.xlsx.
􀀃 INVENTARIO-DOCUMENTAL-Versión-3 QUEJAS.xlsx.
􀀃 INVENTARIO-DOCUMENTAL-Versión-3 TURNOS.xlsx.
􀀃 620 SAF.
􀀃 620 SAF.xlsx.
􀀃 710 UGT CENTRO.
􀀃 INVENTARIO DOCUMENTAL UGT CENTRO.xlsx.
􀀃 720 UGT NORORIENTE.
􀀃 710 UGT NORORIENTE.xlsx.
􀀃 730 UGT EJE CAFETERO.
􀀃 INVENTARIO DOCUMENTAL.xlsx.
􀀃 790 UGT AMAZONIA.
􀀃 ADMBS-F-015 FORMA INVENTARIO DOCUMENTAL V3 (4).xlsx.
Una vez revisada la información remitida, se observa que la entidad ha venido desarrollando las actividades para dar cumplimiento a los estipulado en el PMA. Sin embargo, la entidad no tuvo en cuenta lo estipulado en el Acta No.8 de la visita de control realizada el 18 de noviembre de 2022, en la cual se estipula el reporte en esta etapa así: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Por lo tanto, se insta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
Conclusión: Hallazgo no Superado.</t>
  </si>
  <si>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-Se han realizado 7 reuniones de seguimientos y control a los archivos de gestión según lo establecido en el cronograma de visitas. (Se esta en proceso de firma de actas, ya que fueron realizadas por teams).
-La Agencia realizó contrato interadministrativo con la empresa Servicios Postales Nacionales 4/72  con el objeto “Contratar los servicios especializados para realizar el levantamiento de inventario documental en estado natural del fondo documental del INCODER.”, se realizará levantamiento de inventario documental de 2863 ML.
Por otra parte, se realizó seguimiento al proceso de diligenciamiento del  inventario documental identificando cifras en metros lineales y avances en el proceso según lo indicado en el acta de visita.</t>
  </si>
  <si>
    <t>Cronograma de segumiento segundo semestre
Actas visitas de seguimiento
ACTA DE ENTREGA DE LA 1 A LA 10 - 472
Seguimiento FUID 2023</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</si>
  <si>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Oficina de Control Interno realizó verificación de los soportes del avance reportado  por la dependencia responsable de la ejecución de la acción de mejora, así:
- Actas visitas de seguimiento de compromisos gestión documental (Cúcuta 15/06/2023,  Villavicencio 15/06/2023 y Amazonía 16/06/2023
- 10 Actas de entrega cajas x200 y x300convenio 4-72 para la elaboración del Inventario en estado natural 
- Seguimiento FUID 2023 (Volumetría)
Frente a los soportes se observó en el documento  "seguimiento  Fuid 2023" el cuadro con el registro de volumetría solicitado por el AGN.
Se solicita a la dependencia responsable de ejecución de la acción de mejora continuar ejecutando las actividades necesarias para el cierre de la acción de mejora.
La acción de mejora se encuentra en términos y su cierre esta programado para el 20/07/2024</t>
    </r>
  </si>
  <si>
    <t>Segundo Informe PM Visita de Control
19/07/2023</t>
  </si>
  <si>
    <r>
      <rPr>
        <b/>
        <sz val="11"/>
        <rFont val="Arial"/>
        <family val="2"/>
      </rPr>
      <t>10/10/202F3</t>
    </r>
    <r>
      <rPr>
        <sz val="11"/>
        <rFont val="Arial"/>
        <family val="2"/>
      </rPr>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-Se realizó recopilación de los inventariso documentales. 
-Se actualizó formato de seguimiento FUID.</t>
    </r>
  </si>
  <si>
    <t xml:space="preserve">Actas visitas de seguimiento  
Inventarios documentales 
Circular 31 Archivos de Gestión UGTs 
CIRCULAR NO 31  
Seguimiento FUID </t>
  </si>
  <si>
    <r>
      <rPr>
        <b/>
        <sz val="11"/>
        <color rgb="FF000000"/>
        <rFont val="Arial"/>
      </rPr>
      <t xml:space="preserve">17/10/2023. </t>
    </r>
    <r>
      <rPr>
        <sz val="11"/>
        <color rgb="FF000000"/>
        <rFont val="Arial"/>
      </rPr>
      <t xml:space="preserve">La oficina de control interno se permite remitir el tercer reporte trimestral correspondiente al Plan Mejoramiento Archivístico, el cual está en etapa de control, para su evaluación efectiva de los hallazgos objeto de evaluación y seguimiento en esta etapa, los cuales se especifican a continuación.
La subdirección administrativa y financiera dependencia responsable de la función de gestión documental remitió actas de visitas de seguimiento a:  
o       Acta No 37 UGT Cúcuta 15/06/2023, el resultado de la visita de los días 2 y 3 de febrero a la UGT fue:
o	Capacitación al personal de la UGT en temas de gestión documental. 
o	Los funcionarios deben diligenciar los formatos e instrumentos de control para mantener actualizada la información.
o	Alistar la documentación para transferencia de los archivos al archivo central. 
o	Los compromisos técnicos se desarrollan después de las capacitaciones de las subdirección administrativa y financiera del proceso de gestión documental.
o       Acta No 38 UGT Villavicencio 15/06/2023., 
o       Acta No. 56 UGT Tunja 28 08 2023, Acta No. 57 UGT Cundinamarca 29 08 2023., 
o       Acta No 54 UGT Arauca 28 y 29-08-2023, Acta numero 58 - UGT Bucaramanga con firma.oo20230904_INTI-F-008 Acta Mesa Técnica Quindío.
o	20230905_INTI-F-008 Acta Mesa Técnica Pereira.
o	20230906_INTI-F-008 Acta Mesa Técnica Manizales.
o	Acta No. 2 UGT Antioquia_24-25_08_23.
o	Acta numero 88 UGT choco - 25 -26 septiembre. ,
o	20230920-21_INTI-F-008 Acta_ Mesa Técnica Sincelejo.
o	Acta numero 55 - UGT Montería 
o	Acta No. 2 UGT Nariño_20-21_09_23
o	Acta No 65 UGT Cauca 18 y 19-09-2023.
o	Listado De Asistencia UGT Atlántico.
o	Acta Reunión UGT Bolívar - Cartagena 18-19
o	acta reunión UGT – cesar.
o	Acta No 63 UGT Atlántico 11 y 12-08-2023.  
o	Acta No 52 UGT Villavicencio 24 y 25-08-2023.
o	Acta No. 1 UGT Amazonas_27-28_09_23.
o	Acta No. 101 UGT Guajira_04-05_10_23.
Conclusión de las evidencias recibidas en la carpeta Actas de visita de seguimiento a las UGT y dependencias registró la siguiente información:
Corresponden a actas mesa de trabajo que como resultado son objeto de análisis  para la verificación efectiva del contenido, así como, los planes de trabajo y listados de asistencia que soportan la actividad, la cual hace referencia a temas generales relacionados con: 
	Socialización objetivo de la visita. 
	Seguimiento de información actual de los archivos de gestión. 
	Presentación Plan de Trabajo que donde plantea fases, actividades y objetivos. 
	Identificación de la cantidad cajas y carpetas de archivos las UGT, y en las dependencias.
	Seguimientos a la organización de los archivos misionales existentes.
	Ajustes a las tablas de retención documental.
	Implantación al Programa de Gestión Documental PGD y Sistema Integrado de Conservación.
	Recopilar las inquietudes y necesidades que siguieron en cada una de la visita. 
	Concertación de actividades 
	Acuerdos para escalar a la alta dirección, la generación soluciones a las necesidades encontradas. 
Evidencia de la carpeta Inventarios Documentales. 
Se recibieron inventarios documentales de 20 dependencias y 10 UGT discriminados así:
Estas cuentan con datos descriptores de identificación, origen, relación de responsabilidad y corresponsabilidad de los expedientes descritos, como es,  identificación conservando los datos originales de formato único de inventario documental, sin embargo, por la naturaleza de la ANT y su misionalidad se hace necesario adicionar nuevos campos de descripción para el registro de expediente relacionados a las unidades de almacenamiento y o expediente, analizados, como lo indica la muestra inventarios documentales revisados  estos se pueden consultar en https://agenciadetierras-my.sharepoint.com/:f:/g/personal/adriana_nunez_ant_gov_co/EpVT_RIES3dAs7YwO5kjlPMB1n62RCGHtmeFwyaQHKie4g?e=D7hKGs
 HALLAZGO 1 Avance de Inventario Único Documental
 Se anexa inforeme AGN revisar  tablas de porcentaje de avance e intervensión y elaboracion de innvetarios documentale. PORCENTAJE DE AVANCE DEL 90%
</t>
    </r>
    <r>
      <rPr>
        <b/>
        <sz val="11"/>
        <color rgb="FF000000"/>
        <rFont val="Arial"/>
      </rPr>
      <t xml:space="preserve"> </t>
    </r>
  </si>
  <si>
    <t>Tercer Informe PM Visita de Control
20/10/2023</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</si>
  <si>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</si>
  <si>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</si>
  <si>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</si>
  <si>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</si>
  <si>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</si>
  <si>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</si>
  <si>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family val="2"/>
      </rPr>
      <t xml:space="preserve">
La tarea se encuentra dentro de los tiempos de ejecución.</t>
    </r>
  </si>
  <si>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</si>
  <si>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t xml:space="preserve">Informe de seguimiento al Plan de Mejoramiento Archivístico (PMA) suscrito con el Archivo General de la Nación, I trimestre 2018.
Forma paz y salvo terminación o liquidación de contrato Forma retiro de funcionarios
</t>
  </si>
  <si>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</si>
  <si>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 xml:space="preserve">La Subdirección Administrativa desde el Equipo de Gestión Documental, adelanta mesas de seguimiento a la implementación de los formatos FUID y otros instrumentos archivísticos. De la mencionada gestión, se emiten informes trimestrales. </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</si>
  <si>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</si>
  <si>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</si>
  <si>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</si>
  <si>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</si>
  <si>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</si>
  <si>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</si>
  <si>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</si>
  <si>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family val="2"/>
      </rPr>
      <t>se ha venido realizando seguimiento a través de las visitas que se han efectuado en cada una de las dependencias, donde se les exhorta a tener el FUID diligenciado y actualizado</t>
    </r>
    <r>
      <rPr>
        <sz val="11"/>
        <color theme="1"/>
        <rFont val="Arial"/>
        <family val="2"/>
      </rPr>
      <t xml:space="preserve">", no se describen los resultados observados por la Secretaría General a partir de dicho seguimiento.
</t>
    </r>
    <r>
      <rPr>
        <sz val="11"/>
        <rFont val="Arial"/>
        <family val="2"/>
      </rPr>
      <t>Se recomienda, fortalecer el seguimiento al control adecuado de los documentos, con el fin de garantizar la aprehensión por parte de las Dependencias de los lineamientos de gestión documental  implementados al interior de la Agencia.</t>
    </r>
  </si>
  <si>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</si>
  <si>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</si>
  <si>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</si>
  <si>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</si>
  <si>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</si>
  <si>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</si>
  <si>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</si>
  <si>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</si>
  <si>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</si>
  <si>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</si>
  <si>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FUID
Organigrama_ANT_2019
Radicado 20206200032813_49687 contratos-talento humano</t>
  </si>
  <si>
    <r>
      <t>La Secretaría General suministró el documento "</t>
    </r>
    <r>
      <rPr>
        <i/>
        <sz val="11"/>
        <color theme="1"/>
        <rFont val="Arial"/>
        <family val="2"/>
      </rPr>
      <t>Informe No. 10 Levantamiento de información archivos de gestión de la ANT</t>
    </r>
    <r>
      <rPr>
        <sz val="11"/>
        <color theme="1"/>
        <rFont val="Arial"/>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</si>
  <si>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</si>
  <si>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</si>
  <si>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</si>
  <si>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Para el presente informe se presentan evidencias en video, fotográficas y en PDF de algunas de las áreas de la Agencia, vale mencionar que por efectos de la emergencia sanitaria no ha sido posible recolectar el 100% de la información de las dependencias.</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</si>
  <si>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</si>
  <si>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</si>
  <si>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</si>
  <si>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</si>
  <si>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r>
      <rPr>
        <b/>
        <sz val="11"/>
        <rFont val="Arial"/>
        <family val="2"/>
      </rPr>
      <t>Hallazgo 2. Capacitación del Personal de Archivo</t>
    </r>
    <r>
      <rPr>
        <sz val="11"/>
        <rFont val="Arial"/>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</si>
  <si>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</si>
  <si>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</si>
  <si>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</si>
  <si>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</si>
  <si>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</si>
  <si>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</si>
  <si>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</si>
  <si>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</si>
  <si>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</si>
  <si>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</si>
  <si>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</si>
  <si>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</si>
  <si>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</si>
  <si>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</si>
  <si>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</si>
  <si>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family val="2"/>
      </rPr>
      <t>".  Así mismo,  se observó correo electrónico del 21/03/2019, en el cual la Secretaría General solicita lo siguiente "</t>
    </r>
    <r>
      <rPr>
        <i/>
        <sz val="11"/>
        <color theme="1"/>
        <rFont val="Arial"/>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family val="2"/>
      </rPr>
      <t xml:space="preserve">)".
La Oficina de Control interno recomienda a las Dependencias responsables agilizar la incorporación de actividades de gestión documental al cronograma de capacitaciones del 2019 .
</t>
    </r>
  </si>
  <si>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</si>
  <si>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</si>
  <si>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</si>
  <si>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</si>
  <si>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</si>
  <si>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</si>
  <si>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</si>
  <si>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</si>
  <si>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30/10/2020
22/07/2019</t>
  </si>
  <si>
    <t xml:space="preserve">
20196200766742</t>
  </si>
  <si>
    <t>El AGN a través del Acta de Vigilancia del 30/10/2020 dio por superado el hallazgo, con la siguientes recomendación, a saber:
"Se recomienda que en cada vigencia en el Plan Institucional de Capacitación se encuentren integrados los temas de Gestión Documental".
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</si>
  <si>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r>
      <rPr>
        <b/>
        <sz val="11"/>
        <rFont val="Arial"/>
        <family val="2"/>
      </rPr>
      <t>Hallazgo Superado</t>
    </r>
    <r>
      <rPr>
        <sz val="11"/>
        <rFont val="Arial"/>
        <family val="2"/>
      </rPr>
      <t xml:space="preserve">
Acta Visita de Vigilancia 
30/10/2020</t>
    </r>
  </si>
  <si>
    <r>
      <rPr>
        <b/>
        <sz val="11"/>
        <rFont val="Arial"/>
        <family val="2"/>
      </rPr>
      <t xml:space="preserve">26/05/2022. </t>
    </r>
    <r>
      <rPr>
        <sz val="11"/>
        <rFont val="Arial"/>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family val="2"/>
      </rPr>
      <t xml:space="preserve"> </t>
    </r>
    <r>
      <rPr>
        <sz val="11"/>
        <rFont val="Arial"/>
        <family val="2"/>
      </rPr>
      <t xml:space="preserve">Tablas de Retención Documental- TRD, actividad realizada el 28/04/2022.
</t>
    </r>
    <r>
      <rPr>
        <b/>
        <sz val="11"/>
        <rFont val="Arial"/>
        <family val="2"/>
      </rPr>
      <t xml:space="preserve"> </t>
    </r>
    <r>
      <rPr>
        <sz val="11"/>
        <rFont val="Arial"/>
        <family val="2"/>
      </rPr>
      <t xml:space="preserve">Organización documental, actividad realizada el 28/04/2022.
</t>
    </r>
    <r>
      <rPr>
        <b/>
        <sz val="11"/>
        <rFont val="Arial"/>
        <family val="2"/>
      </rPr>
      <t xml:space="preserve"> </t>
    </r>
    <r>
      <rPr>
        <sz val="11"/>
        <rFont val="Arial"/>
        <family val="2"/>
      </rPr>
      <t xml:space="preserve">Descripción documental, fecha estimada de realización mayo a agosto 2022.
</t>
    </r>
    <r>
      <rPr>
        <b/>
        <sz val="11"/>
        <rFont val="Arial"/>
        <family val="2"/>
      </rPr>
      <t xml:space="preserve"> </t>
    </r>
    <r>
      <rPr>
        <sz val="11"/>
        <rFont val="Arial"/>
        <family val="2"/>
      </rPr>
      <t xml:space="preserve">Transferencias primarias, fecha estimada de realización septiembre 2022.
Se recomienda garantizar que el Plan Institucional de Capacitación - PIC incluya en su cronograma actividades relacionadas con la gestión documental.
</t>
    </r>
  </si>
  <si>
    <t>El AGN a través del Acta de Vigilancia del 30/10/2020 dio por superado el hallazgo, con la siguientes recomendación, a saber:
"Se recomienda que en cada vigencia en el Plan Institucional de Capacitación se encuentren integrados los temas de Gestión Documental".</t>
  </si>
  <si>
    <t>Ejecutar el 100% de las capacitaciones programadas en el Plan Anual de Capacitación</t>
  </si>
  <si>
    <t xml:space="preserve">Se ha adelantado la implementación del Plan de capacitaciones </t>
  </si>
  <si>
    <t xml:space="preserve">29 Registros de asistencia a capacitaciones realizadas </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</si>
  <si>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</si>
  <si>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</si>
  <si>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</si>
  <si>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</si>
  <si>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</si>
  <si>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</si>
  <si>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</si>
  <si>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</si>
  <si>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</si>
  <si>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</si>
  <si>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</si>
  <si>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</si>
  <si>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</si>
  <si>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Presentación Capacitación General ANT 2019
CAPACITACION SAF 2019-04-03
CAPACITACIÓN 2019-04-09
CAPACITACIÓN 2019-04-10
CAPACITACIÓN 2019-04-11
EVALUACION DE CAPACITACIÓN 12-04-2019
CAPACITACIÓN 2019-04-26</t>
  </si>
  <si>
    <t>Se observaron el listado de asistencia de las capacitaciones en generalidades de gestión documental, realizadas el 3, 9, 10 , 11 y 26 de abril.</t>
  </si>
  <si>
    <r>
      <rPr>
        <b/>
        <sz val="11"/>
        <rFont val="Arial"/>
        <family val="2"/>
      </rPr>
      <t>Hallazgo 3. Unidad de Correspondencia</t>
    </r>
    <r>
      <rPr>
        <sz val="11"/>
        <rFont val="Arial"/>
        <family val="2"/>
      </rPr>
      <t xml:space="preserve">
La entidad presuntamente incumple con lo establecido en los artículos No. 7 y No 9 del acuerdo 003 de 2015 en torno a la conformación de expedientes electrónicos y en cuanto a elementos del expedientes electrónico de archivo. </t>
    </r>
  </si>
  <si>
    <t>ACCION 5</t>
  </si>
  <si>
    <t>Implementar en la Agencia los expedientes de archivo electrónico de acuerdo con la normatividad vigente.</t>
  </si>
  <si>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</si>
  <si>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Cronograma de actividades ejecutado al 100%</t>
  </si>
  <si>
    <r>
      <t>A la luz de la "</t>
    </r>
    <r>
      <rPr>
        <i/>
        <sz val="11"/>
        <rFont val="Arial"/>
        <family val="2"/>
      </rPr>
      <t>Guía de documento electrónico</t>
    </r>
    <r>
      <rPr>
        <sz val="11"/>
        <rFont val="Arial"/>
        <family val="2"/>
      </rPr>
      <t>" del AGN , se esta revisando el sistema Orfeo para identificar que requiere mejora y así proponer el cronograma correspondiente</t>
    </r>
  </si>
  <si>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</si>
  <si>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</si>
  <si>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</si>
  <si>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</si>
  <si>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</si>
  <si>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</si>
  <si>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 xml:space="preserve">La implementación del expediente electrónico está contemplada en 3 vigencias (2018 - 2020) y xx fases. Por lo anterior, se adjunta el cronograma detallado de las actividades a desarrollar en la presente vigencia. </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</si>
  <si>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</si>
  <si>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</si>
  <si>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Mediante comunicado Ref. 1-2018-10604-7910 del 11/10/2018 el AGN informó lo siguiente:  No se reportaron evidencias efectivas.  El soporte remitido presenta borrador de cronograma de proyecto.</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</si>
  <si>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</si>
  <si>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</si>
  <si>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</si>
  <si>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</si>
  <si>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</si>
  <si>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</si>
  <si>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</si>
  <si>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</si>
  <si>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</si>
  <si>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</si>
  <si>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</si>
  <si>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</si>
  <si>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La Agencia en  la actualidad esta trabajando en la implementación de  una nueva versión del aplicativo, en lo cual se realizó una validación de las dos versiones para dar un cumplimiento a lo requerido por el AGN en relación con el documento electrónico.</t>
  </si>
  <si>
    <t>AGN EXPEDIENTES ELECTRONICOS</t>
  </si>
  <si>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family val="2"/>
      </rPr>
      <t>Por la cual de adoptan los instrumentos archivísticos para la Gestión Documental de la Agencia Nacional de Tierras</t>
    </r>
    <r>
      <rPr>
        <sz val="11"/>
        <rFont val="Arial"/>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family val="2"/>
      </rPr>
      <t>". Por lo anterior, se recomienda a la dependencia revisar los instrumentos aprobados y vigentes antes de solicitar el levantamiento del hallazgo</t>
    </r>
  </si>
  <si>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</si>
  <si>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</si>
  <si>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</si>
  <si>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</si>
  <si>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</si>
  <si>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</si>
  <si>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</si>
  <si>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</si>
  <si>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</si>
  <si>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</si>
  <si>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</si>
  <si>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</si>
  <si>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</si>
  <si>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</si>
  <si>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Radicado 20206001407851 Observaciones Hallazgo 4. Gestión Documentos Electrónicos</t>
  </si>
  <si>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family val="2"/>
      </rPr>
      <t xml:space="preserve">
EVIDENCIA ENVIADA:</t>
    </r>
    <r>
      <rPr>
        <sz val="11"/>
        <color theme="1"/>
        <rFont val="Arial"/>
        <family val="2"/>
      </rPr>
      <t xml:space="preserve">
Para el último informe de avance no se presentaron evidencias al respecto.
</t>
    </r>
    <r>
      <rPr>
        <b/>
        <sz val="11"/>
        <color theme="1"/>
        <rFont val="Arial"/>
        <family val="2"/>
      </rPr>
      <t>Observaciones AGN-GIV:</t>
    </r>
    <r>
      <rPr>
        <sz val="11"/>
        <color theme="1"/>
        <rFont val="Arial"/>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family val="2"/>
      </rPr>
      <t>Desarrollo de la Visita:</t>
    </r>
    <r>
      <rPr>
        <sz val="11"/>
        <color theme="1"/>
        <rFont val="Arial"/>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family val="2"/>
      </rPr>
      <t xml:space="preserve">
Conclusión: </t>
    </r>
    <r>
      <rPr>
        <sz val="11"/>
        <color theme="1"/>
        <rFont val="Arial"/>
        <family val="2"/>
      </rPr>
      <t xml:space="preserve">el hallazgo se considera que no es pertinente. La razón es que la entidad está llevando a cabo las actividades para llegar a la implementación plena de un SGDEA y, por tanto, no se puede vigilar esta implementación. </t>
    </r>
  </si>
  <si>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</si>
  <si>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</si>
  <si>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r>
      <rPr>
        <b/>
        <sz val="11"/>
        <color theme="1"/>
        <rFont val="Arial"/>
        <family val="2"/>
      </rPr>
      <t xml:space="preserve">30/05/2021 Actividad cumplida. </t>
    </r>
    <r>
      <rPr>
        <sz val="11"/>
        <color theme="1"/>
        <rFont val="Arial"/>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</si>
  <si>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family val="2"/>
      </rPr>
      <t>Conclusión:</t>
    </r>
    <r>
      <rPr>
        <sz val="11"/>
        <color theme="1"/>
        <rFont val="Arial"/>
        <family val="2"/>
      </rPr>
      <t xml:space="preserve"> Hallazgo no se da por superado</t>
    </r>
  </si>
  <si>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</si>
  <si>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Rad. 20206001407851
Argumento_modificacion_PMA_Hallazgo_3_Unidad_Correspondencia
Modelo de Requisitos del Sistema de Gestión de Documentos Electrónicos de Archivo</t>
  </si>
  <si>
    <r>
      <t xml:space="preserve">08/11/2021 </t>
    </r>
    <r>
      <rPr>
        <sz val="11"/>
        <color theme="1"/>
        <rFont val="Arial"/>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</si>
  <si>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</si>
  <si>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</si>
  <si>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</si>
  <si>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r>
      <rPr>
        <b/>
        <sz val="11"/>
        <color theme="1"/>
        <rFont val="Arial"/>
        <family val="2"/>
      </rPr>
      <t xml:space="preserve">26/05/2022.  </t>
    </r>
    <r>
      <rPr>
        <sz val="11"/>
        <color theme="1"/>
        <rFont val="Arial"/>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family val="2"/>
      </rPr>
      <t xml:space="preserve">
20/05/2022. </t>
    </r>
    <r>
      <rPr>
        <sz val="11"/>
        <color theme="1"/>
        <rFont val="Arial"/>
        <family val="2"/>
      </rPr>
      <t xml:space="preserve"> Para el periodo evaluado la Secretaría General mediante correo electrónico del 06/05/2022 allegó las siguientes evidencias: 
</t>
    </r>
    <r>
      <rPr>
        <b/>
        <sz val="11"/>
        <color theme="1"/>
        <rFont val="Arial"/>
        <family val="2"/>
      </rPr>
      <t>1, Borrador Modelo de Requisitos de Documentos Electrónicos – SGDEA ANT</t>
    </r>
    <r>
      <rPr>
        <sz val="11"/>
        <color theme="1"/>
        <rFont val="Arial"/>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family val="2"/>
      </rPr>
      <t>2. Política de Gestión Documental, versión 2 del 03/03/2021</t>
    </r>
    <r>
      <rPr>
        <sz val="11"/>
        <color theme="1"/>
        <rFont val="Arial"/>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family val="2"/>
      </rPr>
      <t>3. Acta</t>
    </r>
    <r>
      <rPr>
        <sz val="11"/>
        <color theme="1"/>
        <rFont val="Arial"/>
        <family val="2"/>
      </rPr>
      <t xml:space="preserve"> </t>
    </r>
    <r>
      <rPr>
        <b/>
        <sz val="11"/>
        <color theme="1"/>
        <rFont val="Arial"/>
        <family val="2"/>
      </rPr>
      <t>No. 01 del 21/04/2022</t>
    </r>
    <r>
      <rPr>
        <sz val="11"/>
        <color theme="1"/>
        <rFont val="Arial"/>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family val="2"/>
      </rPr>
      <t>4. Actas</t>
    </r>
    <r>
      <rPr>
        <sz val="11"/>
        <color theme="1"/>
        <rFont val="Arial"/>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family val="2"/>
      </rPr>
      <t>5. Comunicación oficial</t>
    </r>
    <r>
      <rPr>
        <sz val="11"/>
        <color theme="1"/>
        <rFont val="Arial"/>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</si>
  <si>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family val="2"/>
      </rPr>
      <t>Conclusión: Hallazgo se da por superado</t>
    </r>
  </si>
  <si>
    <t>No aplica, hallazgo fue dado por superado por el AGN en el marco del tercer segumiento al plan de mejoramiento - etapa de vigilancia mediante el radicado orfeo ANT 20226200915182 del 08/0/2022.</t>
  </si>
  <si>
    <r>
      <t xml:space="preserve">Hallazgo Superado
</t>
    </r>
    <r>
      <rPr>
        <sz val="11"/>
        <color theme="1"/>
        <rFont val="Arial"/>
        <family val="2"/>
      </rPr>
      <t>Respuesta AGN al Informe No. 3 del PMA ANT etapa de vigilancia.</t>
    </r>
  </si>
  <si>
    <t>No aplica, hallazgo fue dado por superado por el AGN en el marco del tercer segumiento al plan de mejoramiento - etapa de vigilancia mediante el radicado orfeo ANT 20226200915182 del 08/08/2022.</t>
  </si>
  <si>
    <r>
      <rPr>
        <b/>
        <sz val="11"/>
        <rFont val="Arial"/>
        <family val="2"/>
      </rPr>
      <t>Hallazgo 4. Conformación de los Archivos Públicos.</t>
    </r>
    <r>
      <rPr>
        <sz val="11"/>
        <rFont val="Arial"/>
        <family val="2"/>
      </rPr>
      <t xml:space="preserve">
</t>
    </r>
    <r>
      <rPr>
        <b/>
        <sz val="11"/>
        <rFont val="Arial"/>
        <family val="2"/>
      </rPr>
      <t xml:space="preserve">4.1. Organización de los Archivos de Gestión </t>
    </r>
    <r>
      <rPr>
        <sz val="11"/>
        <rFont val="Arial"/>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</si>
  <si>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t>ACCION 6</t>
  </si>
  <si>
    <t>Monitorear los archivos de gestión de la ANT, a fin de identificar el cumplimiento de los lineamientos establecidos para la organización de los mismos</t>
  </si>
  <si>
    <t xml:space="preserve">Implementar un formato de seguimiento a los lineamientos dados en Gestión Documental. </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</si>
  <si>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</si>
  <si>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</si>
  <si>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</si>
  <si>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</si>
  <si>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</si>
  <si>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</si>
  <si>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Se adelantaron mesas de trabajo con las diferentes áreas.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</si>
  <si>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Matriz de Seguimiento 2017 y primer trimestre 2018
</t>
  </si>
  <si>
    <t xml:space="preserve">Se crea formato único de inventario documental FUID, con el fin de realizar el seguimiento a los lineamientos archivísticos establecidos por la ANT. 
</t>
  </si>
  <si>
    <t>Forma ADMBS - F - 015</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</si>
  <si>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</si>
  <si>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</si>
  <si>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Tarea ejecutada con corte al  27/06/2018.</t>
  </si>
  <si>
    <t>ADMBS-F-015 Inventario Documental</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</si>
  <si>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</si>
  <si>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</si>
  <si>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</si>
  <si>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</si>
  <si>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</si>
  <si>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</si>
  <si>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</si>
  <si>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family val="2"/>
      </rPr>
      <t>Desarrollo de la Visita:</t>
    </r>
    <r>
      <rPr>
        <sz val="11"/>
        <color theme="1"/>
        <rFont val="Arial"/>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family val="2"/>
      </rPr>
      <t>Conclusión:</t>
    </r>
    <r>
      <rPr>
        <sz val="11"/>
        <color theme="1"/>
        <rFont val="Arial"/>
        <family val="2"/>
      </rPr>
      <t xml:space="preserve"> el hallazgo no se da por superado.</t>
    </r>
  </si>
  <si>
    <t>La ANT elaborará un concepto técnico para la adecuación de espacio destinados al almacenamiento de archivo en las dependencias; con lo que se facilitará el cumplimiento de lo indicado en el Acuerdo 042 del 2002.</t>
  </si>
  <si>
    <t>Se adjunta concepto técnico de la estructura de la Agencia Nacional de Tierras.</t>
  </si>
  <si>
    <t>Concepto estructura del edificio de la Agencia Nacional de Tierra.</t>
  </si>
  <si>
    <r>
      <rPr>
        <b/>
        <sz val="11"/>
        <rFont val="Arial"/>
        <family val="2"/>
      </rPr>
      <t xml:space="preserve">30/05/2021 Actividad en términos. </t>
    </r>
    <r>
      <rPr>
        <sz val="11"/>
        <rFont val="Arial"/>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</si>
  <si>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family val="2"/>
      </rPr>
      <t xml:space="preserve">
Conclusión:</t>
    </r>
    <r>
      <rPr>
        <sz val="11"/>
        <color theme="1"/>
        <rFont val="Arial"/>
        <family val="2"/>
      </rPr>
      <t xml:space="preserve"> Hallazgo no se da por superado</t>
    </r>
  </si>
  <si>
    <t>La Agencia no cuenta con otro documento adicional al ya presentado</t>
  </si>
  <si>
    <t>Concepto estructura del edificio de la Agencia Nacional de Tierra</t>
  </si>
  <si>
    <r>
      <t xml:space="preserve">8/11/2021 </t>
    </r>
    <r>
      <rPr>
        <sz val="11"/>
        <color theme="1"/>
        <rFont val="Arial"/>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family val="2"/>
      </rPr>
      <t xml:space="preserve">
</t>
    </r>
    <r>
      <rPr>
        <sz val="11"/>
        <color theme="1"/>
        <rFont val="Arial"/>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</si>
  <si>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</si>
  <si>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26/05/2022.  </t>
    </r>
    <r>
      <rPr>
        <sz val="11"/>
        <color theme="1"/>
        <rFont val="Arial"/>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HISTORIA DEL ARTE REFORZAMIENTO ESTRUCTURAL EDIFICIO PRINCIPAL CALLE 43 No. 57 </t>
    </r>
    <r>
      <rPr>
        <sz val="11"/>
        <color theme="1"/>
        <rFont val="Arial"/>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family val="2"/>
      </rPr>
      <t xml:space="preserve">
</t>
    </r>
  </si>
  <si>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</si>
  <si>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rPr>
        <b/>
        <sz val="11"/>
        <color theme="1"/>
        <rFont val="Arial"/>
        <family val="2"/>
      </rPr>
      <t xml:space="preserve">30/09/2022.  </t>
    </r>
    <r>
      <rPr>
        <sz val="11"/>
        <color theme="1"/>
        <rFont val="Arial"/>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family val="2"/>
      </rPr>
      <t xml:space="preserve">30/06/2022.  </t>
    </r>
    <r>
      <rPr>
        <sz val="11"/>
        <color theme="1"/>
        <rFont val="Arial"/>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</si>
  <si>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family val="2"/>
      </rPr>
      <t>30/09/2022.</t>
    </r>
    <r>
      <rPr>
        <sz val="11"/>
        <color theme="1"/>
        <rFont val="Arial"/>
        <family val="2"/>
      </rPr>
      <t xml:space="preserve">Comunicación 20196200611472 del 14/06/2019.
Diagnostico
</t>
    </r>
    <r>
      <rPr>
        <b/>
        <sz val="11"/>
        <color theme="1"/>
        <rFont val="Arial"/>
        <family val="2"/>
      </rPr>
      <t xml:space="preserve">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</si>
  <si>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family val="2"/>
      </rPr>
      <t xml:space="preserve">
</t>
    </r>
    <r>
      <rPr>
        <sz val="11"/>
        <color theme="1"/>
        <rFont val="Arial"/>
        <family val="2"/>
      </rPr>
      <t>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</si>
  <si>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t xml:space="preserve">Presentar muestra de implementación de la hoja de control acompañada de los documentos que conforman el expediente
</t>
  </si>
  <si>
    <t>Muestra de implementación de hojas de control, que reflejen la conformación de los expedientes</t>
  </si>
  <si>
    <t xml:space="preserve">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-La Agencia se encuentra en proceso de actualización de la Tabla de Retención Documental.
-En las visitas de seguimiento y control se ha identificado el volumen documental con el que cuenta cada dependencia, con dicha información la Subdirección Administrativa y Financiera busca  gestionar un espacio adecuado que permita la conservación adecuada de la información producida por la entidad.
-Se presenta muestra de implementación de la hoja de control acompañada de los documentos que conforman el expediente </t>
  </si>
  <si>
    <t xml:space="preserve">Circular No 12
ACTAS MESAS DE TRABAJO ACTUALIZACION TRD
TRD AJUSTADAS PROPUESTAS
Organización documental https://agenciadetierras-my.sharepoint.com/:f:/g/personal/yisney_arias_ant_gov_co/EgK3y_g3VV9NnPXTO_I9zzABUSXUClJGjFMfzuyNO5n9MA?e=Iqlv5a
</t>
  </si>
  <si>
    <r>
      <t xml:space="preserve">17/04/2023. </t>
    </r>
    <r>
      <rPr>
        <sz val="11"/>
        <rFont val="Arial"/>
        <family val="2"/>
      </rPr>
      <t>La Dependencia dispuso soportes de las actividades que se han realizado para superar la presente acción de mejora así:
-Circular 12 del 03/05/2022 de asunto "Directrices para el manejo de archivos de gestión de la Agencia Nacional de Tierras
-Propuesta de TRD ajustadas
-22 actas de mesas de trabajo con las dependencias para el ajuste de las TRD
-Acta de mesa de trabajo Procedimiento Único del 01/02/2023
Los soportes dan cuenta de actividades realizadas en el periodo evaluado tendientes a la actualización de las TRD.
Por otro lado se observó muestras de implementación de la forma ADMS-F-016 HOJA DE CONTROL en las siguientes dependencias:
-100 Dirección General 
-102 Oficina de Control Interno
-103 Oficina Jurídica
-104 Dirección de Gestión de Ordenamiento Social de la Propiedad
- 210 Subdirección de Planeación Operativa
- 300 Dirección de Gestión Jurídica de Tierras
- 310 Subdirección de Seguridad Jurídica
-320 Subdirección de Procesos Agrarios
-400 Dirección de Acceso a Tierras
-420 Subdirección de Acceso a Tierras por Demanda y Descongestión
-500 Dirección de Asuntos Étnicos
-510 Subdirección de Asuntos Étnicos
-600 Secretaría General
-610 Subdirección de Talento Humano
-620 Subdirección Administrativa y Financiera
-710 UGT Centro
-730 UGT Eje Cafetero
-790 UGT Amazonia
La Oficina de Control Interno solicita a la dependencia responsable de ejecución de la acción de mejora llevar a cabo las acciones necesarias para obtener las muestras en la totalidad de dependencias.</t>
    </r>
    <r>
      <rPr>
        <b/>
        <sz val="11"/>
        <rFont val="Arial"/>
        <family val="2"/>
      </rPr>
      <t xml:space="preserve">
La acción se encuentra en términos para su ejecución y su cierre esta programado para 20/07/2024
</t>
    </r>
  </si>
  <si>
    <t>Hallazgo 2. Organización de Archivos de Gestión.
Respecto a este hallazgo la oficina de control interno reporta un avance del 58%. Y se remiten las siguientes evidencias:
􀀃 Actas mesas de trabajo actualización TRD (25 ACTAS).
􀀃 TRD ajustadas.
􀀃 Circular 12 - DIRECTRICES PARA EL MANEJO DE ARCHIVOS DE GESTIÓN DE LA AGENCIA NACIONAL DE TIERRAS.
􀀃 790 UGT AMAZONIA.
􀀃 730 UGT EJE CAFETERO.
􀀃 710 UGT CENTRO.
􀀃 620 SAF.
􀀃 610 TH – Hojas de control, rótulos de cajas, (algunas carpetas se encuentran en blanco ejemplo:
70 y 73).
􀀃 600 SG.
􀀃 500 – 510 DAE Y SDAE.
􀀃 410 PROCESOS.
􀀃 400-420-430 PROCESOS.
􀀃 400-420-430 DAE, SATDD, SATN.
􀀃 320 PAGJ.
􀀃 310 SSJ.
􀀃 300 DGJT.
􀀃 210 SPO.
􀀃 104 DGOSP.
􀀃 103 OAJ.
􀀃 102 OIC PROCESOS.
􀀃 100 DG.
Se reitera a la entidad remitir información de volumetría, para el próximo seguimiento, pues este hallazgo va de la mano con el anterior.
Conclusión: Hallazgo no Superado.</t>
  </si>
  <si>
    <t xml:space="preserve">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-La Agencia presentó mediante rad. 20236008533241 del 15 de junio de 2023 ante el Archivo General de la Nación la actualización de TRD para continuar con el proceso de convalidación.
-Se elaboró ficha tecnica para la adquisición de un espacio adecuado que permita la conservación adecuada de la información producida por la entidad.
</t>
  </si>
  <si>
    <t>Cronograma de segumiento segundo semestre
Rad. 20236008533241 TRD
FICHA TECNICA CUSTODIA</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</si>
  <si>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dependencia presenta soportes de gestión de la acción de mejora así:
1. Ficha técnica alquiler de bodega para custodia de archivo
2. Radicado 20236008533241 Asunto: Respuesta radicado No. AGN 2-2023-003974. Orden perentoria presentación ajustes de Tablas de Retención Documental (TRD) de la Agencia Nacional de Tierras (ANT)</t>
    </r>
    <r>
      <rPr>
        <b/>
        <sz val="11"/>
        <rFont val="Arial"/>
        <family val="2"/>
      </rPr>
      <t xml:space="preserve">
</t>
    </r>
    <r>
      <rPr>
        <sz val="11"/>
        <rFont val="Arial"/>
        <family val="2"/>
      </rPr>
      <t>3. Cronograma de visitas de seguimiento II segundo semestre</t>
    </r>
    <r>
      <rPr>
        <b/>
        <sz val="11"/>
        <rFont val="Arial"/>
        <family val="2"/>
      </rPr>
      <t xml:space="preserve">
</t>
    </r>
    <r>
      <rPr>
        <sz val="11"/>
        <rFont val="Arial"/>
        <family val="2"/>
      </rPr>
      <t>La Oficina de control Interno solicita a la dependencia allegar soportes de gestión que cubran las actividades definidas en la presente acción de mejora.
La acción se encuentra en términos para su ejecución y su cierre esta programado para 20/07/2024</t>
    </r>
  </si>
  <si>
    <r>
      <rPr>
        <b/>
        <sz val="11"/>
        <rFont val="Arial"/>
        <family val="2"/>
      </rPr>
      <t>10/10/2023</t>
    </r>
    <r>
      <rPr>
        <sz val="11"/>
        <rFont val="Arial"/>
        <family val="2"/>
      </rPr>
      <t xml:space="preserve">. La Subdirección Administrativa y Financiera con el ánimo de dar cumplimiento a este hallazgo recopiló muestra de implementación de la hoja de control acompañada de los documentos que conforman el expediente </t>
    </r>
  </si>
  <si>
    <t xml:space="preserve">Carpeta denominada: muestra  implementación hoja de control </t>
  </si>
  <si>
    <r>
      <rPr>
        <b/>
        <sz val="11"/>
        <color rgb="FF000000"/>
        <rFont val="Arial"/>
      </rPr>
      <t xml:space="preserve">17/10/2023. </t>
    </r>
    <r>
      <rPr>
        <sz val="11"/>
        <color rgb="FF000000"/>
        <rFont val="Arial"/>
      </rPr>
      <t xml:space="preserve">La oficina de control interno se permite remitir el tercer reporte trimestral correspondiente al Plan Mejoramiento Archivístico, el cual está en etapa de control, para su evaluación efectiva de los hallazgos objeto de evaluación y seguimiento en esta etapa. 
</t>
    </r>
    <r>
      <rPr>
        <b/>
        <sz val="11"/>
        <color rgb="FF000000"/>
        <rFont val="Arial"/>
      </rPr>
      <t xml:space="preserve">
</t>
    </r>
    <r>
      <rPr>
        <sz val="11"/>
        <color rgb="FF000000"/>
        <rFont val="Arial"/>
      </rPr>
      <t xml:space="preserve">La Subdirección Administrativa y Financiera adjunto como evidencia a la organización de los archivos de gestión que se encuentran dentro de las dependencias. 
La dependencia remitió de evidencia Avance en Organización de los Archivos de Gestión con criterios, de ordenación organización.  
Muestra de implementación hoja de control de los expedientes en cada una de las diferentes de los diferentes expedientes, elaboradas e insertadas en los expedientes físicos y o digital.  Como lo muestra la carpeta de evidencias recibidas descritos a continuación:
1.	Hoja de Control, Dirección General Expediente 2018 
2.	Hoja de Control, Dirección Comunicación oficial
3.	Hoja de Control, Dirección Consulta.
4.	Hoja de Control, Dirección Decreto Ley 902 de 2017
5.	Hoja de Control, Dirección Petición
6.	Hoja de Control, Dirección Respuesta a derechos de petición
7.	Hoja de Control, Oficina Control Interno Auditoria Procesos de Liquidación 
8.	Hoja de Control, Oficina Control Interno Evaluación de Seguimiento 
9.	Hoja de Control, Oficina Control Interno Evaluación de Seguimiento Seguridad de la Información  
10.	Hoja de Control, Oficina Control Interno Informe Cumplimiento de Ley 
11.	Hoja de Control, Oficina Control Interno Derechos de Autor
12.	Hoja de Control, Oficina Control Interno Informe Independiente del Estado del Sistema de Control Interno 2022
13.	Hoja de Control, Oficina Control Interno Informe Seguimiento Isla MacabÍ
14.	Hoja de Control, Oficina Control Interno Informe Seguimiento Isla Vicky CTO 050 del 2007. Tomo 1
15.	Pasos para la organización, foliación diligenciamiento hoja de control de los documentos, rotulación de cajas y carpetas conformación archivos físico.
Hojas de Control Oficina Jurídica de expedientes 1100, 1101, 1102, 1103, 1104, 1105, 1069/200, 1070/2000, 1071/2000, 1072/2000, 1073/2000, 1074/2000, 1075/2000, 1076/2000, 1077/2000, 1078/2000, 1079/2000, 1080, 1081, 1082, 1083, 1084, 1085, 1086, 1087, 1088, 1089, 1090, 1091, 1092, 1093, 1094, 1095, 1096, 1097, 1098, 1099, = 34 expedientes 
Hojas de Control Oficina Jurídica de expedientes del 01 al 112 = 112 expedientes
•	Rotulo carpeta cajas acciones tutelas y estanterías,
•	Hoja de control 
•	Contenido expediente y foliación
Hojas de Control Oficina Inspector de Tierras 
•	Hojas de Control, Expediente Puerto Girón
•	Hojas de Control, Peticiones Autoridades de enero a diciembre 2019
•	Peticiones entre Autoridades enero a marzo
•	Hojas de Control, dirección gestión jurídica remite muestra de 8 expedientes  
•	Hojas de Control, Subdirección de Seguridad Jurídica remite muestra de 5 expedientes 
•	Hojas de Control, Procesos Agrarios remite muestra de 3 expedientes 
•	Hojas de Control, Dirección de Acceso a tierras remite muestra de 3 expedientes
•	Hojas de Control, Subdirección por demanda y descongestión remite muestra de 2 expedientes
•	Hojas de Control, Dirección y subdirección de Asuntos Étnicos remite muestra de 6 expedientes
•	Hojas de Control, secretaria general remite muestra de 21 expedientes
•	Hojas de Control, secretaria general remite muestra de 4 expedientes. 
•	Hojas de Control, Gestión Contractual remite muestra de 6 expedientes 
•	Hojas de Control, coordinación UGT remite muestra de 1 expedientes 
•	Hojas de Control, coordinación UGT remite muestra de 1 expedientes.
•	Hojas de Control, coordinación UGT CENTRO remite muestra de 4 expedientes 
•	Hojas de Control, coordinación UGT Antioquia Eje Cafetero remite muestra de 6 expedientes 
•	Hojas de Control, coordinación UGT Antioquia Suroccidente remite muestra de 4 expedientes 
•	Hojas de Control, coordinación UGT Antioquia Occidente remite muestra de 4 expedientes 
•	Hojas de Control, coordinación UGT Antioquia Oriente remite muestra de 10 expedientes
•	Hojas de Control, coordinación UGT Antioquia Amazonía remite muestra de 12 expedientes
Conformación de los expedientes de Archivos de gestión de actos administrativos
-	Resoluciones de 1 a 1000
-	Resoluciones de 1001 a 2000
Conclusión Subdirección Administrativa y Financiera encargada de la función gestión documental para el tercer trimestre remitió una muestra de 264 hojas de control diligenciadas correspondientes a 23 dependencias, que han realizado la implementación de la hoja de control dentro del proceso técnico de organización y conformación de expedientes de los archivos de gestión.   
Lo anterior en concordancia a lo estipulado en el Acuerdos 042 de 2002 (organización de expedientes basados en las TRD, identificación de unidades documentales, inventario documental), Acuerdo 005 de 2013 (diligenciamiento de la hoja de control). las evidencias se pueden Revisar en el Siguiente Enlace: MUESTRA IMPLEMENTACION HOJA DE CONTROL
Este hallazgo en la actividadad propuesta muestra Un cumplimineto del 50%
</t>
    </r>
  </si>
  <si>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</si>
  <si>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</si>
  <si>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</si>
  <si>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</si>
  <si>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</si>
  <si>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</si>
  <si>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</si>
  <si>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</si>
  <si>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</si>
  <si>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PDF Informe #2 
Carpeta comprimida  (FUID diligenciado algunas dependencias y resultados individuales de encuesta).</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</si>
  <si>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family val="2"/>
      </rPr>
      <t>para la elaboración del Informe que corresponderá al periodo de Julio a septiembre, se encuentra en recopilación de información en las Dependencias y el informe será elaborado durante la primera semana de Octubre</t>
    </r>
    <r>
      <rPr>
        <sz val="11"/>
        <rFont val="Arial"/>
        <family val="2"/>
      </rPr>
      <t>”. Atendiendo lo anterior, se recomienda el envío del informe trimestral con corte al mes de septiembre una vez sea aprobado, toda vez, que la actividad estaba programada para cierre el 21/09/2018.</t>
    </r>
  </si>
  <si>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</si>
  <si>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</si>
  <si>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</si>
  <si>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</si>
  <si>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family val="2"/>
      </rPr>
      <t>• Oficina del Inspector de la Gestión de Tierras:</t>
    </r>
    <r>
      <rPr>
        <sz val="11"/>
        <rFont val="Arial"/>
        <family val="2"/>
      </rPr>
      <t xml:space="preserve"> 30 expedientes creados de los cuales 25 están registrados en el FUID, consultada dicha área manifestó que los 5 restantes fueron pruebas de sistema y que procederán a solicitar su inactivación.
</t>
    </r>
    <r>
      <rPr>
        <b/>
        <sz val="11"/>
        <rFont val="Arial"/>
        <family val="2"/>
      </rPr>
      <t>• Subdirección de Talento Humano:</t>
    </r>
    <r>
      <rPr>
        <sz val="11"/>
        <rFont val="Arial"/>
        <family val="2"/>
      </rPr>
      <t xml:space="preserve"> Se observó que para la vigencia 2018 fueron creados 69 expedientes en el sistema ORFEO, de los cuales 18 no cuentan con registro en el FUID
</t>
    </r>
    <r>
      <rPr>
        <b/>
        <sz val="11"/>
        <rFont val="Arial"/>
        <family val="2"/>
      </rPr>
      <t>• Oficina de Planeación:</t>
    </r>
    <r>
      <rPr>
        <sz val="11"/>
        <rFont val="Arial"/>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family val="2"/>
      </rPr>
      <t>• Subdirección Administrativa y Financiera:</t>
    </r>
    <r>
      <rPr>
        <sz val="11"/>
        <rFont val="Arial"/>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</si>
  <si>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</si>
  <si>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</si>
  <si>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</si>
  <si>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</si>
  <si>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INFORME
FUID UNIFICADO
HOJAS DE CONTROL
FOTOS PROCESOS</t>
  </si>
  <si>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family val="2"/>
      </rPr>
      <t xml:space="preserve">No Conformidad No. 4: </t>
    </r>
    <r>
      <rPr>
        <i/>
        <sz val="11"/>
        <color theme="1"/>
        <rFont val="Arial"/>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family val="2"/>
      </rPr>
      <t xml:space="preserve">. 
</t>
    </r>
  </si>
  <si>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</si>
  <si>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</si>
  <si>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</si>
  <si>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family val="2"/>
      </rPr>
      <t>Aislamiento inteligente y productiv</t>
    </r>
    <r>
      <rPr>
        <sz val="11"/>
        <color theme="1"/>
        <rFont val="Arial"/>
        <family val="2"/>
      </rPr>
      <t>o".</t>
    </r>
  </si>
  <si>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</si>
  <si>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</si>
  <si>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</si>
  <si>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</si>
  <si>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</si>
  <si>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</si>
  <si>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</si>
  <si>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</si>
  <si>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La agencia realiza informe de seguimiento mensual al proceso de préstamo y entrega de información.</t>
  </si>
  <si>
    <t>Informe solicitudes tramitadas
ADMBS-I-011-INSTRUCTIVO-PARA-EL-SUMINISTRO-DE-LOS-SERVICIOS-DE-PRÉSTAMO-DEVOLUCIÓN-Y-CONSULTA-DE-DOCUMENTOS-EN-LOS-DEPOSI
ADMBS-F-029-FORMA-PRESTAMO-Y-DEVOLUCION-DE-EXPEDIENTES-Versión-2"</t>
  </si>
  <si>
    <r>
      <t xml:space="preserve">8/11/2021 </t>
    </r>
    <r>
      <rPr>
        <sz val="11"/>
        <color theme="1"/>
        <rFont val="Arial"/>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</si>
  <si>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26/05/2022.  </t>
    </r>
    <r>
      <rPr>
        <sz val="11"/>
        <color theme="1"/>
        <rFont val="Arial"/>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 </t>
    </r>
    <r>
      <rPr>
        <sz val="11"/>
        <color theme="1"/>
        <rFont val="Arial"/>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family val="2"/>
      </rPr>
      <t xml:space="preserve"> </t>
    </r>
    <r>
      <rPr>
        <sz val="11"/>
        <color theme="1"/>
        <rFont val="Arial"/>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family val="2"/>
      </rPr>
      <t xml:space="preserve">
</t>
    </r>
  </si>
  <si>
    <r>
      <rPr>
        <b/>
        <sz val="11"/>
        <color theme="1"/>
        <rFont val="Arial"/>
        <family val="2"/>
      </rPr>
      <t xml:space="preserve">30/09/2022.  </t>
    </r>
    <r>
      <rPr>
        <sz val="11"/>
        <color theme="1"/>
        <rFont val="Arial"/>
        <family val="2"/>
      </rPr>
      <t xml:space="preserve">En el mes de octubre se presentará el Informe final de seguimiento de las comunicaciones oficiales .
</t>
    </r>
    <r>
      <rPr>
        <b/>
        <sz val="11"/>
        <color theme="1"/>
        <rFont val="Arial"/>
        <family val="2"/>
      </rPr>
      <t xml:space="preserve">
30/06/2022. </t>
    </r>
    <r>
      <rPr>
        <sz val="11"/>
        <color theme="1"/>
        <rFont val="Arial"/>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</si>
  <si>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family val="2"/>
      </rPr>
      <t>30/09/2022</t>
    </r>
    <r>
      <rPr>
        <sz val="11"/>
        <color theme="1"/>
        <rFont val="Arial"/>
        <family val="2"/>
      </rPr>
      <t xml:space="preserve">.   No se remiten evidencias.
</t>
    </r>
    <r>
      <rPr>
        <b/>
        <sz val="11"/>
        <color theme="1"/>
        <rFont val="Arial"/>
        <family val="2"/>
      </rPr>
      <t>30/06/2022.</t>
    </r>
    <r>
      <rPr>
        <sz val="11"/>
        <color theme="1"/>
        <rFont val="Arial"/>
        <family val="2"/>
      </rPr>
      <t xml:space="preserve">  Informe solicitud de expedientes del periodo comprendido entre octubre de 2020 a Abril 2021</t>
    </r>
  </si>
  <si>
    <r>
      <t xml:space="preserve">14/10/2022. </t>
    </r>
    <r>
      <rPr>
        <sz val="11"/>
        <color theme="1"/>
        <rFont val="Arial"/>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family val="2"/>
      </rPr>
      <t xml:space="preserve">
19/07/2022.  </t>
    </r>
    <r>
      <rPr>
        <sz val="11"/>
        <color theme="1"/>
        <rFont val="Arial"/>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</si>
  <si>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t>Incluir en el PGD, un capitulo relacionado al programa de Archivos Descentralizados en la ANT.</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</si>
  <si>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</si>
  <si>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</si>
  <si>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</si>
  <si>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</si>
  <si>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</si>
  <si>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r>
      <t xml:space="preserve">8/11/2021 </t>
    </r>
    <r>
      <rPr>
        <sz val="11"/>
        <color theme="1"/>
        <rFont val="Arial"/>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</si>
  <si>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family val="2"/>
      </rPr>
      <t xml:space="preserve">
26/05/2022. </t>
    </r>
    <r>
      <rPr>
        <sz val="11"/>
        <color theme="1"/>
        <rFont val="Arial"/>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Borrador Programa de Gestión Documental</t>
    </r>
    <r>
      <rPr>
        <sz val="11"/>
        <color theme="1"/>
        <rFont val="Arial"/>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t>
    </r>
  </si>
  <si>
    <r>
      <rPr>
        <b/>
        <sz val="11"/>
        <color theme="1"/>
        <rFont val="Arial"/>
        <family val="2"/>
      </rPr>
      <t xml:space="preserve">30/09/2022.  </t>
    </r>
    <r>
      <rPr>
        <sz val="11"/>
        <color theme="1"/>
        <rFont val="Arial"/>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family val="2"/>
      </rPr>
      <t xml:space="preserve">30/06/2022.  </t>
    </r>
    <r>
      <rPr>
        <sz val="11"/>
        <color theme="1"/>
        <rFont val="Arial"/>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</si>
  <si>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family val="2"/>
      </rPr>
      <t xml:space="preserve">30/09/2022.  </t>
    </r>
    <r>
      <rPr>
        <sz val="11"/>
        <color theme="1"/>
        <rFont val="Arial"/>
        <family val="2"/>
      </rPr>
      <t xml:space="preserve">No se remiten evidencias.
</t>
    </r>
    <r>
      <rPr>
        <b/>
        <sz val="11"/>
        <color theme="1"/>
        <rFont val="Arial"/>
        <family val="2"/>
      </rPr>
      <t xml:space="preserve">
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</si>
  <si>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</si>
  <si>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t>Realizar registros fotograficos o audiovisuales de la identificación de gavetas, estantería y demás mobiliario dispuesto para el almacenamiento de los archivos de gestión, con el código y nombre de la serie documental, conforme a las TRD</t>
  </si>
  <si>
    <t>Informe sobre mobiliario dispuestos para el almacenamiento de los archivos de gestión</t>
  </si>
  <si>
    <t>Se logró recolectar información sobre la marcación de estanteria</t>
  </si>
  <si>
    <t>Organización documental https://agenciadetierras-my.sharepoint.com/:f:/g/personal/yisney_arias_ant_gov_co/EgK3y_g3VV9NnPXTO_I9zzABUSXUClJGjFMfzuyNO5n9MA?e=Iqlv5a</t>
  </si>
  <si>
    <r>
      <rPr>
        <b/>
        <sz val="11"/>
        <color theme="1"/>
        <rFont val="Arial"/>
        <family val="2"/>
      </rPr>
      <t xml:space="preserve">17/04/2023. </t>
    </r>
    <r>
      <rPr>
        <sz val="11"/>
        <color theme="1"/>
        <rFont val="Arial"/>
        <family val="2"/>
      </rPr>
      <t xml:space="preserve">Si bien la dependencia reporta que se recolectó información sobre la marcación de la estantería, una vez verificados los soportes de gestión de la actividad, no se encontró avances de acuerdo a la definición de la acción de mejora.
Se solicita al responsable de gestión de la acción de mejora adelantar las acciones necesarias para garantizar la correcta marcación de la estantería y demás mobiliario dispuesto para el almacenamiento de los archivos de gestión, con el código y nombre de la serie documental, conforme a las TRD y aportar la evidencia fotográfica o audiovisual con el fin de cumplir con el producto definido en la acción de mejora.
</t>
    </r>
    <r>
      <rPr>
        <b/>
        <sz val="11"/>
        <color theme="1"/>
        <rFont val="Arial"/>
        <family val="2"/>
      </rPr>
      <t xml:space="preserve">La acción se encuentra en términos para su ejecución y su cierre esta programado para 20/07/2024
</t>
    </r>
  </si>
  <si>
    <t xml:space="preserve">Esta actividad se tiene planteada para el segundo semestre, en el proceso de seguimiento a las visitas realizadas en el primer semestre.
</t>
  </si>
  <si>
    <r>
      <rPr>
        <b/>
        <sz val="11"/>
        <color theme="1"/>
        <rFont val="Arial"/>
        <family val="2"/>
      </rP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t>
    </r>
    <r>
      <rPr>
        <sz val="11"/>
        <color theme="1"/>
        <rFont val="Arial"/>
        <family val="2"/>
      </rPr>
      <t xml:space="preserve"> Para el presente seguimiento la dependencia responsable de la acción manifiesta  que </t>
    </r>
    <r>
      <rPr>
        <i/>
        <sz val="11"/>
        <color theme="1"/>
        <rFont val="Arial"/>
        <family val="2"/>
      </rPr>
      <t xml:space="preserve">"Esta actividad se tiene planteada para el segundo semestre, en el proceso de seguimiento a las visitas realizadas en el primer semestre."
</t>
    </r>
    <r>
      <rPr>
        <sz val="11"/>
        <color theme="1"/>
        <rFont val="Arial"/>
        <family val="2"/>
      </rPr>
      <t>La Oficina de Control Interno recomienda  al responsable de gestión de la acción de mejora realizar las acciones que permitan dar cumplimiento a la actividad en los tiempos establecidos en el presente plan de mejoramiento.
La acción se encuentra en términos para su ejecución y su cierre esta programado para 20/07/2024</t>
    </r>
  </si>
  <si>
    <r>
      <rPr>
        <b/>
        <sz val="11"/>
        <color theme="1"/>
        <rFont val="Arial"/>
        <family val="2"/>
      </rPr>
      <t>10/10/2023</t>
    </r>
    <r>
      <rPr>
        <sz val="11"/>
        <color theme="1"/>
        <rFont val="Arial"/>
        <family val="2"/>
      </rPr>
      <t xml:space="preserve">.La Subdirección Administrativa y Financiera con el ánimo de dar cumplimiento a este hallazgo recopiló registros fotograficos o audiovisual de la identificación de mobiliario dispuesto para el almacenamiento de los archivos de gestión, conforme a las TRD </t>
    </r>
  </si>
  <si>
    <t xml:space="preserve">Carpeta denominada: identificación estantería </t>
  </si>
  <si>
    <t xml:space="preserve">17/10/2023. la oficina de3 control interno  realizo la  verificación aportada por la dependnecia identificando la eficiencia de las accciones realizadas.
Mediante los siguientes envicias recibidas se observa la: 
Identificación Estantería presentación a Respuesta memorando Rad. 20226200282343.
1.	Evidencia fotográfica.
2.	Conformación del expediente – PQRS.
3.	Conformación del expediente – procesos Agrarios.
4.	Archivo – seguridad jurídica.
5.	Conformación del expediente – formalización a la medida “FAM”.
6.	Conformación del expediente – Procesos Agrarios.
7.	Organización de expedientes foliación.
8.	Foliación y diligenciamiento hoja de control.
9.	Rotulación caja y carpeta.
10.	Estantería adjudicación de bienes y servicios fiscales y patrimoniales.
11.	Identificación entrepaños, cajas.
12.	Identificación estantería asunto étnicos.
13.	Evidencia fotográfica de la estantería para el almacenamiento con la respectiva marcación del archivo de gestión de la Dirección de Asuntos Étnico. 
14.	Identificación Estante Control Interno.
15.	Identificación Estante Oficina Jurídica.
16.	Identificación Estante Inspector de Tierras.
17.	Identificación Estante Sistema de Información de Tierras. 
18.	Identificación Estante Gestión Jurídica.
19.	Identificación Estante Subdirección Administrativa y Financiera.
20.	Identificación Estante Unidades de Gestión Territorial.
21.	Estante Unidades de Gestión Territorial Centro.
22.	Identificación Estante Unidades de Gestión Territorial Nororiente.
23.	Identificación Estante Unidades de Gestión Territorial Antioquia Eje Cafetero. 
24.	Identificación Estante Unidades de Gestión Territorial Oriente. 
25.	Identificación Estante Unidades de Gestión Territorial Amazonia.
Conclusión: La Oficina de Control Interno, en cumplimiento su funciones, realizó la solicitud de información a Subdirección Administrativa y Financiera encargada de la función Gestión Documental con el fin de realizar el análisis al de avance de las actividades del Plan de Mejoramiento Archivístico cumplimiento de los procesos de gestión documental en la Agencia Nacional de Tierras, para la solicitud de avance, para el tercer trimestre dispuso soporte y registros fotográfico de la organización de los archivos de gestión en las dependencias y Unidades de Gestión Territoriales de la ANT, donde se identificó: 
-	Organización de expedientes
-	Rotulación de cajas 
-	Rotulación de carpetas
-	Identificación de lo estantería donde se ubican los archivos ya organizados
Los cuales se pueden revisar en el siguiente enlace IDENTIFICACIÓN ESTANTERIA
asi las cosas  este hallazgo  muestra un avance del 50% de avance </t>
  </si>
  <si>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</si>
  <si>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</si>
  <si>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</si>
  <si>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</si>
  <si>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</si>
  <si>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</si>
  <si>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</si>
  <si>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</si>
  <si>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</si>
  <si>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r>
      <rPr>
        <b/>
        <sz val="11"/>
        <color theme="1"/>
        <rFont val="Arial"/>
        <family val="2"/>
      </rPr>
      <t xml:space="preserve">8/11/2021 </t>
    </r>
    <r>
      <rPr>
        <sz val="11"/>
        <color theme="1"/>
        <rFont val="Arial"/>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family val="2"/>
      </rPr>
      <t xml:space="preserve">
17/06/2021</t>
    </r>
    <r>
      <rPr>
        <sz val="11"/>
        <color theme="1"/>
        <rFont val="Arial"/>
        <family val="2"/>
      </rPr>
      <t xml:space="preserve">  </t>
    </r>
    <r>
      <rPr>
        <b/>
        <sz val="11"/>
        <color theme="1"/>
        <rFont val="Arial"/>
        <family val="2"/>
      </rPr>
      <t xml:space="preserve">Actividad incumplida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</si>
  <si>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</si>
  <si>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t>Circular archivos de gestión donde se incluyó fechas visitas de seguimiento.
CRONOGRAMA SEGUIMIENTO ORGANIZACION 2022
Invitación Capacitación Organización documental y TRD.
Conversatorio Enlaces GD Presencial 27-04-2022001
Actas visitas de seguimiento</t>
  </si>
  <si>
    <r>
      <rPr>
        <b/>
        <sz val="11"/>
        <color theme="1"/>
        <rFont val="Arial"/>
        <family val="2"/>
      </rPr>
      <t xml:space="preserve">26/05/2022. </t>
    </r>
    <r>
      <rPr>
        <sz val="11"/>
        <color theme="1"/>
        <rFont val="Arial"/>
        <family val="2"/>
      </rPr>
      <t>En el marco de la fase preliminar, los colaboradores de gestión documental de la Secretaría General allegaron la siguiente información:</t>
    </r>
    <r>
      <rPr>
        <b/>
        <sz val="11"/>
        <color theme="1"/>
        <rFont val="Arial"/>
        <family val="2"/>
      </rPr>
      <t xml:space="preserve">
 Circular 12 del 0305/2022, </t>
    </r>
    <r>
      <rPr>
        <sz val="11"/>
        <color theme="1"/>
        <rFont val="Arial"/>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family val="2"/>
      </rPr>
      <t xml:space="preserve">
 Listado de asistencia y temática tratada</t>
    </r>
    <r>
      <rPr>
        <sz val="11"/>
        <color theme="1"/>
        <rFont val="Arial"/>
        <family val="2"/>
      </rPr>
      <t xml:space="preserve">, en la capacitación sobre Organización Documental y TRD, dirigida a los colaboradores de la ANT, la cual tuvo lugar el 28/04/2022 a través de la aplicación Teams. </t>
    </r>
    <r>
      <rPr>
        <b/>
        <sz val="11"/>
        <color theme="1"/>
        <rFont val="Arial"/>
        <family val="2"/>
      </rPr>
      <t xml:space="preserve">
 Listados de asistencia de las Actas </t>
    </r>
    <r>
      <rPr>
        <sz val="11"/>
        <color theme="1"/>
        <rFont val="Arial"/>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family val="2"/>
      </rPr>
      <t xml:space="preserve">
</t>
    </r>
    <r>
      <rPr>
        <sz val="11"/>
        <color theme="1"/>
        <rFont val="Arial"/>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family val="2"/>
      </rPr>
      <t xml:space="preserve">
 </t>
    </r>
    <r>
      <rPr>
        <sz val="11"/>
        <color theme="1"/>
        <rFont val="Arial"/>
        <family val="2"/>
      </rPr>
      <t>Evidencias del estado actual en los archivos de gestión visitados y las acciones de mejora para las necesidades identificadas.</t>
    </r>
    <r>
      <rPr>
        <b/>
        <sz val="11"/>
        <color theme="1"/>
        <rFont val="Arial"/>
        <family val="2"/>
      </rPr>
      <t xml:space="preserve">
 </t>
    </r>
    <r>
      <rPr>
        <sz val="11"/>
        <color theme="1"/>
        <rFont val="Arial"/>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Cronograma de seguimiento organización 2022</t>
    </r>
    <r>
      <rPr>
        <sz val="11"/>
        <color theme="1"/>
        <rFont val="Arial"/>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family val="2"/>
      </rPr>
      <t>Capacitación en modalidad virtual sobre la Organización Documental y TRD</t>
    </r>
    <r>
      <rPr>
        <sz val="11"/>
        <color theme="1"/>
        <rFont val="Arial"/>
        <family val="2"/>
      </rPr>
      <t xml:space="preserve">, dirigida a los colaboradores de la ANT, la cual tuvo lugar el 28/04/2022 a través de la aplicación Teams.   No se allegó asistencia electrónica y memorias de los temas tratados.
</t>
    </r>
    <r>
      <rPr>
        <b/>
        <sz val="11"/>
        <color theme="1"/>
        <rFont val="Arial"/>
        <family val="2"/>
      </rPr>
      <t>Listado de asistencia del 27/04/2022 de la actividad “Articulación Enlaces GD”</t>
    </r>
    <r>
      <rPr>
        <sz val="11"/>
        <color theme="1"/>
        <rFont val="Arial"/>
        <family val="2"/>
      </rPr>
      <t xml:space="preserve">.
</t>
    </r>
    <r>
      <rPr>
        <b/>
        <sz val="11"/>
        <color theme="1"/>
        <rFont val="Arial"/>
        <family val="2"/>
      </rPr>
      <t>Acta No. 59 del 03/11/2021, Diagnostico Documenta</t>
    </r>
    <r>
      <rPr>
        <sz val="11"/>
        <color theme="1"/>
        <rFont val="Arial"/>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family val="2"/>
      </rPr>
      <t>Acta No. 60 del 05/11/2021</t>
    </r>
    <r>
      <rPr>
        <sz val="11"/>
        <color theme="1"/>
        <rFont val="Arial"/>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family val="2"/>
      </rPr>
      <t>Acta No. 61 del 08/11/2021,</t>
    </r>
    <r>
      <rPr>
        <sz val="11"/>
        <color theme="1"/>
        <rFont val="Arial"/>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family val="2"/>
      </rPr>
      <t>Acta No. 61 del 09/11/2021</t>
    </r>
    <r>
      <rPr>
        <sz val="11"/>
        <color theme="1"/>
        <rFont val="Arial"/>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family val="2"/>
      </rPr>
      <t>Acta No. 63 del 09/11/2021,</t>
    </r>
    <r>
      <rPr>
        <sz val="11"/>
        <color theme="1"/>
        <rFont val="Arial"/>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family val="2"/>
      </rPr>
      <t>Acta No. 64 del 10/11/2021</t>
    </r>
    <r>
      <rPr>
        <sz val="11"/>
        <color theme="1"/>
        <rFont val="Arial"/>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family val="2"/>
      </rPr>
      <t>Acta No. 66 del 17/11/2021,</t>
    </r>
    <r>
      <rPr>
        <sz val="11"/>
        <color theme="1"/>
        <rFont val="Arial"/>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family val="2"/>
      </rPr>
      <t>Acta No. 67 del 16/11/2021,</t>
    </r>
    <r>
      <rPr>
        <sz val="11"/>
        <color theme="1"/>
        <rFont val="Arial"/>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family val="2"/>
      </rPr>
      <t>Acta No. 68 del 17/11/2021</t>
    </r>
    <r>
      <rPr>
        <sz val="11"/>
        <color theme="1"/>
        <rFont val="Arial"/>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family val="2"/>
      </rPr>
      <t xml:space="preserve">1. </t>
    </r>
    <r>
      <rPr>
        <sz val="11"/>
        <color theme="1"/>
        <rFont val="Arial"/>
        <family val="2"/>
      </rPr>
      <t xml:space="preserve">Evidencias del estado actual en los archivos de gestión visitados y las acciones de mejora para las necesidades identificadas.
</t>
    </r>
    <r>
      <rPr>
        <b/>
        <sz val="11"/>
        <color theme="1"/>
        <rFont val="Arial"/>
        <family val="2"/>
      </rPr>
      <t xml:space="preserve">2. </t>
    </r>
    <r>
      <rPr>
        <sz val="11"/>
        <color theme="1"/>
        <rFont val="Arial"/>
        <family val="2"/>
      </rPr>
      <t xml:space="preserve">Muestra representativa con la hoja de control diligenciada y con los primeros 30 a 40 folios del expediente.
</t>
    </r>
  </si>
  <si>
    <r>
      <rPr>
        <b/>
        <sz val="11"/>
        <color theme="1"/>
        <rFont val="Arial"/>
        <family val="2"/>
      </rPr>
      <t xml:space="preserve">30/09/2022.  </t>
    </r>
    <r>
      <rPr>
        <sz val="11"/>
        <color theme="1"/>
        <rFont val="Arial"/>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family val="2"/>
      </rPr>
      <t xml:space="preserve">30/06/2022. </t>
    </r>
    <r>
      <rPr>
        <sz val="11"/>
        <color theme="1"/>
        <rFont val="Arial"/>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</si>
  <si>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family val="2"/>
      </rPr>
      <t xml:space="preserve">30/09/2022.  
30/06/2022. </t>
    </r>
    <r>
      <rPr>
        <sz val="11"/>
        <color theme="1"/>
        <rFont val="Arial"/>
        <family val="2"/>
      </rPr>
      <t xml:space="preserve"> Visitas de seguimiento primer periodo 2022</t>
    </r>
  </si>
  <si>
    <r>
      <rPr>
        <b/>
        <sz val="11"/>
        <color theme="1"/>
        <rFont val="Arial"/>
        <family val="2"/>
      </rPr>
      <t xml:space="preserve">14/10/2022.  </t>
    </r>
    <r>
      <rPr>
        <sz val="11"/>
        <color theme="1"/>
        <rFont val="Arial"/>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family val="2"/>
      </rPr>
      <t>ACTAS DE SEGUIMIENTO A LOS COMPROMISOS:</t>
    </r>
    <r>
      <rPr>
        <sz val="11"/>
        <color theme="1"/>
        <rFont val="Arial"/>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family val="2"/>
      </rPr>
      <t>La dependencia no se compromete a nada teniendo en cuenta que no cuentan con personal para realizar los procesos de organización documental</t>
    </r>
    <r>
      <rPr>
        <sz val="11"/>
        <color theme="1"/>
        <rFont val="Arial"/>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family val="2"/>
      </rPr>
      <t>ACTAS DE SEGUIMIENTO Y CONTROL PARA IDENTIFICAR LOS AVANCES DE ORGANIZACIÓN DOCUMENTAL:</t>
    </r>
    <r>
      <rPr>
        <sz val="11"/>
        <color theme="1"/>
        <rFont val="Arial"/>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family val="2"/>
      </rPr>
      <t xml:space="preserve">
19/07/2022. </t>
    </r>
    <r>
      <rPr>
        <sz val="11"/>
        <color theme="1"/>
        <rFont val="Arial"/>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</si>
  <si>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rFont val="Arial"/>
        <family val="2"/>
      </rPr>
      <t>Hallazgo 5.  Organización de Historias Laborales</t>
    </r>
    <r>
      <rPr>
        <sz val="11"/>
        <rFont val="Arial"/>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</si>
  <si>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</si>
  <si>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</si>
  <si>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</si>
  <si>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</si>
  <si>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</si>
  <si>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</si>
  <si>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</si>
  <si>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</si>
  <si>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</si>
  <si>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</si>
  <si>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</si>
  <si>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</si>
  <si>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PDF Informe #2 
Carpeta comprimida  (FUID diligenciado algunas dependencias y resultados individuales de encuesta)
Lista de Asistencia- Visita a las dependencias para el levantamiento de Información.</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</si>
  <si>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family val="2"/>
      </rPr>
      <t>".
Respecto al seguimiento a la adecuada conservación y control de los expedientes de historias la laborales, el informe en mención señala que "</t>
    </r>
    <r>
      <rPr>
        <i/>
        <sz val="11"/>
        <color theme="1"/>
        <rFont val="Arial"/>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family val="2"/>
      </rPr>
      <t>".
Se recomienda agilizar el diligenciamiento de las hojas de control de las 97 historias laborales.</t>
    </r>
  </si>
  <si>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</si>
  <si>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</si>
  <si>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</si>
  <si>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family val="2"/>
      </rPr>
      <t xml:space="preserve">1. </t>
    </r>
    <r>
      <rPr>
        <sz val="11"/>
        <color theme="1"/>
        <rFont val="Arial"/>
        <family val="2"/>
      </rPr>
      <t>"</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family val="2"/>
      </rPr>
      <t xml:space="preserve">".
</t>
    </r>
    <r>
      <rPr>
        <b/>
        <sz val="11"/>
        <color theme="1"/>
        <rFont val="Arial"/>
        <family val="2"/>
      </rPr>
      <t>2.</t>
    </r>
    <r>
      <rPr>
        <sz val="11"/>
        <color theme="1"/>
        <rFont val="Arial"/>
        <family val="2"/>
      </rPr>
      <t xml:space="preserve"> "</t>
    </r>
    <r>
      <rPr>
        <i/>
        <sz val="11"/>
        <color theme="1"/>
        <rFont val="Arial"/>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t>
    </r>
    <r>
      <rPr>
        <b/>
        <sz val="11"/>
        <color theme="1"/>
        <rFont val="Arial"/>
        <family val="2"/>
      </rPr>
      <t>3.</t>
    </r>
    <r>
      <rPr>
        <sz val="11"/>
        <color theme="1"/>
        <rFont val="Arial"/>
        <family val="2"/>
      </rPr>
      <t xml:space="preserve"> "</t>
    </r>
    <r>
      <rPr>
        <i/>
        <sz val="11"/>
        <color theme="1"/>
        <rFont val="Arial"/>
        <family val="2"/>
      </rPr>
      <t>Los instrumentos de descripción permiten la ubicación y recuperación de la información</t>
    </r>
    <r>
      <rPr>
        <sz val="11"/>
        <color theme="1"/>
        <rFont val="Arial"/>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</si>
  <si>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</si>
  <si>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</si>
  <si>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</si>
  <si>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</si>
  <si>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 la fecha la Subdirección de Talento Humano cuenta con el proceso de organización (Clasificación, ordenación y descripción) en cada uno de los expedientes de Historias Laborales.</t>
  </si>
  <si>
    <t>ADMBS-F-015-FORMA-INVENTARIO-DOCUMENTAL-HL
Aplicación rótulos de carpetas
Estanterías
Hoja de control
Rótulos cajas
Verificación de requisitos mínimos</t>
  </si>
  <si>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La Oficina de Control Interno recomienda a la Subdirección de Talento Humano, adelantar las actividades de gestión documental en las 9 historias laborales pendientes. </t>
    </r>
  </si>
  <si>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</si>
  <si>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</si>
  <si>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</si>
  <si>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</si>
  <si>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</si>
  <si>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r>
      <t>En cuanto a la efectividad de las acciones implementadas, la Oficina de Control Interno realizó auditoría a la gestión documental de la Agencia, la cual presentó el siguiente resultado:
(...) "</t>
    </r>
    <r>
      <rPr>
        <b/>
        <i/>
        <sz val="11"/>
        <color theme="1"/>
        <rFont val="Arial"/>
        <family val="2"/>
      </rPr>
      <t>No Conformidad No. 4</t>
    </r>
    <r>
      <rPr>
        <i/>
        <sz val="11"/>
        <color theme="1"/>
        <rFont val="Arial"/>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</si>
  <si>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</si>
  <si>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</si>
  <si>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</si>
  <si>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ADMBS-F-015-FORMA-INVENTARIO-DOCUMENTAL-HL
Video donde se podrá evidenciar el proceso de organización de los expedientes de historias laborales (Hojas de control, rotulo de cajas y carpetas) 
</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</si>
  <si>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</si>
  <si>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family val="2"/>
      </rPr>
      <t>Conclusión:</t>
    </r>
    <r>
      <rPr>
        <sz val="11"/>
        <color theme="1"/>
        <rFont val="Arial"/>
        <family val="2"/>
      </rPr>
      <t xml:space="preserve"> el hallazgo no se da por superado.</t>
    </r>
  </si>
  <si>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</si>
  <si>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</si>
  <si>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</si>
  <si>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</si>
  <si>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</si>
  <si>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family val="2"/>
      </rPr>
      <t xml:space="preserve">Conclusión: </t>
    </r>
    <r>
      <rPr>
        <sz val="11"/>
        <color theme="1"/>
        <rFont val="Arial"/>
        <family val="2"/>
      </rPr>
      <t>Hallazgo no se da por superado</t>
    </r>
  </si>
  <si>
    <t>La Agencia elaboró video de la muestra de 20 hojas de control con sus respectivos expedientes (Por favor revisar link)</t>
  </si>
  <si>
    <t>www.youtube.com/watch?v=nGoryN_63Cs&amp;feature=youtu.be"</t>
  </si>
  <si>
    <r>
      <rPr>
        <b/>
        <sz val="11"/>
        <color theme="1"/>
        <rFont val="Arial"/>
        <family val="2"/>
      </rPr>
      <t xml:space="preserve">08/11/2021  </t>
    </r>
    <r>
      <rPr>
        <sz val="11"/>
        <color theme="1"/>
        <rFont val="Arial"/>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family val="2"/>
      </rPr>
      <t xml:space="preserve">
17/06/2021  Actividad en términos</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</si>
  <si>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</si>
  <si>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</si>
  <si>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FUID - HISTORIAS LABORALES</t>
  </si>
  <si>
    <r>
      <rPr>
        <b/>
        <sz val="11"/>
        <color theme="1"/>
        <rFont val="Arial"/>
        <family val="2"/>
      </rPr>
      <t xml:space="preserve">26/05/2022. </t>
    </r>
    <r>
      <rPr>
        <sz val="11"/>
        <color theme="1"/>
        <rFont val="Arial"/>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</si>
  <si>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</si>
  <si>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r>
      <rPr>
        <b/>
        <sz val="11"/>
        <color theme="1"/>
        <rFont val="Arial"/>
        <family val="2"/>
      </rPr>
      <t xml:space="preserve">30/09/2022. </t>
    </r>
    <r>
      <rPr>
        <sz val="11"/>
        <color theme="1"/>
        <rFont val="Arial"/>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family val="2"/>
      </rPr>
      <t xml:space="preserve">30/06/2022. </t>
    </r>
    <r>
      <rPr>
        <sz val="11"/>
        <color theme="1"/>
        <rFont val="Arial"/>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</si>
  <si>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family val="2"/>
      </rPr>
      <t>30/09/2022</t>
    </r>
    <r>
      <rPr>
        <sz val="11"/>
        <color theme="1"/>
        <rFont val="Arial"/>
        <family val="2"/>
      </rPr>
      <t xml:space="preserve">.
</t>
    </r>
    <r>
      <rPr>
        <b/>
        <sz val="11"/>
        <color theme="1"/>
        <rFont val="Arial"/>
        <family val="2"/>
      </rPr>
      <t>30/06/2022</t>
    </r>
    <r>
      <rPr>
        <sz val="11"/>
        <color theme="1"/>
        <rFont val="Arial"/>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</si>
  <si>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1"/>
        <color theme="1"/>
        <rFont val="Arial"/>
        <family val="2"/>
      </rPr>
      <t xml:space="preserve">14/10/2022. </t>
    </r>
    <r>
      <rPr>
        <sz val="11"/>
        <color theme="1"/>
        <rFont val="Arial"/>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family val="2"/>
      </rPr>
      <t xml:space="preserve">
29/07/2022.  </t>
    </r>
    <r>
      <rPr>
        <sz val="11"/>
        <color theme="1"/>
        <rFont val="Arial"/>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family val="2"/>
      </rPr>
      <t xml:space="preserve">
</t>
    </r>
    <r>
      <rPr>
        <sz val="11"/>
        <color theme="1"/>
        <rFont val="Arial"/>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family val="2"/>
      </rPr>
      <t xml:space="preserve">
28/07/2022.  </t>
    </r>
    <r>
      <rPr>
        <sz val="11"/>
        <color theme="1"/>
        <rFont val="Arial"/>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family val="2"/>
      </rPr>
      <t xml:space="preserve">
19/07/2022. </t>
    </r>
    <r>
      <rPr>
        <sz val="11"/>
        <color theme="1"/>
        <rFont val="Arial"/>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</si>
  <si>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t>Indica la entidad que existen 439 expedientes de Historias Laborales entre activas e inactivas de las cuales el avance en organización es del 14.5%, correspondiendo a 64 expedientes con todos los procesos (ordenación, foliación, inventarios, descripción).
Se pregunta a la entidad cómo se está adelantando la organización de los expedientes, y se explica que el área de Talento Humano posee una profesional y un técnico para esta actividad. Se han realizado mesas de trabajo para la verificación de las actividades, las cuales se encuentran descritas en el instructivo de organización documental.
El AGN indica que se deben reportar y remitir evidencias del proceso de organización de los 64 expedientes para el primer informe trimestral.
Conclusión: No se da por superado el hallazgo.</t>
  </si>
  <si>
    <t>Presentar muestra de  implementación de la hoja de control acompañada de los documentos que conforman el expediente</t>
  </si>
  <si>
    <t xml:space="preserve">La Subdirección de Talento Humano se permite informar que; durante el primer trimestre de la vigencia 2023, la Subdirección de Talento Humano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llevó a cabo la contratación de dos (2) personas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viene llevando a cabo tres principales actividades que consisten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472 expedientes de Historias Laborales que se ven representados en 540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que la Subdirección de Talento Humano presenta como desarrollo y cumplimiento del plan de trabajo interno propuesto durante el periodo en mención, en el que se constata 403 expedientes de Historias Laborales que se ven representados en 471 carpetas. 
Para finalizar, y dando cumplimiento a los solicitado se remite el vínculo para acceder a la muestra solicitada de los primeros 64 expedientes de Historias Laborales, donde por cada archivo PDF se encuentra su hoja de control y los primeros veinte (20) folios del número de expedientes mencionados. Es importante precisar, que la dependencia facilita esta muestra solamente para el ejercicio solicitado por el AGN, por lo cual, debe ponerse de presente que los documentos que hacen parte de las Historias Laborales de los funcionarios y exfuncionarios de la entidad cuentan con reserva legal de acuerdo con lo dispuesto en el Artículo 24 de la Ley 1755 de 2015. Por lo anterior, dicha información solo puede ser conocida por sus titulares, apoderados o personas con expresa autorización legal. </t>
  </si>
  <si>
    <t>https://agenciadetierras.sharepoint.com/:f:/s/Secretaria_General/Subdirecci%C3%B3n_Talento_Humano/EuMGNyb4rrpJvBVWGJaL1scBO4TEmppz9s1AkmcvV-dN1Q?e=I3ii0R</t>
  </si>
  <si>
    <r>
      <rPr>
        <b/>
        <sz val="11"/>
        <color theme="1"/>
        <rFont val="Arial"/>
        <family val="2"/>
      </rPr>
      <t>17/04/2023.</t>
    </r>
    <r>
      <rPr>
        <sz val="11"/>
        <color theme="1"/>
        <rFont val="Arial"/>
        <family val="2"/>
      </rPr>
      <t xml:space="preserve"> La Oficina de control Interno realizó la verificación de 141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56 historias laborales activas y 85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del 30% frente al total de 472 historias laborales con que cuenta la Entidad de acuerdo al FUID de la Subdirección de Talento Humano.
El detalle de la verificación realizada se adjunta en el archivo anexo: “28022023_VERIFICACION HISTORIAS LABORALES” 
</t>
    </r>
    <r>
      <rPr>
        <b/>
        <sz val="11"/>
        <color theme="1"/>
        <rFont val="Arial"/>
        <family val="2"/>
      </rPr>
      <t>La acción se encuentra en términos para su ejecución y su cierre esta programado para 20/07/2024</t>
    </r>
    <r>
      <rPr>
        <sz val="11"/>
        <color theme="1"/>
        <rFont val="Arial"/>
        <family val="2"/>
      </rPr>
      <t xml:space="preserve">
</t>
    </r>
  </si>
  <si>
    <t>Hallazgo 3. Organización de Historias Laborales.
Respecto a este hallazgo la entidad reporta un avance del 32%. Y se remiten las siguientes evidencias:
􀀃 1 ACOSTA BUITRAGO JOSE AUGUSTO.
􀀃 2 AMAYA TUIRAN HORESTE JOSE.
􀀃 3 ARANGO JARAMILLO ANGELA MARIA.
􀀃 4 ARANGO MOLINA MAURICIO.
􀀃 5 ASTAIZA URBANO JIMER ANTONIO.
􀀃 6 CALDERON JIMENEZ MYRIAM ANDREA.
􀀃 7 AYCARDI MORINELLY RODOLFO TOMAS.
􀀃 8 BEDOYA HENAO MARIA PATRICIA.
􀀃 9 BERMUDEZ LEON GERMAN CAMILO.
􀀃 10 CAMACHO APONTE PEDRO ALONSO.
􀀃 11 CAMPO VIVES MARTIN RAFAEL.
􀀃 12 CARDOZO OLIVEROS JOSE GUILLERMO.
􀀃 13 CHARO TOMBE ABSALON.
􀀃 14 CIPAGAUTA BENINCORE MANUEL GABRI.
􀀃 15 CUELLAR TOVAR OSCAR EDUARDO.
􀀃 16 DULCE MORENO HECTOR ORLANDO.
􀀃 17 DURANGO FUENTES DIGNA PATRICIA.
􀀃 18 GALVIS REYES ALBERTO.
􀀃 19 ESTRELLA ALVAREZ TULIO FERNAN.
􀀃 20 GARCIA RINCON OLGA LUCIA.
􀀃 21 GONZALEZ ACOSTA PAULINO.
􀀃 22 CACERES URIBE PEDRO PABLO.
􀀃 23 JIMENEZ DIAZ HUGO JAVIER.
􀀃 24 LACOUTURE HERRERA SOLEY.
􀀃 25 LUQUE GARZON ROSE MARY.
􀀃 26 MARTINEZ EVAL MARIO.
􀀃 27 MENDEZ ZULUAGA MARTHA JEANNET.
􀀃 28 MUNOZ NIVIA GLORIA ESPERANZA.
􀀃 29 PARRAGA APONTE JESUS HORACIO.
􀀃 30 POTOSI JIMENEZ CESAR SIGIFRED.
􀀃 31 QUINTERO DIAZ LUIS MANUEL.
􀀃 32 QUIROGA LOPEZ WILSON.
􀀃 33 REVELO LOPEZ JUAN CARLOS.
􀀃 34 CADENA FONSECA DORIAN CLEMENC.
􀀃 35 SANCHEZ CASTANEDA CAROLA FERN.
􀀃 36 SANTRICH HERRERA OTON NELSON.
􀀃 37 SIERRA CHAVARRO JAKELINE.
􀀃 38 SUAREZ BEDOLLA LULIO MANUEL.
􀀃 39 TABARES ARBOLEDA ELKIN EMILIO.
􀀃 40 TORRADO QUIÑONEZ RAMON DARIO.
􀀃 41 VEGA ZULUAGA DORIS LILIANA.
􀀃 42 VILLADA HERNANDEZ MARCELA.
􀀃 43 MATIZ ACOSTA ALBERTO JOSE.
􀀃 44 SAMPER STROUSS MIGUEL.
􀀃 45 GOMEZ SANCHEZ ELIZABETH.
􀀃 46 VALENCIA ALVAREZ JUAN GUILLER.
􀀃 47 FLOREZ HENAO JAVIER ANDRES.
􀀃 48 ORTIZ CAICEDO GLORIA ELVIRA.
􀀃 49 GOMEZ MOLINA GIOVANY.
􀀃 50 HINCAPIE CARDONA NATALIA ANDR.
􀀃 51 CORTES GUERRA JULIANA.
􀀃 52 OCHOA MARTINEZ FANNY MARIA.
􀀃 53 BENITEZ PEÑA HERNANDO JOSE.
􀀃 54 PRETELT LOPEZ MANUEL HERIBERT.
􀀃 55 ROSERO BALCAZAR PABLO SANTIAG.
􀀃 56 BUSTOS AGUIRRE ETNA CECILIA.
􀀃 57 DIAZ CRISTANCHO DAVID.
􀀃 58 GARCIA CELIS FRANCISCO ALBERT.
􀀃 59 SANTOFIMIO MENDEZ JESUS GERAR.
􀀃 60 BUENDIA RAMIREZ HAROLD MAURIC.
􀀃 61 MARTINEZ SANCHEZ LEONEL.
􀀃 62 ERAZO JURADO NOHORA CENAIDA.
􀀃 63 ANGEL ARBOLEDA ELIANA PATRICI.
􀀃 64 LOPEZ RUALES RICARDO GUILLERM.
􀀃 28022023_VERIFICACION HISTORIAS LABORALES.
􀀃 ADMBS-F-015-FORMA-INVENTARIO-DOCUMENTAL-HLA.
􀀃 Carta de Representación Seguimiento Plan de Mejoramiento Archivístico – STH.
Se reciben las evidencias a conformidad a lo solicitado en el acta de visita de control, se espera para el siguiente informe la entidad reporte la cantidad de Historias Laborales inactivas, y que siga avanzando en
la organización e implementación de los procesos de organización para esta serie, teniendo en cuenta que la entidad posee 439 expedientes de Historias Laborales.
Conclusión: Hallazgo no Superado.</t>
  </si>
  <si>
    <t>La Subdirección de Talento Humano se permite informar que; durante el segundo trimestre de la vigencia 2023, y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De esta manera, se llevó a cabo la contratación de dos (2) personas con formación y experiencia archivística,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realizó tres principales actividades que consistieron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484 expedientes de Historias Laborales que se ven representados en 551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en su totalidad que la Subdirección de Talento Humano presenta como desarrollo y cumplimiento del plan de trabajo interno propuesto durante el periodo en mención, en el que se constata los 484 expedientes de Historias Laborales que se ven representados en 551 carpetas. 
En consecuencia, la Subdirección de Talento Humano el 13 de junio del presente año, mediante memorando  20236100185093, dirigido a la Oficina de Contol Interno, informó la finalización de la intervención archivística que se venía adelantando en esta dependencia para dar por superado el Hallazgo 5. Organización de Historias Laborales del Plan de Mejoramiento Archivístico.
Asi las cosas, la Subdirección de Talento Humano esta atenta y presta a la visita por parte de la Oficina de Control Interno, con el fin, de que sean revisados el total de los expedientes y se logré dar cierre al Hallazgo No. 5 contenido en el plan de mejoramiento del Archivo General de la Nación AGN.</t>
  </si>
  <si>
    <t>Memorando No. 20236100185093
ADMBS-F-015-FORMA-INVENTARIO-DOCUMENTAL-HLA (1)</t>
  </si>
  <si>
    <r>
      <rPr>
        <b/>
        <sz val="11"/>
        <rFont val="Arial"/>
        <family val="2"/>
      </rPr>
      <t xml:space="preserve">19/07/2023. </t>
    </r>
    <r>
      <rPr>
        <sz val="11"/>
        <rFont val="Arial"/>
        <family val="2"/>
      </rPr>
      <t>Frente a la observación presentada por la Subdirección de Talento Humano mediante comunicación electrónica del día 18/07/2023 la OCI se permite aclarar que el reporte del "% DE AVANCE DE LATAREA" que se registra en la matriz se diligencia por parte de la OCI de acuerdo a la verificación de los soportes dispuestos por las dependencias responsables de atender las no conformidades. lo anterior de acuerdo a lo solicitado el 07/06/2023 en el marco del Informe de seguimiento al Plan de Mejoramiento Institucional donde frente al PMA se solicita lo siguiente: ...</t>
    </r>
    <r>
      <rPr>
        <i/>
        <sz val="11"/>
        <rFont val="Arial"/>
        <family val="2"/>
      </rPr>
      <t>" *   PESTAÑA 3 – ACCIONES AGN.  Hacer uso de la columna “FU y FV” para reportar los avances de gestión y/o cumplimiento. Las evidencias deben ser agrupadas en carpetas nombradas por número de hallazgo y tarea. "</t>
    </r>
    <r>
      <rPr>
        <sz val="11"/>
        <rFont val="Arial"/>
        <family val="2"/>
      </rPr>
      <t xml:space="preserve">
</t>
    </r>
    <r>
      <rPr>
        <b/>
        <sz val="11"/>
        <rFont val="Arial"/>
        <family val="2"/>
      </rPr>
      <t xml:space="preserve">...
</t>
    </r>
    <r>
      <rPr>
        <sz val="11"/>
        <rFont val="Arial"/>
        <family val="2"/>
      </rPr>
      <t xml:space="preserve">Por otra parte, frente a al ajuste de la cantidad de expedientes verificados, una vez revisado el caso se observó que la cantidad de expedientes verificados es de 118 Historias Laborales (96 retirados y 22 activos). lo que representa un avance del 55%
</t>
    </r>
    <r>
      <rPr>
        <b/>
        <sz val="11"/>
        <rFont val="Arial"/>
        <family val="2"/>
      </rPr>
      <t xml:space="preserve">
18/07/2023. </t>
    </r>
    <r>
      <rPr>
        <sz val="11"/>
        <rFont val="Arial"/>
        <family val="2"/>
      </rPr>
      <t xml:space="preserve">En el marco de la etapa preliminar la dependencia mediante comunicación electrónica re alizó la siguiente observación:
</t>
    </r>
    <r>
      <rPr>
        <i/>
        <sz val="11"/>
        <rFont val="Arial"/>
        <family val="2"/>
      </rPr>
      <t>..."Buenas tardes, revisada la matriz correspondiente, efectuamos las siguientes observaciones: 
Columna FT - fila 20: Se solicita aclarar la dependencia responsable del diligenciamiento de la mima, ya que, actualmente la está diligenciando la OCI, pero en el título de la misma menciona que es de la dependencia responsable de ejecución en este caso la Subdirección de Talento Humano. De ser así, la dependencia está reportando el 100 % de avance de la tarea, informado mediante Memorando No. 20236100185093.
 Columna FV - fila 20: Se solicita ajustar el número de expedientes verificados que corresponde a 118 Historias Laborales (96 retirados y 22 activos), ajustando de la misma manera el porcentaje acumulado."...</t>
    </r>
    <r>
      <rPr>
        <b/>
        <i/>
        <sz val="11"/>
        <rFont val="Arial"/>
        <family val="2"/>
      </rPr>
      <t xml:space="preserve">
</t>
    </r>
    <r>
      <rPr>
        <b/>
        <sz val="11"/>
        <rFont val="Arial"/>
        <family val="2"/>
      </rPr>
      <t xml:space="preserve">
12/07/2023. </t>
    </r>
    <r>
      <rPr>
        <sz val="11"/>
        <rFont val="Arial"/>
        <family val="2"/>
      </rPr>
      <t xml:space="preserve">En el segundo trimestre de 2023 la Oficina de control Interno realizó la verificación de 117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22 historias laborales activas y 95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acumulado de  del 54,6% frente al total de 472 historias laborales con que cuenta la Entidad de acuerdo al FUID de la Subdirección de Talento Humano. lo anterior sumado a los  expedientes verificados en el seguimiento No. 1 del primer trimestre de 2023
El detalle de la verificación realizada se adjunta en el archivo anexo: “20230712_VERIFICACION HISTORIAS LABORALES” 
Frente a lo solicitado por el AGN en radicado 20236201121892 en respuesta al primer seguimiento, la dependencia informo mediante correo electrónico del 11/07/2023 que "actualmente se cuenta con 294 expedientes de historias laborales de servidores retirados"
La acción se encuentra en términos para su ejecución y su cierre esta programado para 20/07/2024
</t>
    </r>
  </si>
  <si>
    <t>ADMBS-F-015-FORMA-INVENTARIO-DOCUMENTAL-HLA 20230929 </t>
  </si>
  <si>
    <t>17/10/2023. La oficina de control interno para la vigencia 2023 realizó verificación de junto con la Subdirección de Talento Humano así como se presentó  en los reportes anteriores el avance paulatino,  Control Interno continuo  con la verificación con el fin de garantizar la organización y conformación de los expedientes de historias los borales. 
La se visión se realizó al total de los expedientes existentes a corte del 30 de septiembre que pertenecen a  565  carpetas, dentro de los cuales se encuentran clasificados en: 
ESTADO CANTIDAD 
Activo                    242
Retirado               323
Tota    general    565
la metodología aplicada fue,  visita en sitio  la verificación de tipos documentales, foliación organización cronológica, hoja de control e inventarios documentales a la totalidad de los expedientes , dejando observaciones a la dependencia  para que se realizaran  las correcciones al momento, una vez subsanadas las observaciones dadas por control interno y validado el 100%  del cumplimiento a las historias laborales en el  periodo mencionado,  este hallazgo logra el 100% de su cumplimiento, así las cosas de reporta este porcentaje de avance,  invitando a la Subdirección de Talento Humano continuar con las buenas prácticas archivísticas para esta serie documental</t>
  </si>
  <si>
    <r>
      <rPr>
        <b/>
        <sz val="11"/>
        <rFont val="Arial"/>
        <family val="2"/>
      </rPr>
      <t>Hallazgo 6. Sistema Integrado de Conservación (SIC)</t>
    </r>
    <r>
      <rPr>
        <sz val="11"/>
        <rFont val="Arial"/>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</si>
  <si>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t>ACCION 8</t>
  </si>
  <si>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</si>
  <si>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</si>
  <si>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</si>
  <si>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</si>
  <si>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</si>
  <si>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family val="2"/>
      </rPr>
      <t>Plan de Conservación Documental,</t>
    </r>
    <r>
      <rPr>
        <sz val="11"/>
        <color indexed="8"/>
        <rFont val="Arial"/>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family val="2"/>
      </rPr>
      <t>Plan de Preservación digital a largo plazo</t>
    </r>
    <r>
      <rPr>
        <sz val="11"/>
        <color indexed="8"/>
        <rFont val="Arial"/>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</si>
  <si>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</si>
  <si>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</si>
  <si>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</si>
  <si>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</si>
  <si>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</si>
  <si>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</si>
  <si>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</si>
  <si>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</si>
  <si>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</si>
  <si>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</si>
  <si>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</si>
  <si>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</si>
  <si>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r>
      <t>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</si>
  <si>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</si>
  <si>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Tarea ejecutada con corte al 27/12/2018.</t>
  </si>
  <si>
    <r>
      <t>Con corte al  27/12/2018 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</si>
  <si>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</si>
  <si>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</si>
  <si>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</si>
  <si>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Hallazgo superado.
Tarea ejecutada con corte al 27/12/2018.</t>
  </si>
  <si>
    <t>El AGN a través del Acta de Vigilancia del 30/10/2020 dio por superado el hallazgo.</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</si>
  <si>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</si>
  <si>
    <t>05/01/2023
30/10/2020</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</si>
  <si>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
El AGN a través del Acta de Vigilancia del 30/10/2020 dio por superado el hallazgo.</t>
  </si>
  <si>
    <t>N/A</t>
  </si>
  <si>
    <t>Hallazgo superado mediante radicado No. 2-2019-09364 de fecha 17 de julio de 2019. Sin embargo, en visita de control realizada en día 18 de noviembre de 2022, el Archivo General de la Nación en la visita realizada en solicia a la entidad remitir las evidencias de la implementación de los programas específicos del Plan de Conservación Documental y del Plan de Preservación Digital, no como hallazgo si no como una observación puntual en el primer informe trimestral, a lo cual la agencia reporta las siguientes actividades:
-La Agencia en la vigencia 2022 suscribió  contrato de prestación de servicios ANT-CDPS-1194-2022 con la empresa FUMI SPRAY S.A.S., el cual tiene por objeto: "Prestar el servicio de saneamiento ambiental preventivo (desinfección, desratización y desinsectación) en los depósitos de archivo de la Agencia Nacional de Tierras – ANT", se realizaron 3 jornadas de saneamiento en cada uno de los depositos de archivo.
-En este primer trimestre de la vigencia 2023 se elaboró ficha técnica para la contratación del servicio de saneamiento ambiental, la cual se encuentra en revisión por parte de la Coordinación para la Gestión Contractual
-Soporte de cambio de extintores
-Soportes de limpiezas
-El grupo de gestión documental realizó capacitación sobre el  Sistema Integrado de Conservación SIC: Plan de Conservación Documental
https://agenciadetierras-my.sharepoint.com/:f:/g/personal/yisney_arias_ant_gov_co/EgdaE1rOrNxHjopJzJqXAC0Bb8KPl7gEMciOlzS2KM--Zg?e=9q3GWS</t>
  </si>
  <si>
    <r>
      <rPr>
        <b/>
        <sz val="11"/>
        <color theme="1"/>
        <rFont val="Arial"/>
        <family val="2"/>
      </rPr>
      <t xml:space="preserve">19/04/2023. </t>
    </r>
    <r>
      <rPr>
        <sz val="11"/>
        <color theme="1"/>
        <rFont val="Arial"/>
        <family val="2"/>
      </rPr>
      <t xml:space="preserve">Frente a la remisión preliminar del reporte de seguimiento del presente plan de mejoramiento, la dependencia mediante comunicación electrónica del 19/04/2023 manifestó que: 
</t>
    </r>
    <r>
      <rPr>
        <i/>
        <sz val="11"/>
        <color theme="1"/>
        <rFont val="Arial"/>
        <family val="2"/>
      </rPr>
      <t>"...Respecto a las observaciones de la Oficina de Control Interno es pertinente mencionar que, frente al hallazgo superado del Sistema Integrado de Conservación, consideramos que solicitud de evidencias de cada uno de los programas tanto de plan de conservación como digital no corresponde a lo acordado en la visita del AGN en el mes de noviembre de 2022, por tanto, las evidencias suministradas por este grupo fueron las solicitadas en dicha visita. Sin embargo, en pro de mejorar la implementación del SIC se continúa desarrollando el despliegue de cada programa."</t>
    </r>
    <r>
      <rPr>
        <sz val="11"/>
        <color theme="1"/>
        <rFont val="Arial"/>
        <family val="2"/>
      </rPr>
      <t xml:space="preserve">
En cuanto a lo manifestado, es preciso indicar que el Archivo general de la Nación en el acta de la visita de control realizada el 18 de noviembre de 2022 solicitó lo siguiente:
 </t>
    </r>
    <r>
      <rPr>
        <i/>
        <sz val="11"/>
        <color theme="1"/>
        <rFont val="Arial"/>
        <family val="2"/>
      </rPr>
      <t>"...La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r>
    <r>
      <rPr>
        <sz val="11"/>
        <color theme="1"/>
        <rFont val="Arial"/>
        <family val="2"/>
      </rPr>
      <t xml:space="preserve">
Atendiendo lo enunciado, agradecemos de su acostumbrada colaboración para que en el próximo seguimiento se aporten las evidencias de la implementación de los programas específicos del Plan de Conservación Documental y del Plan de Preservación Digital.</t>
    </r>
    <r>
      <rPr>
        <b/>
        <sz val="11"/>
        <color theme="1"/>
        <rFont val="Arial"/>
        <family val="2"/>
      </rPr>
      <t xml:space="preserve">
17/04/2023.</t>
    </r>
    <r>
      <rPr>
        <sz val="11"/>
        <color theme="1"/>
        <rFont val="Arial"/>
        <family val="2"/>
      </rPr>
      <t xml:space="preserve"> Frente a lo observado por el Archivo General de la Nación en el acta de visita de control del 18/11/2022, la dependencia responsable de la gestión documental presentó las siguientes evidencias:
1. Presentación pdf "Capacitación Conservación Documental"
2. Archivo comprimido que contiene los documentos relacionados al Contrato interadministrativo 1389 de 2022 con servicios postales 4-72"
3. Primer informe saneamiento ambiental Julio 2022
4. Seguimiento programa monitoreo y control de condiciones ambientales octubre
5. Seguimiento programa monitoreo y control de condiciones ambientales noviembre
6. Seguimiento programa monitoreo y control de condiciones ambientales diciembre1
7. Segundo informe saneamiento ambiental septiembre 2022
8. Documento de avances del SIC en Archivo Central (limpieza, cambio de extintores)
9. Planillas soporte de cambio de extintores en diciembre 2022
10.Tercer informe saneamiento ambiental noviembre 2022
Teniendo en cuenta lo solicitado por el AGN sobre la implementación de los programas específicos del Plan de Conservación Documental y del Plan de Preservación Digital se solicita que el responsable de la implementación del SIC en la Agencia reporte el estado de implementación de los programas específicos a saber:
-Programa de Capacitación y Sensibilización
-Programa de Inspección y Mantenimiento de Sistemas de Almacenamiento e Instalaciones físicas.
-Programa de Saneamiento Ambiental: Limpieza, Desinfección, Desratización y Desinsectación
-Programa de Monitoreo y Control de Condiciones Ambientales
-Programa de Prevención de Emergencias y Re almacenamiento
-Preservación Digital
</t>
    </r>
  </si>
  <si>
    <t>Hallazgo superado mediante radicado No. 2-2019-09364 de fecha 17 de julio de 2019. Sin embargo, en visita de control realizada en día 18 de noviembre de 2022. Respecto a este hallazgo la entidad reporta
un avance del 100%. Y se remiten las siguientes evidencias:
􀀃 Capacitación Conservación documental.
􀀃 Contrato interadministrativo.
􀀃 Presentación Capacitación SIC- Conservación Documental.
􀀃 PRIMER INFORME SANEAMIENTO AMBIENTAL JULIO.
􀀃 SEGUIMIENTO PROGRAMA MONITOREO Y CONTROL DE CONDICIONES AMBIENTALES diciembre.
􀀃 SEGUIMIENTO PROGRAMA MONITOREO Y CONTROL DE CONDICIONES AMBIENTALES NOVIEMBRE.
􀀃 SEGUIMIENTO PROGRAMA MONITOREO Y CONTROL DE CONDICIONES AMBIENTALES OCTUBRE.
􀀃 SEGUNDO INFORME SANEAMIENTO AMBIENTAL SEPTIEMBRE.
􀀃 SISTEMA INTEGRADO DE CONSERVACIÓN-LIMPIEZA DE ARCHIVOS Y CAMBIO DE EXTINTORES.
􀀃 SOPORTES CAMBIO DE EXTINTORES.
􀀃 TERCER INFORME SANEAMIENTO AMBIENTAL NOVIEMBRE.
Frente a este aspecto se verificaron cada uno de los soportes remitidos y se exhorta a la Agencia a dar continuidad a la implementación de cada uno de los programas específicos del plan de conservación según el cronograma establecido para ello. Ahora bien, la agencia seguirá reportan los avances de esta implementación a esta subdirección en virtud del seguimiento a los compromisos pactados con la
Procuraduría General de la Nación en el marco de la acción popular interpuesta por el acervo documental del PAR INCODER en liquidación.
Conclusión: Hallazgo no superado.</t>
  </si>
  <si>
    <t>A la fecha del envio de este reporte se esta realizando el primer saneamiento ambiental.</t>
  </si>
  <si>
    <t>CRONOGRAMA PRIMER SANEAMIENTO AMBIENTAL
Banner Saneamiento ambiental-01</t>
  </si>
  <si>
    <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 </t>
    </r>
    <r>
      <rPr>
        <sz val="11"/>
        <color theme="1"/>
        <rFont val="Arial"/>
        <family val="2"/>
      </rPr>
      <t>En cumplimiento de la Ley 594 de 2000 “Por medio de la cual se dicta la Ley General de Archivos y se dictan otras disposiciones”.”, la oficina de Control Interno de la Agencia Nacional de Tierras, presenta el “Informe de Seguimiento a la Gestión Documental de la Agencia Nacional De Tierras con corte a junio 2023 " para verificar la implementación de los planes asociados al Sistema Integrado de Conservación - SIC de la Entidad.
Lo anterior teniendo en cuenta lo solicitado por el Archivo General de la Nación en visita de control del 18 de noviembre de 2022. 
El objetivo del seguimiento fue realizar seguimiento a la implementación de los planes del Sistema Integrado de Conservación - SIC de la Agencia Nacional de Tierras y su alcance fue verificar el estado de implementación de los planes relacionados al Sistema Integrado de Conservación - SIC en la Entidad. como resultado del ejercicio se concluyo que la Entidad cuenta con el documento del Sistema Integrado de Conservación disponible en la página web institucional y que el grado de implementación de los programas asociados al SIC se mantienen en etapa inicial correspondiente al 13.21% en promedio.
Se adjunta el informe de seguimiento enunciado.</t>
    </r>
  </si>
  <si>
    <r>
      <rPr>
        <b/>
        <sz val="11"/>
        <color rgb="FF000000"/>
        <rFont val="Arial"/>
      </rPr>
      <t xml:space="preserve">17/10/2023. </t>
    </r>
    <r>
      <rPr>
        <sz val="11"/>
        <color rgb="FF000000"/>
        <rFont val="Arial"/>
      </rPr>
      <t xml:space="preserve">la oficina de3 control interno  realizo la  verificación aportada por la dependnecia identificando la eficiencia de las accciones realizadas.
Un informe detallado de la implementación de SISTEMA INTEGRADO DE CONSERVACIÓN - SIC mediante la aplicación de: 
Programa de Capacitación y  Sensibilización 
Programa de Saneamiento Ambiental Integral Desinfección, Desratización y Desinsectación a 
Registro fotográfico 
   CAN
- Archivo central
- UGT Amazonía 
- UGT Antioquia, Eje Cafetero y Chocó
- UGT Caribe
- UGT Centro
- UGT Noroccidente
- UGT Nororiente
- UGT Occidente 
- UGT Oriente
- UGT Suroccidente}
Programa de Almacenamiento y Re-Almacenamiento remitió registrofotográfico  de la implantación del programa 
Programa de Prevención de Emergencias y Atención de Desastres
Realizó programa, el cual se encuentra en revisión por parte de Seguridad y Salud 
en el trabajo del Grupo de Talento Humano
Desde Control Interno se recomienda reforzar las acciones de implementación las acciones preventivas a la bodega del archivo central 
</t>
    </r>
  </si>
  <si>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</si>
  <si>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</si>
  <si>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</si>
  <si>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</si>
  <si>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</si>
  <si>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</si>
  <si>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</si>
  <si>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</si>
  <si>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</si>
  <si>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 xml:space="preserve">Acta Comité Institucional de Gestión y Desempeño
Borrador Proyecto Resolución SIC 20190312
</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</si>
  <si>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</si>
  <si>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</si>
  <si>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</si>
  <si>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</si>
  <si>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t>Acta No 7 Comité Institucional de Gestión y Desempeño 25 abril de 2019
Resolución 6792 del 06/06/2019</t>
  </si>
  <si>
    <r>
      <t>Tarea ejecutada de acuerdo a los avances reportados con corte al 27/06/2019, a saber "</t>
    </r>
    <r>
      <rPr>
        <i/>
        <sz val="11"/>
        <color theme="1"/>
        <rFont val="Arial"/>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</si>
  <si>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t>Hallazgo superado.
Tarea ejecutada con corte al  27/06/2018.</t>
  </si>
  <si>
    <t>10/10/2023. LA Subdirección Administrativa y Financiera con el ánimo de dar cumplimiento a este hallazgo recopiló muestra de implementación NFORME DE SEGUIMIENTO IMPLEMENTACIÓN DE INSTRUMENTOS 
ARCHIVÍSTICOS
SISTEMA INTEGRADO DE CONSERVACIÓN - SIC</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</si>
  <si>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</si>
  <si>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</si>
  <si>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</si>
  <si>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</si>
  <si>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Una vez se obtuvo concepto favorable según acta del Comité Institucional de Gestión y Desempeño celebrado el día 25/04/2019, se procedió a proyectar acto administrativo y recolección de firma para lograr formalizar la resolución de adopción.</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</si>
  <si>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</si>
  <si>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</si>
  <si>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Una vez se obtuvo el acto administrativo de adopción, se inicia el proceso de implementación de este instrumento archivístico en la Agencia.</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</si>
  <si>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</si>
  <si>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</si>
  <si>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Aunque este hallazgo ya se dio por superado, la agencia sigue realizado la implementación del SIC.</t>
  </si>
  <si>
    <t xml:space="preserve">Informe de avances SIC20190704
Informe de avance SIC 20191129
</t>
  </si>
  <si>
    <r>
      <t>De acuerdo a los soportes allegados por la Dependencia se observó acta No.20190925 - 1, la cual tuvo como objetivo</t>
    </r>
    <r>
      <rPr>
        <i/>
        <sz val="11"/>
        <color theme="1"/>
        <rFont val="Arial"/>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family val="2"/>
      </rPr>
      <t>“Plan de Preservación Digital a largo Plazo”</t>
    </r>
    <r>
      <rPr>
        <sz val="11"/>
        <color theme="1"/>
        <rFont val="Arial"/>
        <family val="2"/>
      </rPr>
      <t xml:space="preserve"> en los Informes de Seguimiento del Sistema Integrado de Conservación – SIC
</t>
    </r>
  </si>
  <si>
    <t>Para el cumplimiento de la implementación del SIC la Agencia realizó contrato con la empresa Aherentia para realizar los procesos de Monitoreo y Saneamiento Ambiental de los depósitos de archivo central en la sede del CAN y Américas.</t>
  </si>
  <si>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</si>
  <si>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</si>
  <si>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</si>
  <si>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</si>
  <si>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r>
      <t xml:space="preserve">Se observó, de acuerdo a los soportes allegados por la dependencia:
</t>
    </r>
    <r>
      <rPr>
        <b/>
        <sz val="11"/>
        <color theme="1"/>
        <rFont val="Arial"/>
        <family val="2"/>
      </rPr>
      <t>1.</t>
    </r>
    <r>
      <rPr>
        <sz val="11"/>
        <color theme="1"/>
        <rFont val="Arial"/>
        <family val="2"/>
      </rPr>
      <t xml:space="preserve"> Ficha técnica ADQBS-F- 007 la cual tiene por objeto</t>
    </r>
    <r>
      <rPr>
        <i/>
        <sz val="11"/>
        <color theme="1"/>
        <rFont val="Arial"/>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family val="2"/>
      </rPr>
      <t xml:space="preserve">
</t>
    </r>
    <r>
      <rPr>
        <b/>
        <sz val="11"/>
        <color theme="1"/>
        <rFont val="Arial"/>
        <family val="2"/>
      </rPr>
      <t>2.</t>
    </r>
    <r>
      <rPr>
        <sz val="11"/>
        <color theme="1"/>
        <rFont val="Arial"/>
        <family val="2"/>
      </rPr>
      <t xml:space="preserve"> Ficha técnica ADQBS-F- 007 la cual tiene por objeto:</t>
    </r>
    <r>
      <rPr>
        <i/>
        <sz val="11"/>
        <color theme="1"/>
        <rFont val="Arial"/>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family val="2"/>
      </rPr>
      <t xml:space="preserve">
</t>
    </r>
    <r>
      <rPr>
        <b/>
        <sz val="11"/>
        <color theme="1"/>
        <rFont val="Arial"/>
        <family val="2"/>
      </rPr>
      <t>3.</t>
    </r>
    <r>
      <rPr>
        <sz val="11"/>
        <color theme="1"/>
        <rFont val="Arial"/>
        <family val="2"/>
      </rPr>
      <t xml:space="preserve">  Ficha técnica ADQBS-F- 007 la cual tiene por objeto: </t>
    </r>
    <r>
      <rPr>
        <i/>
        <sz val="11"/>
        <color theme="1"/>
        <rFont val="Arial"/>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family val="2"/>
      </rPr>
      <t xml:space="preserve">
</t>
    </r>
    <r>
      <rPr>
        <b/>
        <sz val="11"/>
        <color theme="1"/>
        <rFont val="Arial"/>
        <family val="2"/>
      </rPr>
      <t xml:space="preserve">4. </t>
    </r>
    <r>
      <rPr>
        <sz val="11"/>
        <color theme="1"/>
        <rFont val="Arial"/>
        <family val="2"/>
      </rPr>
      <t xml:space="preserve">Formulación de Estudios y Documentos Previos ADQBS-F- 002 del proyecto: </t>
    </r>
    <r>
      <rPr>
        <i/>
        <sz val="11"/>
        <color theme="1"/>
        <rFont val="Arial"/>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</si>
  <si>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</si>
  <si>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r>
      <rPr>
        <b/>
        <sz val="11"/>
        <color theme="1"/>
        <rFont val="Arial"/>
        <family val="2"/>
      </rPr>
      <t>HALLAZGO SUPERADO</t>
    </r>
    <r>
      <rPr>
        <sz val="11"/>
        <color theme="1"/>
        <rFont val="Arial"/>
        <family val="2"/>
      </rPr>
      <t xml:space="preserve"> 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</si>
  <si>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En el mes de octubre se realizó proceso de Saneamiento ambiental en los depósitos de la ANT</t>
  </si>
  <si>
    <t>AVANCE DEL PLAN DE CUMPLIMIENTO (ACCIONES)</t>
  </si>
  <si>
    <t>Acción 1</t>
  </si>
  <si>
    <t>Acción 2</t>
  </si>
  <si>
    <t>Acción 3</t>
  </si>
  <si>
    <t>H3 - T3</t>
  </si>
  <si>
    <t>Acción 4</t>
  </si>
  <si>
    <t>H4 - T1</t>
  </si>
  <si>
    <t>Acción 5</t>
  </si>
  <si>
    <t>H4- T2</t>
  </si>
  <si>
    <t>H1 - T1</t>
  </si>
  <si>
    <t>Acción 6</t>
  </si>
  <si>
    <t>H4 - T3</t>
  </si>
  <si>
    <t xml:space="preserve">Acción 7 </t>
  </si>
  <si>
    <t>H4 - T4</t>
  </si>
  <si>
    <t>Acción 8</t>
  </si>
  <si>
    <t>H5  - T1</t>
  </si>
  <si>
    <t>CUMPLIMIENTO DEL PLAN DE MEJORAMIENTO</t>
  </si>
  <si>
    <t>sobre 100%</t>
  </si>
  <si>
    <t>Avance Tercer seguimiento PMA, con corte a 01/11/2021 al 30/04/2022</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</si>
  <si>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</si>
  <si>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</si>
  <si>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</si>
  <si>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</si>
  <si>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</si>
  <si>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Séptimo seguimiento PMA, con corte a junio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</si>
  <si>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</si>
  <si>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</si>
  <si>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</si>
  <si>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</si>
  <si>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AVANCE ACUMULADO</t>
  </si>
  <si>
    <t>Estados</t>
  </si>
  <si>
    <t xml:space="preserve">Estado Plan de Mejoramiento Institucional - Efectividad </t>
  </si>
  <si>
    <t>Efectividad Plan de Mejoramiento - CGR</t>
  </si>
  <si>
    <t>Efictividad Plan de Mejoramiento - Interno</t>
  </si>
  <si>
    <t>Total</t>
  </si>
  <si>
    <t>Pendiente Evaluar</t>
  </si>
  <si>
    <t>Efectivas</t>
  </si>
  <si>
    <t>Inefectivas</t>
  </si>
  <si>
    <t>Pendiente Reformular</t>
  </si>
  <si>
    <t>Total Acciones 
CGR</t>
  </si>
  <si>
    <t>Total Acciones Interno</t>
  </si>
  <si>
    <t>Posterior Circular 05 de 2019 - CGR</t>
  </si>
  <si>
    <t>Dirección de Ordenamiento Social de la Propiedad ****</t>
  </si>
  <si>
    <t>Dirección de Acceso a Tierras ***</t>
  </si>
  <si>
    <t>Subdirección de Acceso a Tierras en Zonas Focalizadas **</t>
  </si>
  <si>
    <t>Coordinación para la Gestión Contractual *</t>
  </si>
  <si>
    <t>* La CGR estableció la infectividad de las acciones AME-281, AME-288, AME-295 y AME-310, su estado era incumplidas.</t>
  </si>
  <si>
    <t>** La CGR estableció la infectividad de las acciones AME-265, AME-266 y AME-267, su estado era incumplidas.</t>
  </si>
  <si>
    <t>*** La CGR estableció la infectividad de las acciones AME-327, su estado era incumplida.</t>
  </si>
  <si>
    <t>**** La CGR estableció la infectividad de las acciones AME-365 y AME-366, su estado era incumplidas.</t>
  </si>
  <si>
    <t>EFICACIA PLAN DE MEJORAMIENTO EVALUACIÓN INDEPENDIENTE POR ACTIVIDAD</t>
  </si>
  <si>
    <t>Ítem</t>
  </si>
  <si>
    <t>Actividad de Evaluación Independiente Origen</t>
  </si>
  <si>
    <t>Fecha Informe Final</t>
  </si>
  <si>
    <t>Fecha Finalización PM</t>
  </si>
  <si>
    <t>Total Hallazgos</t>
  </si>
  <si>
    <t>Total Acciones Establecidas</t>
  </si>
  <si>
    <t>% de Avance PM</t>
  </si>
  <si>
    <t>Auditoría al Proceso de Gestión de Administración de Bienes y Servicios</t>
  </si>
  <si>
    <t>Auditoría a la adjudicación de baldíos - Revocatoría directa  de los actos de adjudicación de baldíos a persona natural</t>
  </si>
  <si>
    <t>TOTALES</t>
  </si>
  <si>
    <t xml:space="preserve">EFICACIA PLAN DE MEJORAMIENTO CONTRALORÍA GENERAL DE LA REPÚBLICA - CGR POR AUDITORÍA </t>
  </si>
  <si>
    <t>Auditoría Origen</t>
  </si>
  <si>
    <t>Fecha Informe Auditoría</t>
  </si>
  <si>
    <t>Fecha Suscripción PM</t>
  </si>
  <si>
    <t>Auditoría de cumplimiento - Evaluación bienes baldíos vigencia 2022</t>
  </si>
  <si>
    <t>Auditoría Intersectorial de Cumplimiento a la Política de Administración de Baldíos</t>
  </si>
  <si>
    <t>Denuncia en el marco de la Auditoría Financiera vigencia fiscal 2018</t>
  </si>
  <si>
    <t>Rezago INCODER</t>
  </si>
  <si>
    <t>CONNOTACIÓN HALLAZGOS CGR - corte 30/06/2022</t>
  </si>
  <si>
    <t>ÍTEM</t>
  </si>
  <si>
    <t>AUDITORÍA ORIGEN</t>
  </si>
  <si>
    <t>Penal</t>
  </si>
  <si>
    <t>Otras Incidencias</t>
  </si>
  <si>
    <t>Proceso Administrativo Sancionatorio Fiscal - PASF</t>
  </si>
  <si>
    <t>H1, H2, H3, H4, H9</t>
  </si>
  <si>
    <t>H2, H9</t>
  </si>
  <si>
    <t>H6, H8, H10, H11, H12</t>
  </si>
  <si>
    <t>H1, H2, H3, H7, H8, H9, H10, H15, H18</t>
  </si>
  <si>
    <t>H7, H16, H19</t>
  </si>
  <si>
    <t>H1, H3, H4, H5</t>
  </si>
  <si>
    <t>H8, H15</t>
  </si>
  <si>
    <t>H20, H21, H22, H23</t>
  </si>
  <si>
    <t>H2, H9, H11, H12, H15, H17, H20, H21, H22</t>
  </si>
  <si>
    <t>H21, H22</t>
  </si>
  <si>
    <t>H1, H6, H10, H11, H13, H14, H15, H15, H16, H17, H18, H19, H20, H22, H23, H24, H25, H27, H28, H29, H30</t>
  </si>
  <si>
    <t>H20, H28</t>
  </si>
  <si>
    <t>H1, H25, H27, H28</t>
  </si>
  <si>
    <t>H4, H10, H13, H18</t>
  </si>
  <si>
    <t>Fenecimiento de la Cuenta</t>
  </si>
  <si>
    <t>Opinión Contable</t>
  </si>
  <si>
    <t>Opinión Presupuestal</t>
  </si>
  <si>
    <t>Concepto Control Interno Financiero</t>
  </si>
  <si>
    <t>Opinión  Presupuestal</t>
  </si>
  <si>
    <t>No Fenece</t>
  </si>
  <si>
    <t>Con Salvedades</t>
  </si>
  <si>
    <t>No Razonable</t>
  </si>
  <si>
    <t>Con deficiencias</t>
  </si>
  <si>
    <t>H2, H3, H4, H8</t>
  </si>
  <si>
    <t>H3, H7, H8, H9, H10</t>
  </si>
  <si>
    <t>H2, H3, H4, H8, H9, H10</t>
  </si>
  <si>
    <t>H1 H2 H3 H4</t>
  </si>
  <si>
    <t>H7 H8</t>
  </si>
  <si>
    <t>Abstención</t>
  </si>
  <si>
    <t>Fenece</t>
  </si>
  <si>
    <t>Razonable</t>
  </si>
  <si>
    <t>Eficiente</t>
  </si>
  <si>
    <t>Negativa</t>
  </si>
  <si>
    <t>Ineficiente</t>
  </si>
  <si>
    <t>Fenecimiento CGR</t>
  </si>
  <si>
    <t>OPINIÓN PRESUPUESTAL</t>
  </si>
  <si>
    <t>OPINIÓN CONTABLE</t>
  </si>
  <si>
    <t>Sin Salvedades</t>
  </si>
  <si>
    <t>Opinión</t>
  </si>
  <si>
    <t>Situación financiera</t>
  </si>
  <si>
    <t>Explicación</t>
  </si>
  <si>
    <t>Efecto fiscal</t>
  </si>
  <si>
    <t>Los Estados Contables, presentan razonablemente, en todo aspecto significativo, la situación financiera; así como, los resultados de las operaciones por el año terminado en esa fecha, de conformidad con las normas y principios de contabilidad generalmente aceptados y/o prescritos por la Contaduría General de la Nación y los errores o inconsistencias sumadas son inferiores o iguales al 5% del total de activos o del pasivo más patrimonio.</t>
  </si>
  <si>
    <t>Estados contables razonablemente presentados sin errores e inconsistencias que generen observaciones de control interno contable y saldos de las cuentas que conforman los estados contables examinados.</t>
  </si>
  <si>
    <t>Contribuye a fenecer la cuenta fiscal.</t>
  </si>
  <si>
    <t>Errores o inconsistencias que sumadas sean superiores al 5% y menores o iguales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</si>
  <si>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excepto por los errores citados presentan razonablemente la situación financiera.</t>
  </si>
  <si>
    <t>Adversa o negativa</t>
  </si>
  <si>
    <t>Errores o inconsistencias que sumadas sean superiores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</si>
  <si>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no presentan razonablemente la situación financiera.</t>
  </si>
  <si>
    <t>Contribuye a no fenecer la cuenta fiscal.</t>
  </si>
  <si>
    <t>Limitaciones en el acceso a la información, información incompleta y/o no suministro de la misma, que conlleva a ausencia de evidencia.</t>
  </si>
  <si>
    <t>Cuando la calidad de la información presenta incertidumbres o limitaciones en el alcance de tanta importancia relativa que afectan la totalidad de los estados contables y no permiten al auditor opinar sobre las cifras.</t>
  </si>
  <si>
    <t>FECHA INFORME</t>
  </si>
  <si>
    <t>ACTIVIDAD DE EVALUACIÓN</t>
  </si>
  <si>
    <t>AUDITORES</t>
  </si>
  <si>
    <t xml:space="preserve">ACCIONES INEFECTIVAS SIN REFORMULACIÓN </t>
  </si>
  <si>
    <t>Auditoria a la Administración de Bienes y Servicios</t>
  </si>
  <si>
    <t>AMI-136
AMI-175</t>
  </si>
  <si>
    <t>Auditoria a la Adjudicación del Subsidio Integral de Reforma Agraria – SIRA 2021</t>
  </si>
  <si>
    <t>AME-265
AME-266
AMI-120</t>
  </si>
  <si>
    <t>Eliana Paola Castro Arrieta - Contratista OCI</t>
  </si>
  <si>
    <t>Sandra Milena Bejarano Pinzon - Contratista OCI
Eliana Paola Castro Arrieta - Contratista OCI</t>
  </si>
  <si>
    <t>AME-249
AME-250
AME-599</t>
  </si>
  <si>
    <t>Auditoria a la Adjudicación de Baldíos vigencia 2020</t>
  </si>
  <si>
    <t>Lila María Guzmán - Gestor 
Diana Carolina Suarez Romero - Contratista OCI</t>
  </si>
  <si>
    <t>AME-024
AME-138</t>
  </si>
  <si>
    <t>AMI-050
AMI-051
AMI-052
AMI-053</t>
  </si>
  <si>
    <r>
      <rPr>
        <b/>
        <sz val="11"/>
        <color rgb="FF000000"/>
        <rFont val="Arial"/>
        <family val="2"/>
      </rPr>
      <t>10/10/2023</t>
    </r>
    <r>
      <rPr>
        <sz val="11"/>
        <color rgb="FF000000"/>
        <rFont val="Arial"/>
        <family val="2"/>
      </rPr>
      <t xml:space="preserve"> relacionar la información solicitada de acuerdo al FUID compatido y que tiene corte de fecha 20230929.
Expedientes Activos: 200, se ven representados en 242 carpetas
Expedientes Inactivos: 296, que se ven representados en 323 carpetas
Para un total de 496 expedientes, se ven representados en un total de 565 carpetas y/o registros.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</si>
</sst>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
    <numFmt numFmtId="166" formatCode="0;[Red]0"/>
    <numFmt numFmtId="167" formatCode="0.0%"/>
    <numFmt numFmtId="168" formatCode="d/mm/yyyy;@"/>
    <numFmt numFmtId="169" formatCode="yyyy/mm/dd"/>
  </numFmts>
  <fonts count="92">
    <font>
      <sz val="11"/>
      <color theme="1"/>
      <name val="Calibri"/>
      <family val="2"/>
      <scheme val="minor"/>
    </font>
    <font>
      <b/>
      <sz val="11"/>
      <color theme="1"/>
      <name val="Arial Narrow"/>
      <family val="2"/>
    </font>
    <font>
      <b/>
      <sz val="11"/>
      <name val="Arial Narrow"/>
      <family val="2"/>
    </font>
    <font>
      <sz val="11"/>
      <color theme="1"/>
      <name val="Arial Narrow"/>
      <family val="2"/>
    </font>
    <font>
      <sz val="11"/>
      <name val="Arial Narrow"/>
      <family val="2"/>
    </font>
    <font>
      <sz val="10"/>
      <color indexed="10"/>
      <name val="Arial Narrow"/>
      <family val="2"/>
    </font>
    <font>
      <sz val="11"/>
      <color indexed="8"/>
      <name val="Calibri"/>
      <family val="2"/>
      <scheme val="minor"/>
    </font>
    <font>
      <b/>
      <sz val="9"/>
      <color indexed="81"/>
      <name val="Tahoma"/>
      <family val="2"/>
    </font>
    <font>
      <sz val="9"/>
      <color indexed="81"/>
      <name val="Tahoma"/>
      <family val="2"/>
    </font>
    <font>
      <b/>
      <sz val="11"/>
      <color theme="1"/>
      <name val="Calibri"/>
      <family val="2"/>
      <scheme val="minor"/>
    </font>
    <font>
      <sz val="11"/>
      <color theme="1"/>
      <name val="Calibri"/>
      <family val="2"/>
      <scheme val="minor"/>
    </font>
    <font>
      <b/>
      <sz val="11"/>
      <color rgb="FF000000"/>
      <name val="Arial Narrow"/>
      <family val="2"/>
    </font>
    <font>
      <b/>
      <sz val="11"/>
      <name val="Calibri"/>
      <family val="2"/>
      <scheme val="minor"/>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b/>
      <u/>
      <sz val="20"/>
      <color theme="1"/>
      <name val="Arial Narrow"/>
      <family val="2"/>
    </font>
    <font>
      <b/>
      <sz val="14"/>
      <color theme="1"/>
      <name val="Arial Narrow"/>
      <family val="2"/>
    </font>
    <font>
      <b/>
      <sz val="13"/>
      <color theme="1"/>
      <name val="Arial Narrow"/>
      <family val="2"/>
    </font>
    <font>
      <sz val="10"/>
      <color theme="1"/>
      <name val="Arial"/>
      <family val="2"/>
    </font>
    <font>
      <b/>
      <sz val="10"/>
      <color theme="1"/>
      <name val="Arial"/>
      <family val="2"/>
    </font>
    <font>
      <sz val="10"/>
      <color rgb="FFFF0000"/>
      <name val="Arial"/>
      <family val="2"/>
    </font>
    <font>
      <sz val="9"/>
      <color theme="1"/>
      <name val="Arial Narrow"/>
      <family val="2"/>
    </font>
    <font>
      <b/>
      <sz val="13"/>
      <color theme="1"/>
      <name val="Arial"/>
      <family val="2"/>
    </font>
    <font>
      <b/>
      <sz val="11"/>
      <color rgb="FF000000"/>
      <name val="Arial"/>
      <family val="2"/>
    </font>
    <font>
      <sz val="11"/>
      <color rgb="FF000000"/>
      <name val="Arial"/>
      <family val="2"/>
    </font>
    <font>
      <b/>
      <sz val="13"/>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b/>
      <sz val="15"/>
      <name val="Arial"/>
      <family val="2"/>
    </font>
    <font>
      <b/>
      <sz val="15"/>
      <color indexed="8"/>
      <name val="Arial"/>
      <family val="2"/>
    </font>
    <font>
      <b/>
      <sz val="15"/>
      <color rgb="FFFF0000"/>
      <name val="Arial"/>
      <family val="2"/>
    </font>
    <font>
      <sz val="15"/>
      <color theme="1"/>
      <name val="Arial"/>
      <family val="2"/>
    </font>
    <font>
      <sz val="13"/>
      <color rgb="FFFFFFFF"/>
      <name val="Arial"/>
      <family val="2"/>
    </font>
    <font>
      <b/>
      <sz val="10"/>
      <color theme="0"/>
      <name val="Arial"/>
      <family val="2"/>
    </font>
    <font>
      <sz val="10"/>
      <color theme="0"/>
      <name val="Arial"/>
      <family val="2"/>
    </font>
    <font>
      <sz val="10"/>
      <color indexed="8"/>
      <name val="Arial"/>
      <family val="2"/>
    </font>
    <font>
      <b/>
      <sz val="26"/>
      <color theme="1"/>
      <name val="Arial"/>
      <family val="2"/>
    </font>
    <font>
      <sz val="26"/>
      <color theme="1"/>
      <name val="Arial"/>
      <family val="2"/>
    </font>
    <font>
      <b/>
      <sz val="12"/>
      <name val="Arial"/>
      <family val="2"/>
    </font>
    <font>
      <sz val="11"/>
      <name val="Calibri"/>
      <family val="2"/>
    </font>
    <font>
      <sz val="11"/>
      <name val="Calibri"/>
      <family val="2"/>
      <scheme val="minor"/>
    </font>
    <font>
      <b/>
      <sz val="11"/>
      <name val="Arial "/>
    </font>
    <font>
      <sz val="11"/>
      <name val="Arial "/>
    </font>
    <font>
      <sz val="12"/>
      <name val="Arial"/>
      <family val="2"/>
    </font>
    <font>
      <i/>
      <u/>
      <sz val="11"/>
      <name val="Arial"/>
      <family val="2"/>
    </font>
    <font>
      <sz val="11"/>
      <color rgb="FF000000"/>
      <name val="Arial"/>
    </font>
    <font>
      <b/>
      <sz val="11"/>
      <color rgb="FF000000"/>
      <name val="Arial"/>
    </font>
    <font>
      <sz val="11"/>
      <name val="Arial"/>
    </font>
    <font>
      <i/>
      <sz val="11"/>
      <color rgb="FF000000"/>
      <name val="Arial"/>
    </font>
  </fonts>
  <fills count="2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
      <patternFill patternType="solid">
        <fgColor theme="2"/>
        <bgColor indexed="64"/>
      </patternFill>
    </fill>
    <fill>
      <patternFill patternType="solid">
        <fgColor rgb="FFD9FBD1"/>
        <bgColor indexed="64"/>
      </patternFill>
    </fill>
    <fill>
      <patternFill patternType="solid">
        <fgColor rgb="FFE1E1FF"/>
        <bgColor indexed="64"/>
      </patternFill>
    </fill>
    <fill>
      <patternFill patternType="solid">
        <fgColor rgb="FFFFCCFF"/>
        <bgColor indexed="64"/>
      </patternFill>
    </fill>
    <fill>
      <patternFill patternType="solid">
        <fgColor rgb="FFCCFF99"/>
        <bgColor indexed="64"/>
      </patternFill>
    </fill>
    <fill>
      <patternFill patternType="solid">
        <fgColor rgb="FFFFC000"/>
        <bgColor indexed="64"/>
      </patternFill>
    </fill>
    <fill>
      <patternFill patternType="solid">
        <fgColor rgb="FFE7E7FF"/>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0" fontId="6" fillId="0" borderId="0"/>
    <xf numFmtId="9" fontId="10" fillId="0" borderId="0" applyFont="0" applyFill="0" applyBorder="0" applyAlignment="0" applyProtection="0"/>
    <xf numFmtId="44" fontId="10" fillId="0" borderId="0" applyFont="0" applyFill="0" applyBorder="0" applyAlignment="0" applyProtection="0"/>
    <xf numFmtId="0" fontId="18" fillId="0" borderId="0" applyNumberForma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164" fontId="17" fillId="0" borderId="0" applyFont="0" applyFill="0" applyBorder="0" applyAlignment="0" applyProtection="0"/>
    <xf numFmtId="0" fontId="17" fillId="0" borderId="0"/>
  </cellStyleXfs>
  <cellXfs count="807">
    <xf numFmtId="0" fontId="0" fillId="0" borderId="0" xfId="0"/>
    <xf numFmtId="0" fontId="3" fillId="0" borderId="1" xfId="0" applyFont="1" applyBorder="1" applyAlignment="1">
      <alignment horizontal="center" vertical="top"/>
    </xf>
    <xf numFmtId="0" fontId="3" fillId="0" borderId="1" xfId="0" applyFont="1" applyBorder="1" applyAlignment="1">
      <alignment horizontal="justify" vertical="top" wrapText="1"/>
    </xf>
    <xf numFmtId="0" fontId="3" fillId="0" borderId="0" xfId="0" applyFont="1"/>
    <xf numFmtId="0" fontId="3" fillId="0" borderId="0" xfId="0" applyFont="1" applyAlignment="1">
      <alignment vertical="top"/>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14" fontId="3" fillId="0" borderId="1" xfId="0" applyNumberFormat="1" applyFont="1" applyBorder="1" applyAlignment="1">
      <alignment horizontal="center" vertical="top" wrapText="1"/>
    </xf>
    <xf numFmtId="0" fontId="3" fillId="0" borderId="0" xfId="0" applyFont="1" applyAlignment="1">
      <alignment horizontal="center" vertical="top"/>
    </xf>
    <xf numFmtId="0" fontId="3" fillId="0" borderId="1" xfId="0" applyFont="1" applyBorder="1"/>
    <xf numFmtId="0" fontId="3" fillId="0" borderId="0" xfId="0" applyFont="1" applyAlignment="1">
      <alignment wrapText="1"/>
    </xf>
    <xf numFmtId="0" fontId="3" fillId="0" borderId="0" xfId="0" applyFont="1" applyAlignment="1">
      <alignment horizontal="center"/>
    </xf>
    <xf numFmtId="0" fontId="3" fillId="0" borderId="1" xfId="0" applyFont="1" applyBorder="1" applyAlignment="1">
      <alignment horizontal="center"/>
    </xf>
    <xf numFmtId="14" fontId="4" fillId="0" borderId="1" xfId="0" applyNumberFormat="1" applyFont="1" applyBorder="1" applyAlignment="1">
      <alignment horizontal="center" vertical="top"/>
    </xf>
    <xf numFmtId="0" fontId="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3" fillId="2" borderId="0" xfId="0" applyFont="1" applyFill="1"/>
    <xf numFmtId="0" fontId="14" fillId="0" borderId="1" xfId="0" applyFont="1" applyBorder="1" applyAlignment="1">
      <alignment horizontal="justify" vertical="top" wrapText="1"/>
    </xf>
    <xf numFmtId="0" fontId="1" fillId="0" borderId="0" xfId="0" applyFont="1" applyAlignment="1">
      <alignment horizontal="center"/>
    </xf>
    <xf numFmtId="14" fontId="17" fillId="0" borderId="1" xfId="0" applyNumberFormat="1" applyFont="1" applyBorder="1" applyAlignment="1">
      <alignment horizontal="center" vertical="top" wrapText="1"/>
    </xf>
    <xf numFmtId="0" fontId="0" fillId="0" borderId="0" xfId="0" applyAlignment="1">
      <alignment wrapText="1"/>
    </xf>
    <xf numFmtId="0" fontId="17" fillId="0" borderId="1" xfId="0" applyFont="1" applyBorder="1" applyAlignment="1">
      <alignment horizontal="justify" vertical="top" wrapText="1"/>
    </xf>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center"/>
    </xf>
    <xf numFmtId="0" fontId="1" fillId="2" borderId="0" xfId="0" applyFont="1" applyFill="1" applyAlignment="1">
      <alignment horizontal="center" vertical="center" wrapText="1"/>
    </xf>
    <xf numFmtId="0" fontId="1" fillId="3"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1" fillId="8" borderId="1" xfId="0" applyFont="1" applyFill="1" applyBorder="1" applyAlignment="1">
      <alignment horizontal="center" vertical="center"/>
    </xf>
    <xf numFmtId="0" fontId="3" fillId="2" borderId="0" xfId="0" applyFont="1" applyFill="1" applyAlignment="1">
      <alignment horizontal="center" vertical="center"/>
    </xf>
    <xf numFmtId="0" fontId="14" fillId="0" borderId="1" xfId="0" applyFont="1" applyBorder="1" applyAlignment="1">
      <alignment vertical="top" wrapText="1"/>
    </xf>
    <xf numFmtId="0" fontId="1" fillId="0" borderId="0" xfId="0" applyFont="1" applyAlignment="1">
      <alignment horizontal="center" vertical="center"/>
    </xf>
    <xf numFmtId="0" fontId="3" fillId="0" borderId="1" xfId="0" applyFont="1" applyBorder="1" applyAlignment="1">
      <alignment wrapText="1"/>
    </xf>
    <xf numFmtId="0" fontId="3" fillId="0" borderId="0" xfId="0" applyFont="1" applyAlignment="1">
      <alignment vertical="top" wrapText="1"/>
    </xf>
    <xf numFmtId="0" fontId="23" fillId="0" borderId="1" xfId="0" applyFont="1" applyBorder="1" applyAlignment="1" applyProtection="1">
      <alignment horizontal="justify" vertical="top" wrapText="1"/>
      <protection locked="0"/>
    </xf>
    <xf numFmtId="0" fontId="3" fillId="2" borderId="1"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xf>
    <xf numFmtId="0" fontId="3" fillId="2" borderId="1" xfId="0" applyFont="1" applyFill="1" applyBorder="1"/>
    <xf numFmtId="0" fontId="4" fillId="2" borderId="1" xfId="0" applyFont="1" applyFill="1" applyBorder="1" applyAlignment="1">
      <alignment horizontal="center"/>
    </xf>
    <xf numFmtId="0" fontId="4" fillId="0" borderId="1" xfId="0" applyFont="1" applyBorder="1" applyAlignment="1">
      <alignment horizontal="center"/>
    </xf>
    <xf numFmtId="0" fontId="1" fillId="0" borderId="1" xfId="0" applyFont="1" applyBorder="1" applyAlignment="1">
      <alignment horizont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14" fillId="0" borderId="0" xfId="0" applyFont="1"/>
    <xf numFmtId="0" fontId="15" fillId="3" borderId="1"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14" fillId="0" borderId="0" xfId="0" applyFont="1" applyAlignment="1">
      <alignment wrapText="1"/>
    </xf>
    <xf numFmtId="0" fontId="15" fillId="0" borderId="1" xfId="0" applyFont="1" applyBorder="1" applyAlignment="1">
      <alignment horizontal="center" vertical="center"/>
    </xf>
    <xf numFmtId="0" fontId="29" fillId="0" borderId="1" xfId="0" applyFont="1" applyBorder="1" applyAlignment="1">
      <alignment horizontal="justify" vertical="center"/>
    </xf>
    <xf numFmtId="0" fontId="29" fillId="0" borderId="3"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9" fontId="28" fillId="0" borderId="1" xfId="0" applyNumberFormat="1" applyFont="1" applyBorder="1" applyAlignment="1">
      <alignment horizontal="center" vertical="center"/>
    </xf>
    <xf numFmtId="14" fontId="29" fillId="0" borderId="1" xfId="0" applyNumberFormat="1" applyFont="1" applyBorder="1" applyAlignment="1">
      <alignment horizontal="center" vertical="center"/>
    </xf>
    <xf numFmtId="14" fontId="29" fillId="0" borderId="4" xfId="0" applyNumberFormat="1" applyFont="1" applyBorder="1" applyAlignment="1">
      <alignment horizontal="center" vertical="center"/>
    </xf>
    <xf numFmtId="14" fontId="29" fillId="0" borderId="3" xfId="0" applyNumberFormat="1" applyFont="1" applyBorder="1" applyAlignment="1">
      <alignment horizontal="center" vertical="center"/>
    </xf>
    <xf numFmtId="0" fontId="29" fillId="0" borderId="4" xfId="0" applyFont="1" applyBorder="1" applyAlignment="1">
      <alignment horizontal="center" vertical="center"/>
    </xf>
    <xf numFmtId="0" fontId="29" fillId="0" borderId="4" xfId="0" applyFont="1" applyBorder="1" applyAlignment="1">
      <alignment horizontal="center" vertical="center" wrapText="1"/>
    </xf>
    <xf numFmtId="0" fontId="27" fillId="3" borderId="1" xfId="0" applyFont="1" applyFill="1" applyBorder="1" applyAlignment="1">
      <alignment horizontal="center" vertical="center"/>
    </xf>
    <xf numFmtId="9" fontId="30" fillId="3" borderId="4" xfId="0" applyNumberFormat="1" applyFont="1" applyFill="1" applyBorder="1" applyAlignment="1">
      <alignment horizontal="center" vertical="center"/>
    </xf>
    <xf numFmtId="0" fontId="14" fillId="2" borderId="0" xfId="0" applyFont="1" applyFill="1" applyAlignment="1">
      <alignment vertical="center"/>
    </xf>
    <xf numFmtId="0" fontId="15" fillId="9" borderId="1" xfId="0" applyFont="1" applyFill="1" applyBorder="1" applyAlignment="1">
      <alignment horizontal="center" vertical="center"/>
    </xf>
    <xf numFmtId="0" fontId="15" fillId="19" borderId="1" xfId="0" applyFont="1" applyFill="1" applyBorder="1" applyAlignment="1">
      <alignment horizontal="center" vertical="center"/>
    </xf>
    <xf numFmtId="0" fontId="15" fillId="19" borderId="1" xfId="0" applyFont="1" applyFill="1" applyBorder="1" applyAlignment="1">
      <alignment horizontal="center" vertical="center" wrapText="1"/>
    </xf>
    <xf numFmtId="0" fontId="14" fillId="0" borderId="0" xfId="0" applyFont="1" applyAlignment="1">
      <alignment vertical="center"/>
    </xf>
    <xf numFmtId="0" fontId="28" fillId="0" borderId="3" xfId="0" applyFont="1" applyBorder="1" applyAlignment="1">
      <alignment horizontal="center" vertical="center" wrapText="1"/>
    </xf>
    <xf numFmtId="0" fontId="32" fillId="0" borderId="0" xfId="0" applyFont="1" applyAlignment="1">
      <alignment vertical="center"/>
    </xf>
    <xf numFmtId="0" fontId="28" fillId="0" borderId="1" xfId="0" applyFont="1" applyBorder="1" applyAlignment="1">
      <alignment horizontal="justify" vertical="center"/>
    </xf>
    <xf numFmtId="0" fontId="28" fillId="3" borderId="3" xfId="0" applyFont="1" applyFill="1" applyBorder="1" applyAlignment="1">
      <alignment horizontal="center" vertical="center" wrapText="1"/>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0" borderId="0" xfId="0" applyFont="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xf>
    <xf numFmtId="0" fontId="9" fillId="8" borderId="1" xfId="0" applyFont="1" applyFill="1" applyBorder="1" applyAlignment="1">
      <alignment horizontal="center"/>
    </xf>
    <xf numFmtId="0" fontId="0" fillId="0" borderId="1" xfId="0" applyBorder="1" applyAlignment="1">
      <alignment horizontal="center"/>
    </xf>
    <xf numFmtId="0" fontId="9" fillId="8" borderId="1" xfId="0" applyFont="1" applyFill="1" applyBorder="1"/>
    <xf numFmtId="0" fontId="0" fillId="0" borderId="0" xfId="0" applyAlignment="1">
      <alignment vertical="center"/>
    </xf>
    <xf numFmtId="0" fontId="1" fillId="24" borderId="1" xfId="0" applyFont="1" applyFill="1" applyBorder="1" applyAlignment="1">
      <alignment horizontal="center" vertical="center" wrapText="1"/>
    </xf>
    <xf numFmtId="0" fontId="1" fillId="24" borderId="1" xfId="0" applyFont="1" applyFill="1" applyBorder="1" applyAlignment="1">
      <alignment horizontal="center" vertical="center"/>
    </xf>
    <xf numFmtId="0" fontId="3" fillId="0" borderId="1" xfId="0" applyFont="1" applyBorder="1" applyAlignment="1">
      <alignment horizontal="center" vertical="center" wrapText="1"/>
    </xf>
    <xf numFmtId="43" fontId="3" fillId="0" borderId="0" xfId="8" applyFont="1" applyAlignment="1">
      <alignment vertical="top"/>
    </xf>
    <xf numFmtId="43" fontId="3" fillId="0" borderId="0" xfId="0" applyNumberFormat="1" applyFont="1" applyAlignment="1">
      <alignment vertical="top"/>
    </xf>
    <xf numFmtId="0" fontId="14" fillId="0" borderId="1" xfId="0" applyFont="1" applyBorder="1" applyAlignment="1">
      <alignment horizontal="left" vertical="top" wrapText="1"/>
    </xf>
    <xf numFmtId="0" fontId="14" fillId="3" borderId="0" xfId="0" applyFont="1" applyFill="1" applyAlignment="1">
      <alignment vertical="center"/>
    </xf>
    <xf numFmtId="0" fontId="14" fillId="3" borderId="0" xfId="0" applyFont="1" applyFill="1" applyAlignment="1">
      <alignment horizontal="center"/>
    </xf>
    <xf numFmtId="0" fontId="15" fillId="9"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4" fillId="0" borderId="0" xfId="0" applyFont="1" applyAlignment="1">
      <alignment horizontal="center"/>
    </xf>
    <xf numFmtId="0" fontId="38" fillId="0" borderId="1" xfId="0" applyFont="1" applyBorder="1" applyAlignment="1">
      <alignment horizontal="center" vertical="top"/>
    </xf>
    <xf numFmtId="0" fontId="35" fillId="0" borderId="1" xfId="0" applyFont="1" applyBorder="1" applyAlignment="1">
      <alignment horizontal="center" vertical="top"/>
    </xf>
    <xf numFmtId="0" fontId="38" fillId="0" borderId="1" xfId="0" applyFont="1" applyBorder="1" applyAlignment="1">
      <alignment horizontal="center" vertical="top" wrapText="1"/>
    </xf>
    <xf numFmtId="14" fontId="38" fillId="0" borderId="1" xfId="0" applyNumberFormat="1" applyFont="1" applyBorder="1" applyAlignment="1">
      <alignment horizontal="center" vertical="top" wrapText="1"/>
    </xf>
    <xf numFmtId="0" fontId="38" fillId="0" borderId="1" xfId="0" applyFont="1" applyBorder="1" applyAlignment="1">
      <alignment horizontal="left" vertical="top" wrapText="1"/>
    </xf>
    <xf numFmtId="0" fontId="35" fillId="0" borderId="1" xfId="0" applyFont="1" applyBorder="1" applyAlignment="1">
      <alignment horizontal="center" vertical="top" wrapText="1"/>
    </xf>
    <xf numFmtId="0" fontId="38" fillId="0" borderId="1" xfId="0" applyFont="1" applyBorder="1" applyAlignment="1">
      <alignment horizontal="justify" vertical="top" wrapText="1"/>
    </xf>
    <xf numFmtId="14" fontId="35" fillId="0" borderId="1" xfId="0" applyNumberFormat="1" applyFont="1" applyBorder="1" applyAlignment="1">
      <alignment vertical="top" wrapText="1"/>
    </xf>
    <xf numFmtId="1" fontId="14" fillId="0" borderId="1" xfId="0" applyNumberFormat="1" applyFont="1" applyBorder="1" applyAlignment="1" applyProtection="1">
      <alignment horizontal="center" vertical="top"/>
      <protection locked="0"/>
    </xf>
    <xf numFmtId="1" fontId="14" fillId="7" borderId="1" xfId="0" applyNumberFormat="1" applyFont="1" applyFill="1" applyBorder="1" applyAlignment="1" applyProtection="1">
      <alignment horizontal="center" vertical="top"/>
      <protection locked="0"/>
    </xf>
    <xf numFmtId="14" fontId="38" fillId="2" borderId="1" xfId="0" applyNumberFormat="1" applyFont="1" applyFill="1" applyBorder="1" applyAlignment="1">
      <alignment horizontal="justify" vertical="top" wrapText="1"/>
    </xf>
    <xf numFmtId="0" fontId="14" fillId="2" borderId="1" xfId="0" applyFont="1" applyFill="1" applyBorder="1" applyAlignment="1">
      <alignment vertical="top" wrapText="1"/>
    </xf>
    <xf numFmtId="49" fontId="35" fillId="0" borderId="1" xfId="0" applyNumberFormat="1" applyFont="1" applyBorder="1" applyAlignment="1">
      <alignment horizontal="justify" vertical="top" wrapText="1"/>
    </xf>
    <xf numFmtId="0" fontId="38" fillId="0" borderId="1" xfId="0" applyFont="1" applyBorder="1" applyAlignment="1">
      <alignment vertical="top" wrapText="1"/>
    </xf>
    <xf numFmtId="49" fontId="38" fillId="0" borderId="1" xfId="0" applyNumberFormat="1" applyFont="1" applyBorder="1" applyAlignment="1">
      <alignment horizontal="justify" vertical="top" wrapText="1"/>
    </xf>
    <xf numFmtId="0" fontId="38" fillId="0" borderId="1" xfId="0" applyFont="1" applyBorder="1" applyAlignment="1">
      <alignment vertical="top"/>
    </xf>
    <xf numFmtId="14" fontId="38" fillId="0" borderId="1" xfId="0" applyNumberFormat="1" applyFont="1" applyBorder="1" applyAlignment="1">
      <alignment horizontal="center" vertical="top"/>
    </xf>
    <xf numFmtId="0" fontId="38" fillId="0" borderId="0" xfId="0" applyFont="1" applyAlignment="1">
      <alignment vertical="top"/>
    </xf>
    <xf numFmtId="0" fontId="38" fillId="2" borderId="1" xfId="0" applyFont="1" applyFill="1" applyBorder="1" applyAlignment="1">
      <alignment horizontal="left" vertical="top" wrapText="1"/>
    </xf>
    <xf numFmtId="14" fontId="38" fillId="2" borderId="1" xfId="0" applyNumberFormat="1" applyFont="1" applyFill="1" applyBorder="1" applyAlignment="1">
      <alignment horizontal="center" vertical="top" wrapText="1"/>
    </xf>
    <xf numFmtId="0" fontId="35" fillId="0" borderId="1" xfId="0" applyFont="1" applyBorder="1" applyAlignment="1">
      <alignment horizontal="left" vertical="top"/>
    </xf>
    <xf numFmtId="14" fontId="38" fillId="0" borderId="1" xfId="0" applyNumberFormat="1" applyFont="1" applyBorder="1" applyAlignment="1">
      <alignment vertical="top" wrapText="1"/>
    </xf>
    <xf numFmtId="0" fontId="38" fillId="0" borderId="1" xfId="0" applyFont="1" applyBorder="1" applyAlignment="1">
      <alignment horizontal="justify" vertical="top"/>
    </xf>
    <xf numFmtId="0" fontId="35" fillId="2" borderId="1" xfId="0" applyFont="1" applyFill="1" applyBorder="1" applyAlignment="1">
      <alignment horizontal="center" vertical="top" wrapText="1"/>
    </xf>
    <xf numFmtId="0" fontId="38" fillId="2" borderId="1" xfId="0" applyFont="1" applyFill="1" applyBorder="1" applyAlignment="1">
      <alignment vertical="top" wrapText="1"/>
    </xf>
    <xf numFmtId="0" fontId="38" fillId="2" borderId="1" xfId="0" applyFont="1" applyFill="1" applyBorder="1" applyAlignment="1">
      <alignment horizontal="justify" vertical="top" wrapText="1"/>
    </xf>
    <xf numFmtId="14" fontId="38" fillId="2" borderId="1" xfId="0" applyNumberFormat="1" applyFont="1" applyFill="1" applyBorder="1" applyAlignment="1">
      <alignment vertical="top" wrapText="1"/>
    </xf>
    <xf numFmtId="14" fontId="38" fillId="0" borderId="1" xfId="0" applyNumberFormat="1" applyFont="1" applyBorder="1" applyAlignment="1">
      <alignment horizontal="left" vertical="top" wrapText="1"/>
    </xf>
    <xf numFmtId="14" fontId="35" fillId="0" borderId="1" xfId="0" applyNumberFormat="1" applyFont="1" applyBorder="1" applyAlignment="1">
      <alignment vertical="top"/>
    </xf>
    <xf numFmtId="14" fontId="38" fillId="2" borderId="1" xfId="0" applyNumberFormat="1" applyFont="1" applyFill="1" applyBorder="1" applyAlignment="1">
      <alignment horizontal="center" vertical="top"/>
    </xf>
    <xf numFmtId="0" fontId="14" fillId="0" borderId="1" xfId="0" applyFont="1" applyBorder="1" applyAlignment="1">
      <alignment vertical="top"/>
    </xf>
    <xf numFmtId="0" fontId="14" fillId="0" borderId="0" xfId="0" applyFont="1" applyAlignment="1">
      <alignment vertical="top"/>
    </xf>
    <xf numFmtId="14" fontId="38" fillId="2" borderId="2" xfId="0" applyNumberFormat="1" applyFont="1" applyFill="1" applyBorder="1" applyAlignment="1">
      <alignment horizontal="center" vertical="top" wrapText="1"/>
    </xf>
    <xf numFmtId="0" fontId="38" fillId="2" borderId="1" xfId="0" applyFont="1" applyFill="1" applyBorder="1" applyAlignment="1">
      <alignment horizontal="justify" vertical="top"/>
    </xf>
    <xf numFmtId="0" fontId="40" fillId="0" borderId="1" xfId="0" applyFont="1" applyBorder="1" applyAlignment="1">
      <alignment horizontal="justify" vertical="top" wrapText="1"/>
    </xf>
    <xf numFmtId="0" fontId="15" fillId="0" borderId="1" xfId="0" applyFont="1" applyBorder="1" applyAlignment="1">
      <alignment vertical="top" wrapText="1"/>
    </xf>
    <xf numFmtId="0" fontId="14" fillId="7" borderId="1" xfId="0" applyFont="1" applyFill="1" applyBorder="1" applyAlignment="1">
      <alignment vertical="top" wrapText="1"/>
    </xf>
    <xf numFmtId="0" fontId="40" fillId="0" borderId="1" xfId="0" applyFont="1" applyBorder="1" applyAlignment="1">
      <alignment vertical="top" wrapText="1"/>
    </xf>
    <xf numFmtId="0" fontId="35" fillId="0" borderId="1" xfId="0" applyFont="1" applyBorder="1" applyAlignment="1">
      <alignment vertical="top" wrapText="1"/>
    </xf>
    <xf numFmtId="0" fontId="40" fillId="2" borderId="1" xfId="0" applyFont="1" applyFill="1" applyBorder="1" applyAlignment="1">
      <alignment horizontal="justify" vertical="top" wrapText="1"/>
    </xf>
    <xf numFmtId="0" fontId="15" fillId="0" borderId="1" xfId="0" applyFont="1" applyBorder="1" applyAlignment="1">
      <alignment vertical="top"/>
    </xf>
    <xf numFmtId="14" fontId="38" fillId="0" borderId="1" xfId="0" applyNumberFormat="1" applyFont="1" applyBorder="1" applyAlignment="1">
      <alignment horizontal="justify" vertical="top"/>
    </xf>
    <xf numFmtId="0" fontId="15" fillId="0" borderId="1" xfId="0" applyFont="1" applyBorder="1" applyAlignment="1">
      <alignment horizontal="center" vertical="top" wrapText="1"/>
    </xf>
    <xf numFmtId="14" fontId="38" fillId="0" borderId="1" xfId="0" applyNumberFormat="1" applyFont="1" applyBorder="1" applyAlignment="1">
      <alignment horizontal="justify" vertical="top" wrapText="1"/>
    </xf>
    <xf numFmtId="0" fontId="14" fillId="2" borderId="1" xfId="0" applyFont="1" applyFill="1" applyBorder="1" applyAlignment="1">
      <alignment horizontal="justify" vertical="top" wrapText="1"/>
    </xf>
    <xf numFmtId="0" fontId="42" fillId="0" borderId="1" xfId="0" applyFont="1" applyBorder="1" applyAlignment="1">
      <alignment vertical="top" wrapText="1"/>
    </xf>
    <xf numFmtId="0" fontId="40" fillId="0" borderId="1" xfId="0" applyFont="1" applyBorder="1" applyAlignment="1">
      <alignment horizontal="left" vertical="top" wrapText="1"/>
    </xf>
    <xf numFmtId="0" fontId="35" fillId="0" borderId="1" xfId="0" applyFont="1" applyBorder="1" applyAlignment="1">
      <alignment vertical="top"/>
    </xf>
    <xf numFmtId="1" fontId="14" fillId="0" borderId="1" xfId="0" applyNumberFormat="1" applyFont="1" applyBorder="1" applyAlignment="1">
      <alignment horizontal="justify" vertical="top" wrapText="1"/>
    </xf>
    <xf numFmtId="0" fontId="29" fillId="0" borderId="1" xfId="0" applyFont="1" applyBorder="1" applyAlignment="1">
      <alignment vertical="top" wrapText="1"/>
    </xf>
    <xf numFmtId="0" fontId="29" fillId="0" borderId="1" xfId="0" applyFont="1" applyBorder="1" applyAlignment="1">
      <alignment horizontal="left" vertical="top" wrapText="1"/>
    </xf>
    <xf numFmtId="14" fontId="29" fillId="0" borderId="1" xfId="0" applyNumberFormat="1" applyFont="1" applyBorder="1" applyAlignment="1">
      <alignment horizontal="center" vertical="top" wrapText="1"/>
    </xf>
    <xf numFmtId="9" fontId="38" fillId="0" borderId="1" xfId="0" applyNumberFormat="1" applyFont="1" applyBorder="1" applyAlignment="1" applyProtection="1">
      <alignment horizontal="justify" vertical="top" wrapText="1"/>
      <protection locked="0"/>
    </xf>
    <xf numFmtId="14" fontId="38" fillId="0" borderId="1" xfId="0" applyNumberFormat="1" applyFont="1" applyBorder="1" applyAlignment="1" applyProtection="1">
      <alignment horizontal="justify" vertical="top" wrapText="1"/>
      <protection locked="0"/>
    </xf>
    <xf numFmtId="0" fontId="28" fillId="0" borderId="1" xfId="0" applyFont="1" applyBorder="1" applyAlignment="1">
      <alignment vertical="top" wrapText="1"/>
    </xf>
    <xf numFmtId="0" fontId="38" fillId="0" borderId="1" xfId="0" applyFont="1" applyBorder="1" applyAlignment="1" applyProtection="1">
      <alignment horizontal="justify" vertical="top" wrapText="1"/>
      <protection locked="0"/>
    </xf>
    <xf numFmtId="0" fontId="38" fillId="0" borderId="1" xfId="0" applyFont="1" applyBorder="1" applyAlignment="1" applyProtection="1">
      <alignment vertical="top" wrapText="1"/>
      <protection locked="0"/>
    </xf>
    <xf numFmtId="0" fontId="14" fillId="2" borderId="1" xfId="0" applyFont="1" applyFill="1" applyBorder="1" applyAlignment="1">
      <alignment horizontal="left" vertical="top" wrapText="1"/>
    </xf>
    <xf numFmtId="0" fontId="14" fillId="0" borderId="1" xfId="0" applyFont="1" applyBorder="1" applyAlignment="1" applyProtection="1">
      <alignment horizontal="justify" vertical="top" wrapText="1"/>
      <protection locked="0"/>
    </xf>
    <xf numFmtId="0" fontId="14" fillId="2" borderId="1" xfId="0" applyFont="1" applyFill="1" applyBorder="1" applyAlignment="1" applyProtection="1">
      <alignment horizontal="justify" vertical="top" wrapText="1"/>
      <protection locked="0"/>
    </xf>
    <xf numFmtId="0" fontId="14" fillId="0" borderId="1" xfId="0" applyFont="1" applyBorder="1" applyAlignment="1">
      <alignment horizontal="left" vertical="top"/>
    </xf>
    <xf numFmtId="14" fontId="14" fillId="0" borderId="1" xfId="0" applyNumberFormat="1" applyFont="1" applyBorder="1" applyAlignment="1">
      <alignment horizontal="center" vertical="top" wrapText="1"/>
    </xf>
    <xf numFmtId="14" fontId="14" fillId="0" borderId="1" xfId="0" applyNumberFormat="1" applyFont="1" applyBorder="1" applyAlignment="1">
      <alignment horizontal="justify" vertical="top" wrapText="1"/>
    </xf>
    <xf numFmtId="49" fontId="40" fillId="0" borderId="1" xfId="0" applyNumberFormat="1" applyFont="1" applyBorder="1" applyAlignment="1">
      <alignment horizontal="justify" vertical="top" wrapText="1"/>
    </xf>
    <xf numFmtId="0" fontId="14" fillId="2" borderId="1" xfId="0" applyFont="1" applyFill="1" applyBorder="1" applyAlignment="1">
      <alignment horizontal="justify" vertical="top"/>
    </xf>
    <xf numFmtId="0" fontId="14" fillId="0" borderId="1" xfId="0" applyFont="1" applyBorder="1" applyAlignment="1">
      <alignment horizontal="justify" vertical="top"/>
    </xf>
    <xf numFmtId="0" fontId="15" fillId="0" borderId="1" xfId="0" applyFont="1" applyBorder="1" applyAlignment="1">
      <alignment horizontal="left" vertical="top" wrapText="1"/>
    </xf>
    <xf numFmtId="0" fontId="15" fillId="0" borderId="1" xfId="0" applyFont="1" applyBorder="1" applyAlignment="1">
      <alignment horizontal="justify" vertical="top" wrapText="1"/>
    </xf>
    <xf numFmtId="0" fontId="40" fillId="0" borderId="1" xfId="0" applyFont="1" applyBorder="1" applyAlignment="1">
      <alignment horizontal="justify" vertical="top"/>
    </xf>
    <xf numFmtId="14" fontId="14" fillId="0" borderId="1" xfId="0" applyNumberFormat="1" applyFont="1" applyBorder="1" applyAlignment="1">
      <alignment horizontal="center" vertical="top"/>
    </xf>
    <xf numFmtId="14" fontId="14" fillId="11" borderId="1" xfId="0" applyNumberFormat="1" applyFont="1" applyFill="1" applyBorder="1" applyAlignment="1">
      <alignment horizontal="center" vertical="top"/>
    </xf>
    <xf numFmtId="14" fontId="38" fillId="11" borderId="1" xfId="0" applyNumberFormat="1" applyFont="1" applyFill="1" applyBorder="1" applyAlignment="1">
      <alignment horizontal="center" vertical="top"/>
    </xf>
    <xf numFmtId="0" fontId="38" fillId="7" borderId="1" xfId="0" applyFont="1" applyFill="1" applyBorder="1" applyAlignment="1">
      <alignment horizontal="center" vertical="top" wrapText="1"/>
    </xf>
    <xf numFmtId="0" fontId="14" fillId="0" borderId="1" xfId="0" applyFont="1" applyBorder="1" applyAlignment="1">
      <alignment horizontal="center" vertical="top"/>
    </xf>
    <xf numFmtId="0" fontId="14" fillId="7" borderId="1" xfId="0" applyFont="1" applyFill="1" applyBorder="1" applyAlignment="1">
      <alignment horizontal="center" vertical="top"/>
    </xf>
    <xf numFmtId="0" fontId="15" fillId="0" borderId="1" xfId="0" applyFont="1" applyBorder="1" applyAlignment="1">
      <alignment horizontal="center" vertical="top"/>
    </xf>
    <xf numFmtId="0" fontId="38" fillId="7" borderId="1" xfId="0" applyFont="1" applyFill="1" applyBorder="1" applyAlignment="1">
      <alignment horizontal="center" vertical="top"/>
    </xf>
    <xf numFmtId="0" fontId="35" fillId="0" borderId="1" xfId="0" applyFont="1" applyBorder="1" applyAlignment="1">
      <alignment horizontal="justify" vertical="top" wrapText="1"/>
    </xf>
    <xf numFmtId="0" fontId="14" fillId="0" borderId="1" xfId="0" applyFont="1" applyBorder="1" applyAlignment="1">
      <alignment horizontal="center" vertical="top" wrapText="1"/>
    </xf>
    <xf numFmtId="0" fontId="38" fillId="8" borderId="1" xfId="0" applyFont="1" applyFill="1" applyBorder="1" applyAlignment="1">
      <alignment horizontal="center" vertical="top"/>
    </xf>
    <xf numFmtId="0" fontId="38" fillId="5" borderId="1" xfId="0" applyFont="1" applyFill="1" applyBorder="1" applyAlignment="1">
      <alignment horizontal="center" vertical="top"/>
    </xf>
    <xf numFmtId="0" fontId="38" fillId="6" borderId="1" xfId="0" applyFont="1" applyFill="1" applyBorder="1" applyAlignment="1">
      <alignment horizontal="center" vertical="top"/>
    </xf>
    <xf numFmtId="0" fontId="29" fillId="0" borderId="2" xfId="0" applyFont="1" applyBorder="1" applyAlignment="1">
      <alignment vertical="top" wrapText="1"/>
    </xf>
    <xf numFmtId="0" fontId="29" fillId="0" borderId="4" xfId="0" applyFont="1" applyBorder="1" applyAlignment="1">
      <alignment vertical="top" wrapText="1"/>
    </xf>
    <xf numFmtId="14" fontId="38" fillId="0" borderId="1" xfId="0" applyNumberFormat="1" applyFont="1" applyBorder="1" applyAlignment="1" applyProtection="1">
      <alignment horizontal="center" vertical="top" wrapText="1"/>
      <protection locked="0"/>
    </xf>
    <xf numFmtId="14" fontId="14" fillId="0" borderId="1" xfId="0" applyNumberFormat="1" applyFont="1" applyBorder="1" applyAlignment="1">
      <alignment horizontal="left" vertical="top" wrapText="1"/>
    </xf>
    <xf numFmtId="9" fontId="38" fillId="0" borderId="1" xfId="0" applyNumberFormat="1" applyFont="1" applyBorder="1" applyAlignment="1">
      <alignment horizontal="center" vertical="top" wrapText="1"/>
    </xf>
    <xf numFmtId="9" fontId="38" fillId="7" borderId="1" xfId="0" applyNumberFormat="1" applyFont="1" applyFill="1" applyBorder="1" applyAlignment="1">
      <alignment horizontal="center" vertical="top"/>
    </xf>
    <xf numFmtId="1" fontId="38" fillId="0" borderId="1" xfId="0" applyNumberFormat="1"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0" fontId="29" fillId="10" borderId="1" xfId="0" applyFont="1" applyFill="1" applyBorder="1" applyAlignment="1">
      <alignment vertical="top" wrapText="1"/>
    </xf>
    <xf numFmtId="1" fontId="38" fillId="0" borderId="1" xfId="0" applyNumberFormat="1" applyFont="1" applyBorder="1" applyAlignment="1">
      <alignment horizontal="center" vertical="top"/>
    </xf>
    <xf numFmtId="0" fontId="49" fillId="0" borderId="1" xfId="4" applyFont="1" applyBorder="1" applyAlignment="1">
      <alignment vertical="top" wrapText="1"/>
    </xf>
    <xf numFmtId="1" fontId="38" fillId="0" borderId="1" xfId="0" applyNumberFormat="1" applyFont="1" applyBorder="1" applyAlignment="1">
      <alignment vertical="top" wrapText="1"/>
    </xf>
    <xf numFmtId="0" fontId="14" fillId="0" borderId="0" xfId="0" applyFont="1" applyAlignment="1">
      <alignment horizontal="left"/>
    </xf>
    <xf numFmtId="0" fontId="15" fillId="0" borderId="0" xfId="0" applyFont="1" applyAlignment="1">
      <alignment horizontal="center" vertical="top"/>
    </xf>
    <xf numFmtId="0" fontId="35" fillId="0" borderId="0" xfId="0" applyFont="1" applyAlignment="1">
      <alignment horizontal="center"/>
    </xf>
    <xf numFmtId="0" fontId="14" fillId="0" borderId="0" xfId="0" applyFont="1" applyAlignment="1">
      <alignment horizontal="justify"/>
    </xf>
    <xf numFmtId="0" fontId="15" fillId="0" borderId="0" xfId="0" applyFont="1" applyAlignment="1">
      <alignment vertical="center"/>
    </xf>
    <xf numFmtId="0" fontId="15" fillId="0" borderId="0" xfId="0" applyFont="1" applyAlignment="1">
      <alignment horizontal="center"/>
    </xf>
    <xf numFmtId="0" fontId="38" fillId="0" borderId="0" xfId="0" applyFont="1" applyAlignment="1">
      <alignment horizontal="center"/>
    </xf>
    <xf numFmtId="0" fontId="14" fillId="2" borderId="0" xfId="0" applyFont="1" applyFill="1"/>
    <xf numFmtId="0" fontId="29" fillId="0" borderId="1" xfId="0" applyFont="1" applyBorder="1" applyAlignment="1">
      <alignment horizontal="justify" vertical="top"/>
    </xf>
    <xf numFmtId="0" fontId="29" fillId="2" borderId="1" xfId="0" applyFont="1" applyFill="1" applyBorder="1" applyAlignment="1">
      <alignment vertical="top" wrapText="1"/>
    </xf>
    <xf numFmtId="0" fontId="29" fillId="2" borderId="1" xfId="0" applyFont="1" applyFill="1" applyBorder="1" applyAlignment="1">
      <alignment horizontal="center" vertical="top" wrapText="1"/>
    </xf>
    <xf numFmtId="1" fontId="38" fillId="0" borderId="1" xfId="0" applyNumberFormat="1" applyFont="1" applyBorder="1" applyAlignment="1" applyProtection="1">
      <alignment horizontal="center" vertical="top"/>
      <protection locked="0"/>
    </xf>
    <xf numFmtId="0" fontId="29" fillId="0" borderId="6" xfId="0" applyFont="1" applyBorder="1" applyAlignment="1">
      <alignment horizontal="left" vertical="top" wrapText="1" readingOrder="1"/>
    </xf>
    <xf numFmtId="9" fontId="38" fillId="8" borderId="1" xfId="0" applyNumberFormat="1" applyFont="1" applyFill="1" applyBorder="1" applyAlignment="1">
      <alignment horizontal="center" vertical="top"/>
    </xf>
    <xf numFmtId="0" fontId="29" fillId="0" borderId="1" xfId="0" applyFont="1" applyBorder="1" applyAlignment="1">
      <alignment horizontal="center" vertical="top" wrapText="1"/>
    </xf>
    <xf numFmtId="0" fontId="35" fillId="5" borderId="1" xfId="0" applyFont="1" applyFill="1" applyBorder="1" applyAlignment="1">
      <alignment horizontal="center" vertical="center" wrapText="1"/>
    </xf>
    <xf numFmtId="0" fontId="35" fillId="2" borderId="1" xfId="0" applyFont="1" applyFill="1" applyBorder="1" applyAlignment="1" applyProtection="1">
      <alignment horizontal="center" vertical="top"/>
      <protection locked="0"/>
    </xf>
    <xf numFmtId="3" fontId="14" fillId="7" borderId="1" xfId="0" applyNumberFormat="1" applyFont="1" applyFill="1" applyBorder="1" applyAlignment="1">
      <alignment horizontal="center" vertical="top"/>
    </xf>
    <xf numFmtId="3" fontId="38" fillId="7" borderId="1" xfId="0" applyNumberFormat="1" applyFont="1" applyFill="1" applyBorder="1" applyAlignment="1">
      <alignment horizontal="center" vertical="top"/>
    </xf>
    <xf numFmtId="0" fontId="29" fillId="0" borderId="1" xfId="0" applyFont="1" applyBorder="1" applyAlignment="1">
      <alignment horizontal="justify" vertical="top" wrapText="1"/>
    </xf>
    <xf numFmtId="0" fontId="29" fillId="7" borderId="1" xfId="0" applyFont="1" applyFill="1" applyBorder="1" applyAlignment="1">
      <alignment horizontal="center" vertical="top" wrapText="1"/>
    </xf>
    <xf numFmtId="0" fontId="14" fillId="4" borderId="1" xfId="0" applyFont="1" applyFill="1" applyBorder="1" applyAlignment="1" applyProtection="1">
      <alignment vertical="top" wrapText="1"/>
      <protection locked="0"/>
    </xf>
    <xf numFmtId="0" fontId="38" fillId="0" borderId="1" xfId="0" applyFont="1" applyBorder="1" applyAlignment="1" applyProtection="1">
      <alignment horizontal="justify" vertical="top"/>
      <protection locked="0"/>
    </xf>
    <xf numFmtId="0" fontId="14" fillId="4" borderId="1" xfId="0" applyFont="1" applyFill="1" applyBorder="1" applyAlignment="1" applyProtection="1">
      <alignment horizontal="justify" vertical="top" wrapText="1"/>
      <protection locked="0"/>
    </xf>
    <xf numFmtId="0" fontId="14" fillId="0" borderId="1" xfId="0" quotePrefix="1" applyFont="1" applyBorder="1" applyAlignment="1">
      <alignment horizontal="justify" vertical="top" wrapText="1"/>
    </xf>
    <xf numFmtId="0" fontId="29" fillId="0" borderId="1" xfId="0" applyFont="1" applyBorder="1" applyAlignment="1">
      <alignment horizontal="center" vertical="top"/>
    </xf>
    <xf numFmtId="0" fontId="52" fillId="0" borderId="1" xfId="0" applyFont="1" applyBorder="1" applyAlignment="1">
      <alignment horizontal="left" vertical="top" wrapText="1"/>
    </xf>
    <xf numFmtId="0" fontId="14" fillId="0" borderId="1" xfId="0" applyFont="1" applyBorder="1" applyAlignment="1" applyProtection="1">
      <alignment horizontal="left" vertical="top" wrapText="1"/>
      <protection locked="0"/>
    </xf>
    <xf numFmtId="0" fontId="40" fillId="0" borderId="1" xfId="1" applyFont="1" applyBorder="1" applyAlignment="1">
      <alignment horizontal="left" vertical="top" wrapText="1"/>
    </xf>
    <xf numFmtId="1" fontId="14" fillId="8" borderId="1" xfId="0" applyNumberFormat="1" applyFont="1" applyFill="1" applyBorder="1" applyAlignment="1">
      <alignment horizontal="center" vertical="top"/>
    </xf>
    <xf numFmtId="0" fontId="42" fillId="0" borderId="1" xfId="0" applyFont="1" applyBorder="1" applyAlignment="1">
      <alignment horizontal="justify" vertical="top" wrapText="1"/>
    </xf>
    <xf numFmtId="0" fontId="14" fillId="0" borderId="1" xfId="1" applyFont="1" applyBorder="1" applyAlignment="1">
      <alignment horizontal="left" vertical="top" wrapText="1"/>
    </xf>
    <xf numFmtId="165" fontId="14" fillId="8" borderId="1" xfId="0" applyNumberFormat="1" applyFont="1" applyFill="1" applyBorder="1" applyAlignment="1">
      <alignment horizontal="center" vertical="top"/>
    </xf>
    <xf numFmtId="3" fontId="14" fillId="8" borderId="1" xfId="0" applyNumberFormat="1" applyFont="1" applyFill="1" applyBorder="1" applyAlignment="1">
      <alignment horizontal="center" vertical="top"/>
    </xf>
    <xf numFmtId="0" fontId="42" fillId="0" borderId="1" xfId="0" applyFont="1" applyBorder="1" applyAlignment="1" applyProtection="1">
      <alignment horizontal="justify" vertical="top" wrapText="1"/>
      <protection locked="0"/>
    </xf>
    <xf numFmtId="0" fontId="40" fillId="0" borderId="1" xfId="0" applyFont="1" applyBorder="1" applyAlignment="1" applyProtection="1">
      <alignment horizontal="justify" vertical="top" wrapText="1"/>
      <protection locked="0"/>
    </xf>
    <xf numFmtId="0" fontId="57" fillId="0" borderId="1" xfId="0" applyFont="1" applyBorder="1" applyAlignment="1">
      <alignment horizontal="justify" vertical="top" wrapText="1"/>
    </xf>
    <xf numFmtId="14" fontId="29" fillId="0" borderId="1" xfId="0" applyNumberFormat="1" applyFont="1" applyBorder="1" applyAlignment="1">
      <alignment horizontal="justify" vertical="top" wrapText="1"/>
    </xf>
    <xf numFmtId="3" fontId="38" fillId="8" borderId="1" xfId="0" applyNumberFormat="1" applyFont="1" applyFill="1" applyBorder="1" applyAlignment="1">
      <alignment horizontal="center" vertical="top"/>
    </xf>
    <xf numFmtId="0" fontId="38" fillId="2" borderId="1" xfId="0" applyFont="1" applyFill="1" applyBorder="1" applyAlignment="1">
      <alignment horizontal="center" vertical="top" wrapText="1"/>
    </xf>
    <xf numFmtId="14" fontId="14" fillId="2" borderId="1" xfId="0" applyNumberFormat="1" applyFont="1" applyFill="1" applyBorder="1" applyAlignment="1">
      <alignment horizontal="justify" vertical="top" wrapText="1"/>
    </xf>
    <xf numFmtId="14" fontId="15" fillId="0" borderId="1" xfId="0" applyNumberFormat="1" applyFont="1" applyBorder="1" applyAlignment="1">
      <alignment horizontal="justify" vertical="top" wrapText="1"/>
    </xf>
    <xf numFmtId="0" fontId="14" fillId="0" borderId="0" xfId="0" applyFont="1" applyAlignment="1">
      <alignment horizontal="center" vertical="top"/>
    </xf>
    <xf numFmtId="0" fontId="14" fillId="0" borderId="1" xfId="0" applyFont="1" applyBorder="1" applyAlignment="1" applyProtection="1">
      <alignment horizontal="center" vertical="top" wrapText="1"/>
      <protection locked="0"/>
    </xf>
    <xf numFmtId="0" fontId="52" fillId="0" borderId="1" xfId="0" applyFont="1" applyBorder="1" applyAlignment="1">
      <alignment horizontal="justify" vertical="top" wrapText="1"/>
    </xf>
    <xf numFmtId="0" fontId="38" fillId="0" borderId="1" xfId="0" applyFont="1" applyBorder="1" applyAlignment="1" applyProtection="1">
      <alignment horizontal="center" vertical="top" wrapText="1"/>
      <protection locked="0"/>
    </xf>
    <xf numFmtId="0" fontId="38" fillId="2" borderId="1" xfId="0" applyFont="1" applyFill="1" applyBorder="1" applyAlignment="1" applyProtection="1">
      <alignment horizontal="justify" vertical="top" wrapText="1"/>
      <protection locked="0"/>
    </xf>
    <xf numFmtId="0" fontId="38" fillId="2" borderId="1" xfId="0" applyFont="1" applyFill="1" applyBorder="1" applyAlignment="1" applyProtection="1">
      <alignment horizontal="left" vertical="top" wrapText="1"/>
      <protection locked="0"/>
    </xf>
    <xf numFmtId="9" fontId="38" fillId="2" borderId="1" xfId="0" applyNumberFormat="1" applyFont="1" applyFill="1" applyBorder="1" applyAlignment="1" applyProtection="1">
      <alignment horizontal="center" vertical="top" wrapText="1"/>
      <protection locked="0"/>
    </xf>
    <xf numFmtId="9" fontId="38" fillId="7" borderId="1" xfId="2" applyFont="1" applyFill="1" applyBorder="1" applyAlignment="1" applyProtection="1">
      <alignment horizontal="center" vertical="top"/>
    </xf>
    <xf numFmtId="1" fontId="14" fillId="0" borderId="1" xfId="0" applyNumberFormat="1" applyFont="1" applyBorder="1" applyAlignment="1" applyProtection="1">
      <alignment horizontal="center" vertical="top" wrapText="1"/>
      <protection locked="0"/>
    </xf>
    <xf numFmtId="0" fontId="38" fillId="0" borderId="1" xfId="0" applyFont="1" applyBorder="1" applyAlignment="1" applyProtection="1">
      <alignment horizontal="left" vertical="top" wrapText="1"/>
      <protection locked="0"/>
    </xf>
    <xf numFmtId="1" fontId="38" fillId="0" borderId="1" xfId="0" applyNumberFormat="1" applyFont="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0" fontId="28" fillId="0" borderId="1" xfId="0" applyFont="1" applyBorder="1" applyAlignment="1">
      <alignment horizontal="justify" vertical="top" wrapText="1"/>
    </xf>
    <xf numFmtId="0" fontId="38" fillId="2" borderId="1" xfId="0" applyFont="1" applyFill="1" applyBorder="1" applyAlignment="1">
      <alignment horizontal="center" vertical="top"/>
    </xf>
    <xf numFmtId="0" fontId="14" fillId="2" borderId="1" xfId="0" applyFont="1" applyFill="1" applyBorder="1" applyAlignment="1">
      <alignment horizontal="center" vertical="top"/>
    </xf>
    <xf numFmtId="0" fontId="60" fillId="0" borderId="1" xfId="0" applyFont="1" applyBorder="1" applyAlignment="1">
      <alignment horizontal="justify" vertical="top" wrapText="1"/>
    </xf>
    <xf numFmtId="0" fontId="42" fillId="0" borderId="1" xfId="0" applyFont="1" applyBorder="1" applyAlignment="1" applyProtection="1">
      <alignment horizontal="center" vertical="top" wrapText="1"/>
      <protection locked="0"/>
    </xf>
    <xf numFmtId="0" fontId="14"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0" fontId="14" fillId="0" borderId="1" xfId="0" applyFont="1" applyBorder="1" applyAlignment="1">
      <alignment horizontal="left" vertical="center" wrapText="1"/>
    </xf>
    <xf numFmtId="0" fontId="15" fillId="0" borderId="1" xfId="0" applyFont="1" applyBorder="1" applyAlignment="1" applyProtection="1">
      <alignment horizontal="center" vertical="top" wrapText="1"/>
      <protection locked="0"/>
    </xf>
    <xf numFmtId="3" fontId="38" fillId="6" borderId="1" xfId="0" applyNumberFormat="1" applyFont="1" applyFill="1" applyBorder="1" applyAlignment="1">
      <alignment horizontal="center" vertical="top"/>
    </xf>
    <xf numFmtId="9" fontId="38" fillId="0" borderId="1" xfId="0" applyNumberFormat="1" applyFont="1" applyBorder="1" applyAlignment="1">
      <alignment horizontal="center" vertical="top"/>
    </xf>
    <xf numFmtId="9" fontId="14" fillId="0" borderId="1" xfId="0" applyNumberFormat="1" applyFont="1" applyBorder="1" applyAlignment="1">
      <alignment horizontal="center" vertical="top" wrapText="1"/>
    </xf>
    <xf numFmtId="9" fontId="14" fillId="7" borderId="1" xfId="0" applyNumberFormat="1" applyFont="1" applyFill="1" applyBorder="1" applyAlignment="1">
      <alignment horizontal="center" vertical="top" wrapText="1"/>
    </xf>
    <xf numFmtId="1" fontId="14" fillId="0" borderId="1" xfId="0" applyNumberFormat="1" applyFont="1" applyBorder="1" applyAlignment="1">
      <alignment horizontal="center" vertical="top" wrapText="1"/>
    </xf>
    <xf numFmtId="1" fontId="14" fillId="7" borderId="1" xfId="0" applyNumberFormat="1" applyFont="1" applyFill="1" applyBorder="1" applyAlignment="1">
      <alignment horizontal="center" vertical="top" wrapText="1"/>
    </xf>
    <xf numFmtId="0" fontId="35" fillId="0" borderId="1" xfId="0" applyFont="1" applyBorder="1" applyAlignment="1" applyProtection="1">
      <alignment horizontal="center" vertical="top"/>
      <protection locked="0"/>
    </xf>
    <xf numFmtId="0" fontId="38" fillId="0" borderId="1" xfId="0" applyFont="1" applyBorder="1" applyAlignment="1" applyProtection="1">
      <alignment horizontal="center" vertical="top"/>
      <protection locked="0"/>
    </xf>
    <xf numFmtId="0" fontId="14" fillId="8" borderId="1" xfId="0" applyFont="1" applyFill="1" applyBorder="1" applyAlignment="1">
      <alignment horizontal="center" vertical="top"/>
    </xf>
    <xf numFmtId="9" fontId="38" fillId="0" borderId="1" xfId="2" applyFont="1" applyFill="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35" fillId="0" borderId="1" xfId="0" applyFont="1" applyBorder="1" applyAlignment="1" applyProtection="1">
      <alignment horizontal="justify" vertical="top" wrapText="1"/>
      <protection locked="0"/>
    </xf>
    <xf numFmtId="9" fontId="38" fillId="0" borderId="1" xfId="0" applyNumberFormat="1" applyFont="1" applyBorder="1" applyAlignment="1" applyProtection="1">
      <alignment horizontal="center" vertical="top" wrapText="1"/>
      <protection locked="0"/>
    </xf>
    <xf numFmtId="9" fontId="38" fillId="0" borderId="1" xfId="0" applyNumberFormat="1" applyFont="1" applyBorder="1" applyAlignment="1" applyProtection="1">
      <alignment horizontal="center" vertical="top"/>
      <protection locked="0"/>
    </xf>
    <xf numFmtId="9" fontId="14" fillId="7" borderId="1" xfId="0" applyNumberFormat="1" applyFont="1" applyFill="1" applyBorder="1" applyAlignment="1">
      <alignment horizontal="center" vertical="top"/>
    </xf>
    <xf numFmtId="3" fontId="38" fillId="0" borderId="1" xfId="0" applyNumberFormat="1" applyFont="1" applyBorder="1" applyAlignment="1">
      <alignment horizontal="center" vertical="top" wrapText="1"/>
    </xf>
    <xf numFmtId="49" fontId="38" fillId="7" borderId="1" xfId="8" applyNumberFormat="1" applyFont="1" applyFill="1" applyBorder="1" applyAlignment="1">
      <alignment horizontal="center" vertical="top"/>
    </xf>
    <xf numFmtId="0" fontId="14" fillId="5" borderId="1" xfId="0" applyFont="1" applyFill="1" applyBorder="1" applyAlignment="1">
      <alignment horizontal="left" vertical="top" wrapText="1"/>
    </xf>
    <xf numFmtId="49" fontId="38" fillId="0" borderId="1" xfId="0" applyNumberFormat="1" applyFont="1" applyBorder="1" applyAlignment="1">
      <alignment horizontal="center" vertical="top" wrapText="1"/>
    </xf>
    <xf numFmtId="0" fontId="38" fillId="0" borderId="1" xfId="3" applyNumberFormat="1" applyFont="1" applyFill="1" applyBorder="1" applyAlignment="1">
      <alignment horizontal="left" vertical="top" wrapText="1"/>
    </xf>
    <xf numFmtId="0" fontId="52" fillId="0" borderId="1" xfId="3" applyNumberFormat="1" applyFont="1" applyFill="1" applyBorder="1" applyAlignment="1">
      <alignment horizontal="left" vertical="top" wrapText="1"/>
    </xf>
    <xf numFmtId="14" fontId="38" fillId="0" borderId="1" xfId="0" applyNumberFormat="1" applyFont="1" applyBorder="1" applyAlignment="1">
      <alignment horizontal="left" vertical="top"/>
    </xf>
    <xf numFmtId="0" fontId="35" fillId="7" borderId="1" xfId="0" applyFont="1" applyFill="1" applyBorder="1" applyAlignment="1">
      <alignment horizontal="center" vertical="top"/>
    </xf>
    <xf numFmtId="0" fontId="40" fillId="0" borderId="1" xfId="0" applyFont="1" applyBorder="1" applyAlignment="1">
      <alignment horizontal="center" vertical="top"/>
    </xf>
    <xf numFmtId="0" fontId="14" fillId="0" borderId="1" xfId="0" applyFont="1" applyBorder="1" applyAlignment="1">
      <alignment horizontal="left"/>
    </xf>
    <xf numFmtId="0" fontId="42" fillId="0" borderId="1" xfId="0" applyFont="1" applyBorder="1" applyAlignment="1">
      <alignment horizontal="center" vertical="top" wrapText="1"/>
    </xf>
    <xf numFmtId="1" fontId="38" fillId="7" borderId="1" xfId="0" applyNumberFormat="1" applyFont="1" applyFill="1" applyBorder="1" applyAlignment="1">
      <alignment horizontal="center" vertical="top"/>
    </xf>
    <xf numFmtId="0" fontId="38" fillId="0" borderId="1" xfId="1" applyFont="1" applyBorder="1" applyAlignment="1">
      <alignment horizontal="left" vertical="top" wrapText="1"/>
    </xf>
    <xf numFmtId="0" fontId="35"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9" fontId="38" fillId="2" borderId="1" xfId="2" applyFont="1" applyFill="1" applyBorder="1" applyAlignment="1">
      <alignment horizontal="center" vertical="top"/>
    </xf>
    <xf numFmtId="14" fontId="38" fillId="0" borderId="1" xfId="0" applyNumberFormat="1" applyFont="1" applyBorder="1" applyAlignment="1">
      <alignment vertical="top"/>
    </xf>
    <xf numFmtId="14" fontId="38" fillId="2" borderId="1" xfId="0" applyNumberFormat="1" applyFont="1" applyFill="1" applyBorder="1" applyAlignment="1">
      <alignment horizontal="left" vertical="top" wrapText="1"/>
    </xf>
    <xf numFmtId="0" fontId="35" fillId="10" borderId="1" xfId="0" applyFont="1" applyFill="1" applyBorder="1" applyAlignment="1">
      <alignment horizontal="left" vertical="top" wrapText="1"/>
    </xf>
    <xf numFmtId="0" fontId="38" fillId="10" borderId="1" xfId="0" applyFont="1" applyFill="1" applyBorder="1" applyAlignment="1">
      <alignment horizontal="left" vertical="top" wrapText="1"/>
    </xf>
    <xf numFmtId="14" fontId="38" fillId="10" borderId="1" xfId="0" applyNumberFormat="1" applyFont="1" applyFill="1" applyBorder="1" applyAlignment="1">
      <alignment horizontal="left" vertical="top" wrapText="1"/>
    </xf>
    <xf numFmtId="9" fontId="38" fillId="2" borderId="1" xfId="0" applyNumberFormat="1" applyFont="1" applyFill="1" applyBorder="1" applyAlignment="1">
      <alignment horizontal="center" vertical="top" wrapText="1"/>
    </xf>
    <xf numFmtId="14" fontId="14" fillId="2" borderId="1" xfId="0" applyNumberFormat="1" applyFont="1" applyFill="1" applyBorder="1" applyAlignment="1">
      <alignment horizontal="left" vertical="top" wrapText="1"/>
    </xf>
    <xf numFmtId="14" fontId="14" fillId="2" borderId="1" xfId="0" applyNumberFormat="1" applyFont="1" applyFill="1" applyBorder="1" applyAlignment="1">
      <alignment horizontal="left" vertical="top"/>
    </xf>
    <xf numFmtId="14" fontId="14" fillId="0" borderId="1" xfId="0" applyNumberFormat="1" applyFont="1" applyBorder="1" applyAlignment="1" applyProtection="1">
      <alignment horizontal="center" vertical="top" wrapText="1"/>
      <protection locked="0"/>
    </xf>
    <xf numFmtId="0" fontId="38" fillId="6" borderId="1" xfId="0" applyFont="1" applyFill="1" applyBorder="1" applyAlignment="1" applyProtection="1">
      <alignment horizontal="center" vertical="top" wrapText="1"/>
      <protection locked="0"/>
    </xf>
    <xf numFmtId="0" fontId="38" fillId="8" borderId="1" xfId="0" applyFont="1" applyFill="1" applyBorder="1" applyAlignment="1" applyProtection="1">
      <alignment horizontal="center" vertical="top" wrapText="1"/>
      <protection locked="0"/>
    </xf>
    <xf numFmtId="0" fontId="38" fillId="7" borderId="1" xfId="0" applyFont="1" applyFill="1" applyBorder="1" applyAlignment="1" applyProtection="1">
      <alignment horizontal="center" vertical="top" wrapText="1"/>
      <protection locked="0"/>
    </xf>
    <xf numFmtId="0" fontId="15" fillId="0" borderId="0" xfId="0" applyFont="1"/>
    <xf numFmtId="0" fontId="38" fillId="0" borderId="0" xfId="0" applyFont="1"/>
    <xf numFmtId="0" fontId="14" fillId="0" borderId="0" xfId="0" applyFont="1" applyAlignment="1">
      <alignment horizontal="left" wrapText="1"/>
    </xf>
    <xf numFmtId="0" fontId="14" fillId="0" borderId="0" xfId="0" applyFont="1" applyAlignment="1">
      <alignment horizontal="left" vertical="top" wrapText="1"/>
    </xf>
    <xf numFmtId="0" fontId="14" fillId="0" borderId="0" xfId="0" applyFont="1" applyAlignment="1">
      <alignment horizontal="center" wrapText="1"/>
    </xf>
    <xf numFmtId="14" fontId="28" fillId="0" borderId="1" xfId="0" applyNumberFormat="1" applyFont="1" applyBorder="1" applyAlignment="1">
      <alignment horizontal="justify" vertical="top" wrapText="1"/>
    </xf>
    <xf numFmtId="0" fontId="14" fillId="0" borderId="0" xfId="0" applyFont="1" applyAlignment="1">
      <alignment horizontal="justify" vertical="top"/>
    </xf>
    <xf numFmtId="0" fontId="15" fillId="4" borderId="1" xfId="0" applyFont="1" applyFill="1" applyBorder="1" applyAlignment="1" applyProtection="1">
      <alignment horizontal="justify" vertical="top" wrapText="1"/>
      <protection locked="0"/>
    </xf>
    <xf numFmtId="0" fontId="36" fillId="6" borderId="1" xfId="0" applyFont="1" applyFill="1" applyBorder="1" applyAlignment="1">
      <alignment horizontal="center" vertical="center" wrapText="1"/>
    </xf>
    <xf numFmtId="0" fontId="51" fillId="0" borderId="1" xfId="0" applyFont="1" applyBorder="1" applyAlignment="1">
      <alignment horizontal="justify" vertical="top" wrapText="1"/>
    </xf>
    <xf numFmtId="0" fontId="54" fillId="0" borderId="1" xfId="0" applyFont="1" applyBorder="1" applyAlignment="1">
      <alignment horizontal="justify" vertical="top" wrapText="1"/>
    </xf>
    <xf numFmtId="0" fontId="38" fillId="0" borderId="1" xfId="0" applyFont="1" applyBorder="1" applyAlignment="1">
      <alignment horizontal="left" vertical="top" wrapText="1" readingOrder="1"/>
    </xf>
    <xf numFmtId="0" fontId="38" fillId="0" borderId="1" xfId="0" applyFont="1" applyBorder="1" applyAlignment="1">
      <alignment horizontal="center" vertical="top" wrapText="1" readingOrder="1"/>
    </xf>
    <xf numFmtId="0" fontId="38" fillId="0" borderId="1" xfId="0" applyFont="1" applyBorder="1" applyAlignment="1">
      <alignment vertical="top" wrapText="1" readingOrder="1"/>
    </xf>
    <xf numFmtId="0" fontId="28" fillId="0" borderId="1" xfId="0" applyFont="1" applyBorder="1" applyAlignment="1">
      <alignment horizontal="center" vertical="top"/>
    </xf>
    <xf numFmtId="0" fontId="29" fillId="0" borderId="1" xfId="0" applyFont="1" applyBorder="1" applyAlignment="1">
      <alignment vertical="center" wrapText="1"/>
    </xf>
    <xf numFmtId="0" fontId="38" fillId="10" borderId="1" xfId="0" applyFont="1" applyFill="1" applyBorder="1" applyAlignment="1">
      <alignment horizontal="center" vertical="top" wrapText="1"/>
    </xf>
    <xf numFmtId="0" fontId="14" fillId="5" borderId="1" xfId="0" applyFont="1" applyFill="1" applyBorder="1" applyAlignment="1">
      <alignment horizontal="center" vertical="top"/>
    </xf>
    <xf numFmtId="0" fontId="15" fillId="2" borderId="0" xfId="0" applyFont="1" applyFill="1" applyAlignment="1">
      <alignment horizontal="center"/>
    </xf>
    <xf numFmtId="0" fontId="14" fillId="2" borderId="0" xfId="0" applyFont="1" applyFill="1" applyAlignment="1">
      <alignment horizontal="center"/>
    </xf>
    <xf numFmtId="0" fontId="15" fillId="2" borderId="0" xfId="0" applyFont="1" applyFill="1" applyAlignment="1">
      <alignment horizontal="center" vertical="center" wrapText="1"/>
    </xf>
    <xf numFmtId="0" fontId="15" fillId="3" borderId="1" xfId="0" applyFont="1" applyFill="1" applyBorder="1" applyAlignment="1">
      <alignment vertical="center"/>
    </xf>
    <xf numFmtId="0" fontId="15" fillId="3" borderId="1" xfId="0" applyFont="1" applyFill="1" applyBorder="1" applyAlignment="1">
      <alignment horizontal="center" vertical="center"/>
    </xf>
    <xf numFmtId="0" fontId="15" fillId="7"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5"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center" vertical="center"/>
    </xf>
    <xf numFmtId="0" fontId="15" fillId="2" borderId="0" xfId="0" applyFont="1" applyFill="1" applyAlignment="1">
      <alignment horizontal="center" vertical="center"/>
    </xf>
    <xf numFmtId="0" fontId="35" fillId="0" borderId="1" xfId="0" applyFont="1" applyBorder="1" applyAlignment="1">
      <alignment horizontal="center" vertical="center"/>
    </xf>
    <xf numFmtId="0" fontId="38" fillId="0" borderId="1" xfId="0" applyFont="1" applyBorder="1" applyAlignment="1">
      <alignment horizontal="center" vertical="center"/>
    </xf>
    <xf numFmtId="0" fontId="14" fillId="2" borderId="0" xfId="0" applyFont="1" applyFill="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center"/>
    </xf>
    <xf numFmtId="0" fontId="15" fillId="8" borderId="1" xfId="0" applyFont="1" applyFill="1" applyBorder="1" applyAlignment="1">
      <alignment horizontal="center" vertical="center"/>
    </xf>
    <xf numFmtId="0" fontId="69" fillId="2" borderId="0" xfId="0" applyFont="1" applyFill="1" applyAlignment="1">
      <alignment horizontal="center"/>
    </xf>
    <xf numFmtId="0" fontId="36" fillId="2" borderId="0" xfId="0" applyFont="1" applyFill="1" applyAlignment="1">
      <alignment horizontal="center"/>
    </xf>
    <xf numFmtId="0" fontId="27" fillId="2" borderId="0" xfId="0" applyFont="1" applyFill="1"/>
    <xf numFmtId="167" fontId="27" fillId="2" borderId="0" xfId="2" applyNumberFormat="1" applyFont="1" applyFill="1" applyAlignment="1" applyProtection="1">
      <alignment horizontal="center"/>
    </xf>
    <xf numFmtId="0" fontId="70" fillId="2" borderId="0" xfId="0" applyFont="1" applyFill="1"/>
    <xf numFmtId="0" fontId="27" fillId="2" borderId="0" xfId="0" applyFont="1" applyFill="1" applyAlignment="1">
      <alignment horizontal="center"/>
    </xf>
    <xf numFmtId="167" fontId="27" fillId="2" borderId="0" xfId="2" applyNumberFormat="1" applyFont="1" applyFill="1" applyBorder="1" applyAlignment="1" applyProtection="1">
      <alignment horizontal="center"/>
    </xf>
    <xf numFmtId="0" fontId="70" fillId="2" borderId="0" xfId="0" applyFont="1" applyFill="1" applyAlignment="1">
      <alignment horizontal="center"/>
    </xf>
    <xf numFmtId="9" fontId="27" fillId="2" borderId="0" xfId="0" applyNumberFormat="1" applyFont="1" applyFill="1" applyAlignment="1">
      <alignment horizontal="center"/>
    </xf>
    <xf numFmtId="168" fontId="38" fillId="0" borderId="1" xfId="0" applyNumberFormat="1" applyFont="1" applyBorder="1" applyAlignment="1">
      <alignment horizontal="center" vertical="top" wrapText="1"/>
    </xf>
    <xf numFmtId="0" fontId="4" fillId="0" borderId="1" xfId="0" applyFont="1" applyBorder="1" applyAlignment="1">
      <alignment vertical="top" wrapText="1"/>
    </xf>
    <xf numFmtId="0" fontId="4" fillId="0" borderId="1" xfId="0" applyFont="1" applyBorder="1" applyAlignment="1">
      <alignment vertical="top"/>
    </xf>
    <xf numFmtId="9" fontId="28" fillId="3" borderId="4" xfId="0" applyNumberFormat="1" applyFont="1" applyFill="1" applyBorder="1" applyAlignment="1">
      <alignment horizontal="center" vertical="center"/>
    </xf>
    <xf numFmtId="0" fontId="74" fillId="0" borderId="0" xfId="0" applyFont="1" applyAlignment="1">
      <alignment vertical="center"/>
    </xf>
    <xf numFmtId="0" fontId="35" fillId="5" borderId="1" xfId="0" applyFont="1" applyFill="1" applyBorder="1" applyAlignment="1">
      <alignment horizontal="center" vertical="top" textRotation="90" wrapText="1"/>
    </xf>
    <xf numFmtId="0" fontId="35" fillId="5" borderId="1" xfId="0" applyFont="1" applyFill="1" applyBorder="1" applyAlignment="1">
      <alignment horizontal="center" vertical="top" wrapText="1"/>
    </xf>
    <xf numFmtId="1" fontId="38" fillId="2" borderId="1" xfId="0" applyNumberFormat="1" applyFont="1" applyFill="1" applyBorder="1" applyAlignment="1">
      <alignment horizontal="center" vertical="top" wrapText="1"/>
    </xf>
    <xf numFmtId="10" fontId="38" fillId="0" borderId="1" xfId="0" applyNumberFormat="1" applyFont="1" applyBorder="1" applyAlignment="1">
      <alignment horizontal="center" vertical="top" wrapText="1"/>
    </xf>
    <xf numFmtId="10" fontId="38" fillId="0" borderId="1" xfId="0" applyNumberFormat="1" applyFont="1" applyBorder="1" applyAlignment="1">
      <alignment horizontal="center" vertical="center" wrapText="1"/>
    </xf>
    <xf numFmtId="166" fontId="14" fillId="0" borderId="1" xfId="0" applyNumberFormat="1" applyFont="1" applyBorder="1" applyAlignment="1">
      <alignment horizontal="justify" vertical="top" wrapText="1"/>
    </xf>
    <xf numFmtId="9" fontId="35" fillId="0" borderId="1" xfId="0" applyNumberFormat="1" applyFont="1" applyBorder="1" applyAlignment="1">
      <alignment horizontal="center" vertical="center" wrapText="1"/>
    </xf>
    <xf numFmtId="9" fontId="35" fillId="2" borderId="1" xfId="0" applyNumberFormat="1" applyFont="1" applyFill="1" applyBorder="1" applyAlignment="1" applyProtection="1">
      <alignment horizontal="center" vertical="center" wrapText="1"/>
      <protection locked="0"/>
    </xf>
    <xf numFmtId="14" fontId="15" fillId="0" borderId="1" xfId="0" applyNumberFormat="1" applyFont="1" applyBorder="1" applyAlignment="1">
      <alignment horizontal="center" vertical="top" wrapText="1"/>
    </xf>
    <xf numFmtId="0" fontId="35" fillId="2" borderId="1" xfId="0" applyFont="1" applyFill="1" applyBorder="1" applyAlignment="1" applyProtection="1">
      <alignment horizontal="center" vertical="top" wrapText="1"/>
      <protection locked="0"/>
    </xf>
    <xf numFmtId="0" fontId="15" fillId="5" borderId="1" xfId="0" applyFont="1" applyFill="1" applyBorder="1" applyAlignment="1">
      <alignment horizontal="center" vertical="top" wrapText="1"/>
    </xf>
    <xf numFmtId="9" fontId="38" fillId="2" borderId="1" xfId="0" applyNumberFormat="1" applyFont="1" applyFill="1" applyBorder="1" applyAlignment="1">
      <alignment horizontal="justify" vertical="top" wrapText="1"/>
    </xf>
    <xf numFmtId="166" fontId="38" fillId="0" borderId="1" xfId="0" applyNumberFormat="1" applyFont="1" applyBorder="1" applyAlignment="1">
      <alignment horizontal="justify" vertical="top" wrapText="1"/>
    </xf>
    <xf numFmtId="9" fontId="35" fillId="14" borderId="1" xfId="0" applyNumberFormat="1" applyFont="1" applyFill="1" applyBorder="1" applyAlignment="1">
      <alignment horizontal="center" vertical="center" wrapText="1"/>
    </xf>
    <xf numFmtId="166" fontId="14" fillId="2" borderId="1" xfId="0" applyNumberFormat="1" applyFont="1" applyFill="1" applyBorder="1" applyAlignment="1">
      <alignment horizontal="justify" vertical="top" wrapText="1"/>
    </xf>
    <xf numFmtId="9" fontId="35" fillId="15" borderId="1" xfId="2" applyFont="1" applyFill="1" applyBorder="1" applyAlignment="1">
      <alignment horizontal="center" vertical="center" wrapText="1"/>
    </xf>
    <xf numFmtId="166" fontId="38" fillId="2" borderId="1" xfId="0" applyNumberFormat="1" applyFont="1" applyFill="1" applyBorder="1" applyAlignment="1">
      <alignment horizontal="justify" vertical="top" wrapText="1"/>
    </xf>
    <xf numFmtId="9" fontId="35" fillId="2" borderId="1" xfId="0" applyNumberFormat="1" applyFont="1" applyFill="1" applyBorder="1" applyAlignment="1">
      <alignment horizontal="center" vertical="center" wrapText="1"/>
    </xf>
    <xf numFmtId="10" fontId="35" fillId="16" borderId="1" xfId="0" applyNumberFormat="1" applyFont="1" applyFill="1" applyBorder="1" applyAlignment="1">
      <alignment horizontal="center" vertical="center" wrapText="1"/>
    </xf>
    <xf numFmtId="167" fontId="35" fillId="2"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top"/>
    </xf>
    <xf numFmtId="10" fontId="35" fillId="17" borderId="1" xfId="0" applyNumberFormat="1" applyFont="1" applyFill="1" applyBorder="1" applyAlignment="1">
      <alignment horizontal="center" vertical="center" wrapText="1"/>
    </xf>
    <xf numFmtId="9" fontId="15" fillId="17" borderId="1" xfId="0" applyNumberFormat="1" applyFont="1" applyFill="1" applyBorder="1" applyAlignment="1">
      <alignment horizontal="center" vertical="center"/>
    </xf>
    <xf numFmtId="9" fontId="35" fillId="18" borderId="1" xfId="0" applyNumberFormat="1" applyFont="1" applyFill="1" applyBorder="1" applyAlignment="1">
      <alignment horizontal="center" vertical="center" wrapText="1"/>
    </xf>
    <xf numFmtId="14" fontId="38" fillId="2" borderId="1" xfId="0" applyNumberFormat="1" applyFont="1" applyFill="1" applyBorder="1" applyAlignment="1" applyProtection="1">
      <alignment horizontal="center" vertical="top" wrapText="1"/>
      <protection locked="0"/>
    </xf>
    <xf numFmtId="1" fontId="14" fillId="0" borderId="1" xfId="0" applyNumberFormat="1" applyFont="1" applyBorder="1" applyAlignment="1">
      <alignment horizontal="center" vertical="top"/>
    </xf>
    <xf numFmtId="167" fontId="35" fillId="15" borderId="1" xfId="2" applyNumberFormat="1" applyFont="1" applyFill="1" applyBorder="1" applyAlignment="1">
      <alignment horizontal="center" vertical="center" wrapText="1"/>
    </xf>
    <xf numFmtId="9" fontId="14" fillId="0" borderId="1" xfId="0" applyNumberFormat="1" applyFont="1" applyBorder="1" applyAlignment="1">
      <alignment horizontal="left" vertical="top" wrapText="1"/>
    </xf>
    <xf numFmtId="166" fontId="15" fillId="0" borderId="1" xfId="0" applyNumberFormat="1" applyFont="1" applyBorder="1" applyAlignment="1">
      <alignment horizontal="center" vertical="top" wrapText="1"/>
    </xf>
    <xf numFmtId="9" fontId="38" fillId="0" borderId="1" xfId="0" applyNumberFormat="1" applyFont="1" applyBorder="1" applyAlignment="1">
      <alignment horizontal="justify" vertical="top" wrapText="1"/>
    </xf>
    <xf numFmtId="10" fontId="38" fillId="0" borderId="1" xfId="0" applyNumberFormat="1" applyFont="1" applyBorder="1" applyAlignment="1">
      <alignment vertical="center" wrapText="1"/>
    </xf>
    <xf numFmtId="9" fontId="35" fillId="1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xf>
    <xf numFmtId="9" fontId="35" fillId="17" borderId="1" xfId="0" applyNumberFormat="1" applyFont="1" applyFill="1" applyBorder="1" applyAlignment="1">
      <alignment horizontal="center" vertical="center" wrapText="1"/>
    </xf>
    <xf numFmtId="0" fontId="49" fillId="0" borderId="1" xfId="4" applyFont="1" applyBorder="1" applyAlignment="1">
      <alignment horizontal="justify" vertical="top" wrapText="1"/>
    </xf>
    <xf numFmtId="14" fontId="15" fillId="2" borderId="1" xfId="0" applyNumberFormat="1" applyFont="1" applyFill="1" applyBorder="1" applyAlignment="1">
      <alignment horizontal="center" vertical="top" wrapText="1"/>
    </xf>
    <xf numFmtId="0" fontId="76" fillId="0" borderId="10" xfId="0" applyFont="1" applyBorder="1" applyAlignment="1">
      <alignment horizontal="right" vertical="center" wrapText="1"/>
    </xf>
    <xf numFmtId="0" fontId="76" fillId="0" borderId="0" xfId="0" applyFont="1" applyAlignment="1">
      <alignment horizontal="right" vertical="center" wrapText="1"/>
    </xf>
    <xf numFmtId="0" fontId="77" fillId="0" borderId="0" xfId="0" applyFont="1" applyAlignment="1">
      <alignment horizontal="justify" vertical="center" wrapText="1"/>
    </xf>
    <xf numFmtId="9" fontId="77" fillId="0" borderId="0" xfId="0" applyNumberFormat="1" applyFont="1" applyAlignment="1">
      <alignment horizontal="justify" vertical="center" wrapText="1"/>
    </xf>
    <xf numFmtId="0" fontId="23" fillId="0" borderId="0" xfId="0" applyFont="1" applyAlignment="1">
      <alignment horizontal="justify" vertical="center" wrapText="1"/>
    </xf>
    <xf numFmtId="0" fontId="17" fillId="0" borderId="0" xfId="0" applyFont="1" applyAlignment="1">
      <alignment horizontal="center" vertical="center" wrapText="1"/>
    </xf>
    <xf numFmtId="0" fontId="35" fillId="0" borderId="0" xfId="0" applyFont="1" applyAlignment="1">
      <alignment horizontal="center" vertical="center" wrapText="1"/>
    </xf>
    <xf numFmtId="10" fontId="15" fillId="0" borderId="0" xfId="0" applyNumberFormat="1" applyFont="1" applyAlignment="1">
      <alignment horizontal="right" vertical="center" wrapText="1"/>
    </xf>
    <xf numFmtId="0" fontId="14" fillId="0" borderId="0" xfId="0" applyFont="1" applyAlignment="1">
      <alignment horizontal="justify" vertical="center" wrapText="1"/>
    </xf>
    <xf numFmtId="9" fontId="35" fillId="0" borderId="0" xfId="0" applyNumberFormat="1" applyFont="1" applyAlignment="1">
      <alignment horizontal="center" vertical="center" wrapText="1"/>
    </xf>
    <xf numFmtId="0" fontId="78" fillId="0" borderId="0" xfId="0" applyFont="1" applyAlignment="1">
      <alignment horizontal="justify" vertical="center" wrapText="1"/>
    </xf>
    <xf numFmtId="0" fontId="14" fillId="0" borderId="0" xfId="0" applyFont="1" applyAlignment="1">
      <alignment vertical="center" wrapText="1"/>
    </xf>
    <xf numFmtId="9" fontId="15" fillId="0" borderId="0" xfId="0" applyNumberFormat="1" applyFont="1" applyAlignment="1">
      <alignment vertical="center"/>
    </xf>
    <xf numFmtId="0" fontId="77" fillId="0" borderId="0" xfId="0" applyFont="1" applyAlignment="1">
      <alignment horizontal="right" vertical="center" wrapText="1"/>
    </xf>
    <xf numFmtId="0" fontId="14" fillId="0" borderId="0" xfId="0" applyFont="1" applyAlignment="1">
      <alignment horizontal="left" vertical="center"/>
    </xf>
    <xf numFmtId="44" fontId="23" fillId="0" borderId="0" xfId="3" applyFont="1" applyBorder="1" applyAlignment="1">
      <alignment horizontal="center" vertical="center" wrapText="1"/>
    </xf>
    <xf numFmtId="9" fontId="14" fillId="0" borderId="0" xfId="0" applyNumberFormat="1" applyFont="1" applyAlignment="1">
      <alignment horizontal="left" vertical="center"/>
    </xf>
    <xf numFmtId="0" fontId="23" fillId="0" borderId="0" xfId="0" applyFont="1" applyAlignment="1">
      <alignment horizontal="center" vertical="center" wrapText="1"/>
    </xf>
    <xf numFmtId="10" fontId="76" fillId="0" borderId="7" xfId="0" applyNumberFormat="1" applyFont="1" applyBorder="1" applyAlignment="1">
      <alignment horizontal="center" vertical="center" wrapText="1"/>
    </xf>
    <xf numFmtId="0" fontId="76" fillId="0" borderId="7" xfId="0" applyFont="1" applyBorder="1" applyAlignment="1">
      <alignment horizontal="justify" vertical="center" wrapText="1"/>
    </xf>
    <xf numFmtId="0" fontId="23" fillId="0" borderId="7" xfId="0" applyFont="1" applyBorder="1" applyAlignment="1">
      <alignment horizontal="justify" vertical="center" wrapText="1"/>
    </xf>
    <xf numFmtId="0" fontId="24" fillId="6" borderId="1" xfId="0" applyFont="1" applyFill="1" applyBorder="1" applyAlignment="1">
      <alignment horizontal="left" vertical="center" wrapText="1"/>
    </xf>
    <xf numFmtId="10" fontId="35" fillId="6" borderId="1" xfId="0" applyNumberFormat="1" applyFont="1" applyFill="1" applyBorder="1" applyAlignment="1">
      <alignment horizontal="center" vertical="center" wrapText="1"/>
    </xf>
    <xf numFmtId="0" fontId="14" fillId="0" borderId="7" xfId="0" applyFont="1" applyBorder="1" applyAlignment="1">
      <alignment horizontal="justify" vertical="center" wrapText="1"/>
    </xf>
    <xf numFmtId="0" fontId="24" fillId="6" borderId="1" xfId="0" applyFont="1" applyFill="1" applyBorder="1" applyAlignment="1">
      <alignment vertical="center" wrapText="1"/>
    </xf>
    <xf numFmtId="0" fontId="78" fillId="0" borderId="7" xfId="0" applyFont="1" applyBorder="1" applyAlignment="1">
      <alignment horizontal="justify" vertical="center" wrapText="1"/>
    </xf>
    <xf numFmtId="0" fontId="14" fillId="0" borderId="7" xfId="0" applyFont="1" applyBorder="1" applyAlignment="1">
      <alignment vertical="center"/>
    </xf>
    <xf numFmtId="10" fontId="35" fillId="6" borderId="0" xfId="0" applyNumberFormat="1" applyFont="1" applyFill="1" applyAlignment="1">
      <alignment horizontal="center" vertical="center" wrapText="1"/>
    </xf>
    <xf numFmtId="9" fontId="15" fillId="0" borderId="0" xfId="0" applyNumberFormat="1" applyFont="1" applyAlignment="1">
      <alignment vertical="center" wrapText="1"/>
    </xf>
    <xf numFmtId="9" fontId="14" fillId="0" borderId="0" xfId="0" applyNumberFormat="1" applyFont="1" applyAlignment="1">
      <alignment vertical="center"/>
    </xf>
    <xf numFmtId="9" fontId="14" fillId="0" borderId="0" xfId="0" applyNumberFormat="1" applyFont="1" applyAlignment="1">
      <alignment horizontal="center" vertical="center"/>
    </xf>
    <xf numFmtId="9" fontId="15" fillId="0" borderId="2" xfId="0" applyNumberFormat="1" applyFont="1" applyBorder="1" applyAlignment="1">
      <alignment vertical="top"/>
    </xf>
    <xf numFmtId="9" fontId="15" fillId="0" borderId="4" xfId="0" applyNumberFormat="1" applyFont="1" applyBorder="1" applyAlignment="1">
      <alignment vertical="top"/>
    </xf>
    <xf numFmtId="0" fontId="80" fillId="0" borderId="0" xfId="0" applyFont="1" applyAlignment="1">
      <alignment vertical="center"/>
    </xf>
    <xf numFmtId="0" fontId="81" fillId="7"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81" fillId="5" borderId="1" xfId="0" applyFont="1" applyFill="1" applyBorder="1" applyAlignment="1">
      <alignment horizontal="center" vertical="center" wrapText="1"/>
    </xf>
    <xf numFmtId="0" fontId="81" fillId="6" borderId="1" xfId="0" applyFont="1" applyFill="1" applyBorder="1" applyAlignment="1">
      <alignment horizontal="center" vertical="center" wrapText="1"/>
    </xf>
    <xf numFmtId="1" fontId="3" fillId="0" borderId="1" xfId="0" applyNumberFormat="1" applyFont="1" applyBorder="1" applyAlignment="1">
      <alignment horizontal="center" vertical="top" wrapText="1"/>
    </xf>
    <xf numFmtId="14" fontId="14" fillId="0" borderId="1" xfId="0" applyNumberFormat="1" applyFont="1" applyBorder="1" applyAlignment="1">
      <alignment vertical="top" wrapText="1"/>
    </xf>
    <xf numFmtId="1" fontId="38" fillId="2" borderId="1" xfId="0" applyNumberFormat="1" applyFont="1" applyFill="1" applyBorder="1" applyAlignment="1">
      <alignment vertical="top" wrapText="1"/>
    </xf>
    <xf numFmtId="9" fontId="38" fillId="2" borderId="1" xfId="0" applyNumberFormat="1" applyFont="1" applyFill="1" applyBorder="1" applyAlignment="1">
      <alignment vertical="top" wrapText="1"/>
    </xf>
    <xf numFmtId="0" fontId="38" fillId="2" borderId="1" xfId="0" applyFont="1" applyFill="1" applyBorder="1" applyAlignment="1">
      <alignment horizontal="left" vertical="top"/>
    </xf>
    <xf numFmtId="14" fontId="14" fillId="2" borderId="1" xfId="0" applyNumberFormat="1" applyFont="1" applyFill="1" applyBorder="1" applyAlignment="1">
      <alignment horizontal="center" vertical="top"/>
    </xf>
    <xf numFmtId="3" fontId="38" fillId="5" borderId="1" xfId="0" applyNumberFormat="1" applyFont="1" applyFill="1" applyBorder="1" applyAlignment="1">
      <alignment horizontal="center" vertical="top"/>
    </xf>
    <xf numFmtId="9" fontId="15" fillId="0" borderId="0" xfId="0" applyNumberFormat="1" applyFont="1" applyAlignment="1">
      <alignment horizontal="center" vertical="top"/>
    </xf>
    <xf numFmtId="9" fontId="15" fillId="0" borderId="1" xfId="0" applyNumberFormat="1" applyFont="1" applyBorder="1" applyAlignment="1">
      <alignment horizontal="left" vertical="center" wrapText="1"/>
    </xf>
    <xf numFmtId="0" fontId="18" fillId="0" borderId="1" xfId="4" applyFill="1" applyBorder="1" applyAlignment="1">
      <alignment horizontal="left" vertical="top" wrapText="1"/>
    </xf>
    <xf numFmtId="9" fontId="14" fillId="0" borderId="0" xfId="2" applyFont="1" applyAlignment="1">
      <alignment horizontal="left" vertical="center"/>
    </xf>
    <xf numFmtId="9" fontId="15" fillId="0" borderId="0" xfId="0" applyNumberFormat="1" applyFont="1" applyAlignment="1">
      <alignment horizontal="center" vertical="center"/>
    </xf>
    <xf numFmtId="9" fontId="15" fillId="0" borderId="0" xfId="0" applyNumberFormat="1" applyFont="1" applyAlignment="1">
      <alignment horizontal="center" vertical="center" wrapText="1"/>
    </xf>
    <xf numFmtId="9" fontId="38" fillId="6" borderId="1" xfId="0" applyNumberFormat="1" applyFont="1" applyFill="1" applyBorder="1" applyAlignment="1">
      <alignment horizontal="center" vertical="top"/>
    </xf>
    <xf numFmtId="14" fontId="38" fillId="0" borderId="4" xfId="0" applyNumberFormat="1" applyFont="1" applyBorder="1" applyAlignment="1">
      <alignment horizontal="center" vertical="top" wrapText="1"/>
    </xf>
    <xf numFmtId="14" fontId="35" fillId="0" borderId="1" xfId="0" applyNumberFormat="1" applyFont="1" applyBorder="1" applyAlignment="1">
      <alignment horizontal="justify" vertical="top" wrapText="1"/>
    </xf>
    <xf numFmtId="0" fontId="38" fillId="0" borderId="1" xfId="0" applyFont="1" applyBorder="1" applyAlignment="1">
      <alignment horizontal="center"/>
    </xf>
    <xf numFmtId="0" fontId="38" fillId="0" borderId="1" xfId="0" applyFont="1" applyBorder="1"/>
    <xf numFmtId="0" fontId="38" fillId="0" borderId="1" xfId="0" applyFont="1" applyBorder="1" applyAlignment="1">
      <alignment horizontal="left" vertical="top"/>
    </xf>
    <xf numFmtId="0" fontId="38" fillId="0" borderId="1" xfId="0" applyFont="1" applyBorder="1" applyAlignment="1">
      <alignment horizontal="left"/>
    </xf>
    <xf numFmtId="0" fontId="17" fillId="0" borderId="1" xfId="0" applyFont="1" applyBorder="1" applyAlignment="1" applyProtection="1">
      <alignment horizontal="justify" vertical="top" wrapText="1"/>
      <protection locked="0"/>
    </xf>
    <xf numFmtId="0" fontId="82" fillId="0" borderId="0" xfId="0" applyFont="1" applyAlignment="1">
      <alignment vertical="top" wrapText="1"/>
    </xf>
    <xf numFmtId="0" fontId="35" fillId="0" borderId="0" xfId="0" applyFont="1" applyAlignment="1">
      <alignment vertical="top" wrapText="1"/>
    </xf>
    <xf numFmtId="0" fontId="35" fillId="0" borderId="1" xfId="0" applyFont="1" applyBorder="1" applyAlignment="1">
      <alignment horizontal="left" vertical="top" wrapText="1"/>
    </xf>
    <xf numFmtId="0" fontId="38" fillId="0" borderId="6" xfId="0" applyFont="1" applyBorder="1" applyAlignment="1">
      <alignment horizontal="left" vertical="top" wrapText="1" readingOrder="1"/>
    </xf>
    <xf numFmtId="0" fontId="38" fillId="2" borderId="4" xfId="0" applyFont="1" applyFill="1" applyBorder="1" applyAlignment="1">
      <alignment vertical="top" wrapText="1"/>
    </xf>
    <xf numFmtId="0" fontId="38" fillId="2" borderId="4" xfId="0" applyFont="1" applyFill="1" applyBorder="1" applyAlignment="1">
      <alignment horizontal="center" vertical="top" wrapText="1"/>
    </xf>
    <xf numFmtId="0" fontId="9" fillId="7" borderId="1" xfId="0" applyFont="1" applyFill="1" applyBorder="1" applyAlignment="1">
      <alignment horizontal="center"/>
    </xf>
    <xf numFmtId="0" fontId="3" fillId="0" borderId="1" xfId="0" applyFont="1" applyBorder="1" applyAlignment="1">
      <alignment horizontal="left" vertical="top" wrapText="1"/>
    </xf>
    <xf numFmtId="14" fontId="14" fillId="0" borderId="0" xfId="0" applyNumberFormat="1" applyFont="1" applyAlignment="1">
      <alignment horizontal="center" vertical="top" wrapText="1"/>
    </xf>
    <xf numFmtId="0" fontId="14" fillId="0" borderId="0" xfId="0" applyFont="1" applyAlignment="1">
      <alignment horizontal="justify" vertical="top" wrapText="1"/>
    </xf>
    <xf numFmtId="1" fontId="14" fillId="0" borderId="0" xfId="0" applyNumberFormat="1" applyFont="1" applyAlignment="1" applyProtection="1">
      <alignment horizontal="center" vertical="top"/>
      <protection locked="0"/>
    </xf>
    <xf numFmtId="0" fontId="35" fillId="2" borderId="0" xfId="0" applyFont="1" applyFill="1" applyAlignment="1" applyProtection="1">
      <alignment horizontal="center" vertical="top"/>
      <protection locked="0"/>
    </xf>
    <xf numFmtId="0" fontId="38" fillId="0" borderId="0" xfId="0" applyFont="1" applyAlignment="1">
      <alignment horizontal="center" vertical="top" wrapText="1"/>
    </xf>
    <xf numFmtId="0" fontId="38" fillId="0" borderId="0" xfId="0" applyFont="1" applyAlignment="1">
      <alignment horizontal="justify" vertical="top" wrapText="1"/>
    </xf>
    <xf numFmtId="0" fontId="38" fillId="0" borderId="0" xfId="0" applyFont="1" applyAlignment="1" applyProtection="1">
      <alignment horizontal="justify" vertical="top" wrapText="1"/>
      <protection locked="0"/>
    </xf>
    <xf numFmtId="0" fontId="14" fillId="0" borderId="0" xfId="0" applyFont="1" applyAlignment="1" applyProtection="1">
      <alignment horizontal="justify" vertical="top" wrapText="1"/>
      <protection locked="0"/>
    </xf>
    <xf numFmtId="3" fontId="14" fillId="8" borderId="0" xfId="0" applyNumberFormat="1" applyFont="1" applyFill="1" applyAlignment="1">
      <alignment horizontal="center" vertical="top"/>
    </xf>
    <xf numFmtId="0" fontId="38" fillId="0" borderId="0" xfId="0" applyFont="1" applyAlignment="1">
      <alignment horizontal="left" vertical="top" wrapText="1"/>
    </xf>
    <xf numFmtId="0" fontId="14" fillId="0" borderId="0" xfId="0" applyFont="1" applyAlignment="1" applyProtection="1">
      <alignment horizontal="center" vertical="top" wrapText="1"/>
      <protection locked="0"/>
    </xf>
    <xf numFmtId="0" fontId="14" fillId="0" borderId="0" xfId="0" applyFont="1" applyAlignment="1" applyProtection="1">
      <alignment horizontal="left" vertical="top" wrapText="1"/>
      <protection locked="0"/>
    </xf>
    <xf numFmtId="0" fontId="14" fillId="2" borderId="0" xfId="0" applyFont="1" applyFill="1" applyAlignment="1">
      <alignment horizontal="center" vertical="top"/>
    </xf>
    <xf numFmtId="14" fontId="38" fillId="0" borderId="0" xfId="0" applyNumberFormat="1" applyFont="1" applyAlignment="1">
      <alignment horizontal="center" vertical="top"/>
    </xf>
    <xf numFmtId="3" fontId="38" fillId="6" borderId="0" xfId="0" applyNumberFormat="1" applyFont="1" applyFill="1" applyAlignment="1">
      <alignment horizontal="center" vertical="top"/>
    </xf>
    <xf numFmtId="0" fontId="35" fillId="0" borderId="0" xfId="0" applyFont="1" applyAlignment="1">
      <alignment horizontal="center" vertical="top" wrapText="1"/>
    </xf>
    <xf numFmtId="14" fontId="38" fillId="0" borderId="0" xfId="0" applyNumberFormat="1" applyFont="1" applyAlignment="1">
      <alignment horizontal="left" vertical="top" wrapText="1"/>
    </xf>
    <xf numFmtId="14" fontId="14" fillId="0" borderId="0" xfId="0" applyNumberFormat="1" applyFont="1" applyAlignment="1" applyProtection="1">
      <alignment horizontal="center" vertical="top"/>
      <protection locked="0"/>
    </xf>
    <xf numFmtId="14" fontId="38" fillId="2" borderId="0" xfId="0" applyNumberFormat="1" applyFont="1" applyFill="1" applyAlignment="1">
      <alignment horizontal="center" vertical="top" wrapText="1"/>
    </xf>
    <xf numFmtId="1" fontId="38" fillId="2" borderId="0" xfId="0" applyNumberFormat="1" applyFont="1" applyFill="1" applyAlignment="1" applyProtection="1">
      <alignment horizontal="center" vertical="top"/>
      <protection locked="0"/>
    </xf>
    <xf numFmtId="0" fontId="14" fillId="0" borderId="1" xfId="0" applyFont="1" applyBorder="1" applyAlignment="1">
      <alignment horizontal="left" vertical="top" wrapText="1" shrinkToFit="1"/>
    </xf>
    <xf numFmtId="9" fontId="15" fillId="5" borderId="1" xfId="0" applyNumberFormat="1" applyFont="1" applyFill="1" applyBorder="1" applyAlignment="1">
      <alignment horizontal="center" vertical="top" wrapText="1"/>
    </xf>
    <xf numFmtId="0" fontId="0" fillId="0" borderId="1" xfId="0" applyBorder="1" applyAlignment="1">
      <alignment horizontal="left" vertical="center"/>
    </xf>
    <xf numFmtId="0" fontId="0" fillId="0" borderId="1" xfId="0" applyBorder="1" applyAlignment="1">
      <alignment horizontal="left"/>
    </xf>
    <xf numFmtId="0" fontId="15" fillId="12" borderId="1" xfId="0" applyFont="1" applyFill="1" applyBorder="1" applyAlignment="1">
      <alignment horizontal="center" vertical="center"/>
    </xf>
    <xf numFmtId="0" fontId="15" fillId="21"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0" borderId="1" xfId="0" applyFont="1" applyBorder="1" applyAlignment="1">
      <alignment vertical="center" wrapText="1"/>
    </xf>
    <xf numFmtId="0" fontId="15" fillId="20" borderId="1" xfId="0" applyFont="1" applyFill="1" applyBorder="1" applyAlignment="1">
      <alignment horizontal="center" vertical="center" wrapText="1"/>
    </xf>
    <xf numFmtId="0" fontId="14" fillId="0" borderId="1" xfId="0" applyFont="1" applyBorder="1" applyAlignment="1">
      <alignment horizontal="left" vertical="center"/>
    </xf>
    <xf numFmtId="42" fontId="14" fillId="0" borderId="1" xfId="10" applyFont="1" applyBorder="1" applyAlignment="1">
      <alignment horizontal="left" vertical="center"/>
    </xf>
    <xf numFmtId="0" fontId="15" fillId="13" borderId="1" xfId="0" applyFont="1" applyFill="1" applyBorder="1" applyAlignment="1">
      <alignment horizontal="center" vertical="center"/>
    </xf>
    <xf numFmtId="0" fontId="15" fillId="22" borderId="1" xfId="0" applyFont="1" applyFill="1" applyBorder="1" applyAlignment="1">
      <alignment horizontal="center" vertical="center"/>
    </xf>
    <xf numFmtId="0" fontId="15" fillId="23" borderId="1" xfId="0" applyFont="1" applyFill="1" applyBorder="1" applyAlignment="1">
      <alignment horizontal="center" vertical="center"/>
    </xf>
    <xf numFmtId="41" fontId="14" fillId="0" borderId="1" xfId="9" applyFont="1" applyBorder="1" applyAlignment="1">
      <alignment horizontal="left" vertical="center"/>
    </xf>
    <xf numFmtId="0" fontId="14" fillId="0" borderId="1" xfId="0" applyFont="1" applyBorder="1" applyAlignment="1">
      <alignment vertical="center" wrapText="1"/>
    </xf>
    <xf numFmtId="42" fontId="15" fillId="21" borderId="1" xfId="0" applyNumberFormat="1" applyFont="1" applyFill="1" applyBorder="1" applyAlignment="1">
      <alignment horizontal="center" vertical="center"/>
    </xf>
    <xf numFmtId="0" fontId="17" fillId="0" borderId="1" xfId="0" applyFont="1" applyBorder="1" applyAlignment="1">
      <alignment horizontal="left" vertical="top" wrapText="1"/>
    </xf>
    <xf numFmtId="0" fontId="28" fillId="0" borderId="4" xfId="0" applyFont="1" applyBorder="1" applyAlignment="1">
      <alignment vertical="top" wrapText="1"/>
    </xf>
    <xf numFmtId="0" fontId="83" fillId="0" borderId="1" xfId="4" applyFont="1" applyFill="1" applyBorder="1" applyAlignment="1">
      <alignment horizontal="left" vertical="center" wrapText="1"/>
    </xf>
    <xf numFmtId="0" fontId="29" fillId="0" borderId="1" xfId="0" applyFont="1" applyBorder="1" applyAlignment="1" applyProtection="1">
      <alignment horizontal="justify" vertical="top" wrapText="1"/>
      <protection locked="0"/>
    </xf>
    <xf numFmtId="0" fontId="38" fillId="6" borderId="1" xfId="0" applyFont="1" applyFill="1" applyBorder="1" applyAlignment="1">
      <alignment horizontal="center" vertical="top" wrapText="1"/>
    </xf>
    <xf numFmtId="169" fontId="35" fillId="9" borderId="1" xfId="0" applyNumberFormat="1" applyFont="1" applyFill="1" applyBorder="1" applyAlignment="1">
      <alignment horizontal="center" vertical="center" wrapText="1"/>
    </xf>
    <xf numFmtId="169" fontId="14" fillId="0" borderId="1" xfId="0" applyNumberFormat="1" applyFont="1" applyBorder="1" applyAlignment="1">
      <alignment horizontal="center" vertical="top"/>
    </xf>
    <xf numFmtId="169" fontId="40" fillId="0" borderId="1" xfId="0" applyNumberFormat="1" applyFont="1" applyBorder="1" applyAlignment="1">
      <alignment horizontal="center" vertical="top" wrapText="1"/>
    </xf>
    <xf numFmtId="169" fontId="40" fillId="0" borderId="1" xfId="0" applyNumberFormat="1" applyFont="1" applyBorder="1" applyAlignment="1">
      <alignment horizontal="center" vertical="top"/>
    </xf>
    <xf numFmtId="169" fontId="29" fillId="0" borderId="1" xfId="0" applyNumberFormat="1" applyFont="1" applyBorder="1" applyAlignment="1">
      <alignment horizontal="center" vertical="top"/>
    </xf>
    <xf numFmtId="169" fontId="14" fillId="0" borderId="1" xfId="0" applyNumberFormat="1" applyFont="1" applyBorder="1" applyAlignment="1">
      <alignment horizontal="center" vertical="top" wrapText="1"/>
    </xf>
    <xf numFmtId="169" fontId="38" fillId="0" borderId="1" xfId="0" applyNumberFormat="1" applyFont="1" applyBorder="1" applyAlignment="1">
      <alignment horizontal="center" vertical="top" wrapText="1"/>
    </xf>
    <xf numFmtId="169" fontId="38" fillId="2" borderId="1" xfId="0" applyNumberFormat="1" applyFont="1" applyFill="1" applyBorder="1" applyAlignment="1">
      <alignment horizontal="center" vertical="top" wrapText="1"/>
    </xf>
    <xf numFmtId="169" fontId="38" fillId="0" borderId="1" xfId="0" applyNumberFormat="1" applyFont="1" applyBorder="1" applyAlignment="1">
      <alignment horizontal="center" vertical="top" wrapText="1" readingOrder="1"/>
    </xf>
    <xf numFmtId="169" fontId="14" fillId="0" borderId="1" xfId="0" applyNumberFormat="1" applyFont="1" applyBorder="1" applyAlignment="1" applyProtection="1">
      <alignment horizontal="center" vertical="top"/>
      <protection locked="0"/>
    </xf>
    <xf numFmtId="169" fontId="38" fillId="2" borderId="1" xfId="0" applyNumberFormat="1" applyFont="1" applyFill="1" applyBorder="1" applyAlignment="1" applyProtection="1">
      <alignment horizontal="center" vertical="top"/>
      <protection locked="0"/>
    </xf>
    <xf numFmtId="169" fontId="38" fillId="0" borderId="1" xfId="0" applyNumberFormat="1" applyFont="1" applyBorder="1" applyAlignment="1" applyProtection="1">
      <alignment horizontal="center" vertical="top"/>
      <protection locked="0"/>
    </xf>
    <xf numFmtId="169" fontId="38" fillId="0" borderId="1" xfId="0" applyNumberFormat="1" applyFont="1" applyBorder="1" applyAlignment="1">
      <alignment horizontal="center" vertical="top"/>
    </xf>
    <xf numFmtId="169" fontId="38" fillId="0" borderId="1" xfId="0" applyNumberFormat="1" applyFont="1" applyBorder="1" applyAlignment="1" applyProtection="1">
      <alignment horizontal="center" vertical="top" wrapText="1"/>
      <protection locked="0"/>
    </xf>
    <xf numFmtId="169" fontId="38" fillId="0" borderId="1" xfId="3" applyNumberFormat="1" applyFont="1" applyFill="1" applyBorder="1" applyAlignment="1">
      <alignment horizontal="center" vertical="top"/>
    </xf>
    <xf numFmtId="169" fontId="38" fillId="2" borderId="1" xfId="0" applyNumberFormat="1" applyFont="1" applyFill="1" applyBorder="1" applyAlignment="1">
      <alignment horizontal="center" vertical="top"/>
    </xf>
    <xf numFmtId="169" fontId="14" fillId="2" borderId="1" xfId="0" applyNumberFormat="1" applyFont="1" applyFill="1" applyBorder="1" applyAlignment="1">
      <alignment horizontal="center" vertical="top" wrapText="1"/>
    </xf>
    <xf numFmtId="169" fontId="38" fillId="10" borderId="1" xfId="0" applyNumberFormat="1" applyFont="1" applyFill="1" applyBorder="1" applyAlignment="1">
      <alignment horizontal="center" vertical="top" wrapText="1"/>
    </xf>
    <xf numFmtId="169" fontId="38" fillId="0" borderId="0" xfId="0" applyNumberFormat="1" applyFont="1"/>
    <xf numFmtId="0" fontId="29" fillId="0" borderId="3" xfId="0" applyFont="1" applyBorder="1" applyAlignment="1">
      <alignment horizontal="justify" vertical="center"/>
    </xf>
    <xf numFmtId="14" fontId="29" fillId="0" borderId="3" xfId="0" applyNumberFormat="1" applyFont="1" applyBorder="1" applyAlignment="1">
      <alignment horizontal="justify" vertical="center"/>
    </xf>
    <xf numFmtId="0" fontId="14" fillId="5" borderId="1" xfId="1" applyFont="1" applyFill="1" applyBorder="1" applyAlignment="1">
      <alignment horizontal="left" vertical="top" wrapText="1"/>
    </xf>
    <xf numFmtId="0" fontId="14" fillId="5" borderId="1" xfId="0" applyFont="1" applyFill="1" applyBorder="1" applyAlignment="1">
      <alignment vertical="top" wrapText="1"/>
    </xf>
    <xf numFmtId="14" fontId="38" fillId="0" borderId="1" xfId="0" applyNumberFormat="1" applyFont="1" applyBorder="1" applyAlignment="1">
      <alignment horizontal="center" vertical="center"/>
    </xf>
    <xf numFmtId="14" fontId="14" fillId="0" borderId="1" xfId="0" applyNumberFormat="1" applyFont="1" applyBorder="1" applyAlignment="1">
      <alignment horizontal="center" vertical="center"/>
    </xf>
    <xf numFmtId="14" fontId="38" fillId="0" borderId="1"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0" fontId="35" fillId="5" borderId="1" xfId="0" applyFont="1" applyFill="1" applyBorder="1" applyAlignment="1">
      <alignment horizontal="center" vertical="top"/>
    </xf>
    <xf numFmtId="0" fontId="35" fillId="16" borderId="1" xfId="0" applyFont="1" applyFill="1" applyBorder="1" applyAlignment="1">
      <alignment horizontal="center" vertical="center" wrapText="1" readingOrder="1"/>
    </xf>
    <xf numFmtId="0" fontId="35" fillId="16" borderId="1" xfId="0" applyFont="1" applyFill="1" applyBorder="1" applyAlignment="1">
      <alignment horizontal="justify" vertical="top" wrapText="1" readingOrder="1"/>
    </xf>
    <xf numFmtId="0" fontId="38" fillId="0" borderId="1" xfId="0" applyFont="1" applyBorder="1" applyAlignment="1">
      <alignment horizontal="justify" vertical="top" wrapText="1" readingOrder="1"/>
    </xf>
    <xf numFmtId="0" fontId="4" fillId="0" borderId="17" xfId="0" applyFont="1" applyBorder="1" applyAlignment="1">
      <alignment horizontal="justify" vertical="top" wrapText="1"/>
    </xf>
    <xf numFmtId="0" fontId="38" fillId="0" borderId="17" xfId="0" applyFont="1" applyBorder="1" applyAlignment="1">
      <alignment horizontal="left" vertical="top" wrapText="1"/>
    </xf>
    <xf numFmtId="0" fontId="35" fillId="0" borderId="17" xfId="0" applyFont="1" applyBorder="1" applyAlignment="1">
      <alignment horizontal="justify" vertical="top" wrapText="1"/>
    </xf>
    <xf numFmtId="0" fontId="38" fillId="0" borderId="17" xfId="0" applyFont="1" applyBorder="1" applyAlignment="1">
      <alignment horizontal="justify" vertical="top" wrapText="1"/>
    </xf>
    <xf numFmtId="0" fontId="84" fillId="0" borderId="17" xfId="0" applyFont="1" applyBorder="1" applyAlignment="1">
      <alignment horizontal="justify" vertical="top" wrapText="1"/>
    </xf>
    <xf numFmtId="0" fontId="38" fillId="0" borderId="2" xfId="0" applyFont="1" applyBorder="1" applyAlignment="1" applyProtection="1">
      <alignment horizontal="justify" vertical="top" wrapText="1"/>
      <protection locked="0"/>
    </xf>
    <xf numFmtId="0" fontId="38" fillId="0" borderId="15" xfId="0" applyFont="1" applyBorder="1" applyAlignment="1" applyProtection="1">
      <alignment horizontal="justify" vertical="top" wrapText="1"/>
      <protection locked="0"/>
    </xf>
    <xf numFmtId="0" fontId="38" fillId="0" borderId="15" xfId="0" applyFont="1" applyBorder="1" applyAlignment="1">
      <alignment vertical="top" wrapText="1"/>
    </xf>
    <xf numFmtId="0" fontId="38" fillId="0" borderId="15" xfId="0" applyFont="1" applyBorder="1" applyAlignment="1" applyProtection="1">
      <alignment horizontal="center" vertical="top"/>
      <protection locked="0"/>
    </xf>
    <xf numFmtId="0" fontId="14" fillId="2" borderId="1" xfId="0" applyFont="1" applyFill="1" applyBorder="1" applyAlignment="1">
      <alignment horizontal="center" vertical="top" wrapText="1"/>
    </xf>
    <xf numFmtId="0" fontId="86" fillId="0" borderId="1" xfId="0" applyFont="1" applyBorder="1" applyAlignment="1">
      <alignment horizontal="justify" vertical="top" wrapText="1"/>
    </xf>
    <xf numFmtId="0" fontId="14" fillId="5" borderId="1" xfId="0" applyFont="1" applyFill="1" applyBorder="1" applyAlignment="1">
      <alignment horizontal="justify" vertical="top" wrapText="1"/>
    </xf>
    <xf numFmtId="14" fontId="35" fillId="0" borderId="1" xfId="0" applyNumberFormat="1" applyFont="1" applyBorder="1" applyAlignment="1">
      <alignment horizontal="left" vertical="top" wrapText="1"/>
    </xf>
    <xf numFmtId="14" fontId="15" fillId="0" borderId="1" xfId="0" applyNumberFormat="1" applyFont="1" applyBorder="1" applyAlignment="1">
      <alignment horizontal="justify" vertical="top"/>
    </xf>
    <xf numFmtId="0" fontId="14" fillId="25" borderId="1" xfId="0" applyFont="1" applyFill="1" applyBorder="1" applyAlignment="1">
      <alignment horizontal="justify" vertical="top" wrapText="1"/>
    </xf>
    <xf numFmtId="0" fontId="38" fillId="8" borderId="1" xfId="0" applyFont="1" applyFill="1" applyBorder="1" applyAlignment="1" applyProtection="1">
      <alignment horizontal="justify" vertical="top" wrapText="1"/>
      <protection locked="0"/>
    </xf>
    <xf numFmtId="0" fontId="40" fillId="8" borderId="1" xfId="0" applyFont="1" applyFill="1" applyBorder="1" applyAlignment="1">
      <alignment horizontal="justify" vertical="top" wrapText="1"/>
    </xf>
    <xf numFmtId="0" fontId="14" fillId="8" borderId="1" xfId="0" applyFont="1" applyFill="1" applyBorder="1" applyAlignment="1">
      <alignment horizontal="justify" vertical="top"/>
    </xf>
    <xf numFmtId="0" fontId="38" fillId="8" borderId="1" xfId="0" applyFont="1" applyFill="1" applyBorder="1" applyAlignment="1">
      <alignment horizontal="justify" vertical="top" wrapText="1"/>
    </xf>
    <xf numFmtId="0" fontId="40" fillId="25" borderId="1" xfId="0" applyFont="1" applyFill="1" applyBorder="1" applyAlignment="1">
      <alignment horizontal="justify" vertical="top" wrapText="1"/>
    </xf>
    <xf numFmtId="0" fontId="88" fillId="0" borderId="1" xfId="0" applyFont="1" applyBorder="1" applyAlignment="1">
      <alignment horizontal="justify" vertical="top" wrapText="1"/>
    </xf>
    <xf numFmtId="14" fontId="88" fillId="0" borderId="1" xfId="0" applyNumberFormat="1" applyFont="1" applyBorder="1" applyAlignment="1">
      <alignment horizontal="justify" vertical="top" wrapText="1"/>
    </xf>
    <xf numFmtId="0" fontId="89" fillId="0" borderId="1" xfId="0" applyFont="1" applyBorder="1" applyAlignment="1">
      <alignment vertical="top" wrapText="1"/>
    </xf>
    <xf numFmtId="0" fontId="89" fillId="0" borderId="1" xfId="0" applyFont="1" applyBorder="1" applyAlignment="1">
      <alignment horizontal="justify" vertical="top" wrapText="1"/>
    </xf>
    <xf numFmtId="14" fontId="89" fillId="0" borderId="1" xfId="0" applyNumberFormat="1" applyFont="1" applyBorder="1" applyAlignment="1">
      <alignment horizontal="justify" vertical="top" wrapText="1"/>
    </xf>
    <xf numFmtId="0" fontId="89" fillId="0" borderId="4" xfId="0" applyFont="1" applyBorder="1" applyAlignment="1">
      <alignment vertical="top" wrapText="1"/>
    </xf>
    <xf numFmtId="0" fontId="29" fillId="0" borderId="1" xfId="0" applyFont="1" applyBorder="1" applyAlignment="1">
      <alignment wrapText="1"/>
    </xf>
    <xf numFmtId="0" fontId="29" fillId="0" borderId="18" xfId="0" applyFont="1" applyBorder="1" applyAlignment="1">
      <alignment horizontal="justify" vertical="center" wrapText="1"/>
    </xf>
    <xf numFmtId="0" fontId="15" fillId="0" borderId="2" xfId="0" applyFont="1" applyBorder="1" applyAlignment="1">
      <alignment horizontal="center" vertical="top" wrapText="1"/>
    </xf>
    <xf numFmtId="9" fontId="15" fillId="5" borderId="2" xfId="0" applyNumberFormat="1" applyFont="1" applyFill="1" applyBorder="1" applyAlignment="1">
      <alignment horizontal="center" vertical="center" wrapText="1"/>
    </xf>
    <xf numFmtId="0" fontId="38" fillId="0" borderId="18"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18" xfId="0" applyFont="1" applyBorder="1" applyAlignment="1">
      <alignment vertical="center" wrapText="1"/>
    </xf>
    <xf numFmtId="0" fontId="14" fillId="0" borderId="0" xfId="0" applyFont="1" applyAlignment="1">
      <alignment horizontal="justify" vertical="center"/>
    </xf>
    <xf numFmtId="0" fontId="29" fillId="0" borderId="0" xfId="0" applyFont="1" applyAlignment="1">
      <alignment horizontal="justify" vertical="center" wrapText="1"/>
    </xf>
    <xf numFmtId="0" fontId="29" fillId="0" borderId="0" xfId="0" applyFont="1" applyAlignment="1">
      <alignment vertical="center" wrapText="1"/>
    </xf>
    <xf numFmtId="0" fontId="38" fillId="0" borderId="2" xfId="0" applyFont="1" applyBorder="1" applyAlignment="1">
      <alignment horizontal="left" vertical="top" wrapText="1"/>
    </xf>
    <xf numFmtId="0" fontId="29" fillId="0" borderId="21" xfId="0" applyFont="1" applyBorder="1" applyAlignment="1">
      <alignment horizontal="justify" vertical="center" wrapText="1"/>
    </xf>
    <xf numFmtId="0" fontId="29" fillId="0" borderId="21" xfId="0" applyFont="1" applyBorder="1" applyAlignment="1">
      <alignment vertical="center" wrapText="1"/>
    </xf>
    <xf numFmtId="0" fontId="29" fillId="0" borderId="26" xfId="0" applyFont="1" applyBorder="1" applyAlignment="1">
      <alignment horizontal="justify" vertical="center" wrapText="1"/>
    </xf>
    <xf numFmtId="0" fontId="29" fillId="0" borderId="26" xfId="0" applyFont="1" applyBorder="1" applyAlignment="1">
      <alignment vertical="center" wrapText="1"/>
    </xf>
    <xf numFmtId="0" fontId="88" fillId="26" borderId="1" xfId="0" applyFont="1" applyFill="1" applyBorder="1" applyAlignment="1">
      <alignment horizontal="justify" vertical="top" wrapText="1"/>
    </xf>
    <xf numFmtId="0" fontId="88" fillId="0" borderId="1" xfId="0" applyFont="1" applyBorder="1" applyAlignment="1">
      <alignment horizontal="left" vertical="top" wrapText="1"/>
    </xf>
    <xf numFmtId="0" fontId="89" fillId="0" borderId="1" xfId="0" applyFont="1" applyBorder="1" applyAlignment="1" applyProtection="1">
      <alignment horizontal="justify" vertical="top" wrapText="1"/>
      <protection locked="0"/>
    </xf>
    <xf numFmtId="0" fontId="38" fillId="26" borderId="0" xfId="0" applyFont="1" applyFill="1" applyAlignment="1">
      <alignment vertical="top" wrapText="1"/>
    </xf>
    <xf numFmtId="0" fontId="90" fillId="0" borderId="1" xfId="0" applyFont="1" applyBorder="1" applyAlignment="1" applyProtection="1">
      <alignment horizontal="justify" vertical="top" wrapText="1"/>
      <protection locked="0"/>
    </xf>
    <xf numFmtId="0" fontId="88" fillId="8" borderId="1" xfId="0" applyFont="1" applyFill="1" applyBorder="1" applyAlignment="1" applyProtection="1">
      <alignment horizontal="justify" vertical="top" wrapText="1"/>
      <protection locked="0"/>
    </xf>
    <xf numFmtId="0" fontId="88" fillId="8" borderId="1" xfId="0" applyFont="1" applyFill="1" applyBorder="1" applyAlignment="1">
      <alignment horizontal="justify" vertical="top" wrapText="1"/>
    </xf>
    <xf numFmtId="0" fontId="88" fillId="8" borderId="1" xfId="0" applyFont="1" applyFill="1" applyBorder="1" applyAlignment="1">
      <alignment horizontal="left" vertical="top" wrapText="1"/>
    </xf>
    <xf numFmtId="9" fontId="15" fillId="0" borderId="0" xfId="2" applyFont="1" applyAlignment="1">
      <alignment horizontal="left" vertical="center"/>
    </xf>
    <xf numFmtId="9" fontId="15" fillId="0" borderId="0" xfId="0" applyNumberFormat="1" applyFont="1" applyAlignment="1">
      <alignment horizontal="left" vertical="center"/>
    </xf>
    <xf numFmtId="0" fontId="27" fillId="3" borderId="1" xfId="0" applyFont="1" applyFill="1" applyBorder="1" applyAlignment="1">
      <alignment horizontal="center" vertical="center"/>
    </xf>
    <xf numFmtId="0" fontId="67" fillId="2" borderId="0" xfId="0" applyFont="1" applyFill="1" applyAlignment="1">
      <alignment horizontal="center" vertical="center" wrapText="1"/>
    </xf>
    <xf numFmtId="0" fontId="68" fillId="3" borderId="1" xfId="0" applyFont="1" applyFill="1" applyBorder="1" applyAlignment="1">
      <alignment horizontal="center" vertical="center" wrapText="1"/>
    </xf>
    <xf numFmtId="0" fontId="27" fillId="3" borderId="3"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5" xfId="0" applyFont="1" applyFill="1" applyBorder="1" applyAlignment="1">
      <alignment horizontal="center" vertical="center"/>
    </xf>
    <xf numFmtId="0" fontId="33" fillId="9" borderId="1"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top"/>
    </xf>
    <xf numFmtId="0" fontId="33" fillId="7"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9" borderId="1" xfId="0" applyFont="1" applyFill="1" applyBorder="1" applyAlignment="1">
      <alignment horizontal="center" vertical="center"/>
    </xf>
    <xf numFmtId="0" fontId="33" fillId="9" borderId="1" xfId="0" applyFont="1" applyFill="1" applyBorder="1" applyAlignment="1">
      <alignment horizontal="center" vertical="top"/>
    </xf>
    <xf numFmtId="0" fontId="34" fillId="6" borderId="1" xfId="0" applyFont="1" applyFill="1" applyBorder="1" applyAlignment="1">
      <alignment horizontal="center" vertical="center" wrapText="1"/>
    </xf>
    <xf numFmtId="0" fontId="33" fillId="7" borderId="3" xfId="0" applyFont="1" applyFill="1" applyBorder="1" applyAlignment="1">
      <alignment horizontal="center" vertical="center"/>
    </xf>
    <xf numFmtId="0" fontId="33" fillId="7" borderId="9" xfId="0" applyFont="1" applyFill="1" applyBorder="1" applyAlignment="1">
      <alignment horizontal="center" vertical="center"/>
    </xf>
    <xf numFmtId="0" fontId="33" fillId="7" borderId="5" xfId="0" applyFont="1" applyFill="1" applyBorder="1" applyAlignment="1">
      <alignment horizontal="center" vertical="center"/>
    </xf>
    <xf numFmtId="0" fontId="38" fillId="2" borderId="1" xfId="0" applyFont="1" applyFill="1" applyBorder="1" applyAlignment="1">
      <alignment horizontal="left" vertical="top" wrapText="1"/>
    </xf>
    <xf numFmtId="0" fontId="29" fillId="0" borderId="1" xfId="0" applyFont="1" applyBorder="1" applyAlignment="1">
      <alignment horizontal="center" vertical="top" wrapText="1"/>
    </xf>
    <xf numFmtId="9" fontId="15" fillId="0" borderId="2" xfId="0" applyNumberFormat="1" applyFont="1" applyBorder="1" applyAlignment="1">
      <alignment horizontal="left" vertical="center" wrapText="1"/>
    </xf>
    <xf numFmtId="9" fontId="15" fillId="0" borderId="4" xfId="0" applyNumberFormat="1" applyFont="1" applyBorder="1" applyAlignment="1">
      <alignment horizontal="left" vertical="center" wrapText="1"/>
    </xf>
    <xf numFmtId="14" fontId="38" fillId="0" borderId="2" xfId="0" applyNumberFormat="1" applyFont="1" applyBorder="1" applyAlignment="1">
      <alignment horizontal="center" vertical="top" wrapText="1"/>
    </xf>
    <xf numFmtId="14" fontId="38" fillId="0" borderId="4" xfId="0" applyNumberFormat="1" applyFont="1" applyBorder="1" applyAlignment="1">
      <alignment horizontal="center" vertical="top" wrapText="1"/>
    </xf>
    <xf numFmtId="1" fontId="38" fillId="0" borderId="2" xfId="0" applyNumberFormat="1" applyFont="1" applyBorder="1" applyAlignment="1">
      <alignment horizontal="center" vertical="top" wrapText="1"/>
    </xf>
    <xf numFmtId="1" fontId="38" fillId="0" borderId="4" xfId="0" applyNumberFormat="1" applyFont="1" applyBorder="1" applyAlignment="1">
      <alignment horizontal="center" vertical="top" wrapText="1"/>
    </xf>
    <xf numFmtId="9" fontId="38" fillId="0" borderId="2" xfId="0" applyNumberFormat="1" applyFont="1" applyBorder="1" applyAlignment="1">
      <alignment horizontal="left" vertical="top" wrapText="1"/>
    </xf>
    <xf numFmtId="9" fontId="38" fillId="0" borderId="4" xfId="0" applyNumberFormat="1" applyFont="1" applyBorder="1" applyAlignment="1">
      <alignment horizontal="left" vertical="top" wrapText="1"/>
    </xf>
    <xf numFmtId="9" fontId="15" fillId="6" borderId="2" xfId="0" applyNumberFormat="1" applyFont="1" applyFill="1" applyBorder="1" applyAlignment="1">
      <alignment horizontal="center" vertical="top" wrapText="1"/>
    </xf>
    <xf numFmtId="9" fontId="15" fillId="6" borderId="4" xfId="0" applyNumberFormat="1" applyFont="1" applyFill="1" applyBorder="1" applyAlignment="1">
      <alignment horizontal="center" vertical="top" wrapText="1"/>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9" fontId="15" fillId="5" borderId="2" xfId="0" applyNumberFormat="1" applyFont="1" applyFill="1" applyBorder="1" applyAlignment="1">
      <alignment horizontal="center" vertical="top" wrapText="1"/>
    </xf>
    <xf numFmtId="9" fontId="15" fillId="5" borderId="4" xfId="0" applyNumberFormat="1" applyFont="1" applyFill="1" applyBorder="1" applyAlignment="1">
      <alignment horizontal="center" vertical="top" wrapText="1"/>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0" fontId="29" fillId="0" borderId="2" xfId="0" applyFont="1" applyBorder="1" applyAlignment="1">
      <alignment horizontal="left" vertical="top" wrapText="1"/>
    </xf>
    <xf numFmtId="0" fontId="29" fillId="0" borderId="4" xfId="0" applyFont="1" applyBorder="1" applyAlignment="1">
      <alignment horizontal="left" vertical="top" wrapText="1"/>
    </xf>
    <xf numFmtId="14" fontId="14" fillId="0" borderId="2" xfId="0" applyNumberFormat="1" applyFont="1" applyBorder="1" applyAlignment="1">
      <alignment horizontal="left" vertical="top" wrapText="1"/>
    </xf>
    <xf numFmtId="14" fontId="15" fillId="0" borderId="4" xfId="0" applyNumberFormat="1" applyFont="1" applyBorder="1" applyAlignment="1">
      <alignment horizontal="left" vertical="top" wrapText="1"/>
    </xf>
    <xf numFmtId="14" fontId="3" fillId="0" borderId="2"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4" fontId="3" fillId="0" borderId="1" xfId="0" applyNumberFormat="1" applyFont="1" applyBorder="1" applyAlignment="1">
      <alignment horizontal="center" vertical="top"/>
    </xf>
    <xf numFmtId="9" fontId="15" fillId="17" borderId="1" xfId="0" applyNumberFormat="1" applyFont="1" applyFill="1" applyBorder="1" applyAlignment="1">
      <alignment horizontal="center" vertical="center"/>
    </xf>
    <xf numFmtId="167" fontId="35" fillId="2" borderId="1" xfId="0" applyNumberFormat="1" applyFont="1" applyFill="1" applyBorder="1" applyAlignment="1">
      <alignment horizontal="center" vertical="center" wrapText="1"/>
    </xf>
    <xf numFmtId="0" fontId="14" fillId="0" borderId="1" xfId="0" applyFont="1" applyBorder="1" applyAlignment="1">
      <alignment horizontal="left" vertical="top"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4" xfId="0" applyFont="1" applyBorder="1" applyAlignment="1">
      <alignment horizontal="left" vertical="center" wrapText="1"/>
    </xf>
    <xf numFmtId="0" fontId="75" fillId="0" borderId="1" xfId="0" applyFont="1" applyBorder="1" applyAlignment="1">
      <alignment horizontal="center" vertical="top"/>
    </xf>
    <xf numFmtId="0" fontId="14" fillId="2" borderId="1" xfId="0" applyFont="1" applyFill="1" applyBorder="1" applyAlignment="1">
      <alignment horizontal="left" vertical="top" wrapText="1"/>
    </xf>
    <xf numFmtId="0" fontId="15" fillId="0" borderId="1" xfId="0" applyFont="1" applyBorder="1" applyAlignment="1">
      <alignment horizontal="center" vertical="top" wrapText="1"/>
    </xf>
    <xf numFmtId="9" fontId="15" fillId="0" borderId="1" xfId="0" applyNumberFormat="1" applyFont="1" applyBorder="1" applyAlignment="1">
      <alignment horizontal="center" vertical="top"/>
    </xf>
    <xf numFmtId="1" fontId="14" fillId="0" borderId="1" xfId="0" applyNumberFormat="1" applyFont="1" applyBorder="1" applyAlignment="1">
      <alignment horizontal="center" vertical="top" wrapText="1"/>
    </xf>
    <xf numFmtId="0" fontId="35" fillId="5" borderId="2" xfId="0" applyFont="1" applyFill="1" applyBorder="1" applyAlignment="1">
      <alignment horizontal="center" vertical="top" wrapText="1"/>
    </xf>
    <xf numFmtId="0" fontId="35" fillId="5" borderId="4" xfId="0" applyFont="1" applyFill="1" applyBorder="1" applyAlignment="1">
      <alignment horizontal="center" vertical="top" wrapText="1"/>
    </xf>
    <xf numFmtId="14" fontId="14" fillId="0" borderId="1" xfId="0" applyNumberFormat="1" applyFont="1" applyBorder="1" applyAlignment="1">
      <alignment horizontal="center" vertical="top" wrapText="1"/>
    </xf>
    <xf numFmtId="0" fontId="14" fillId="0" borderId="1" xfId="0" applyFont="1" applyBorder="1" applyAlignment="1">
      <alignment horizontal="center" vertical="top" wrapText="1"/>
    </xf>
    <xf numFmtId="14" fontId="14" fillId="0" borderId="1" xfId="0" applyNumberFormat="1" applyFont="1" applyBorder="1" applyAlignment="1">
      <alignment horizontal="center" vertical="top"/>
    </xf>
    <xf numFmtId="1" fontId="14" fillId="0" borderId="1" xfId="0" applyNumberFormat="1" applyFont="1" applyBorder="1" applyAlignment="1">
      <alignment horizontal="center" vertical="top"/>
    </xf>
    <xf numFmtId="9" fontId="15" fillId="0" borderId="1" xfId="0" applyNumberFormat="1" applyFont="1" applyBorder="1" applyAlignment="1">
      <alignment horizontal="center" vertical="center"/>
    </xf>
    <xf numFmtId="0" fontId="38" fillId="0" borderId="1" xfId="0" applyFont="1" applyBorder="1" applyAlignment="1">
      <alignment horizontal="left" vertical="top" wrapText="1"/>
    </xf>
    <xf numFmtId="0" fontId="35" fillId="2" borderId="1" xfId="0" applyFont="1" applyFill="1" applyBorder="1" applyAlignment="1" applyProtection="1">
      <alignment horizontal="center" vertical="top" wrapText="1"/>
      <protection locked="0"/>
    </xf>
    <xf numFmtId="14" fontId="15" fillId="0" borderId="1" xfId="0" applyNumberFormat="1" applyFont="1" applyBorder="1" applyAlignment="1">
      <alignment horizontal="center" vertical="top" wrapText="1"/>
    </xf>
    <xf numFmtId="14" fontId="14" fillId="0" borderId="1" xfId="0" applyNumberFormat="1" applyFont="1" applyBorder="1" applyAlignment="1">
      <alignment horizontal="left" vertical="top" wrapText="1"/>
    </xf>
    <xf numFmtId="0" fontId="71" fillId="6" borderId="1" xfId="0" applyFont="1" applyFill="1" applyBorder="1" applyAlignment="1">
      <alignment horizontal="center" vertical="center"/>
    </xf>
    <xf numFmtId="10" fontId="38" fillId="0" borderId="1" xfId="0" applyNumberFormat="1" applyFont="1" applyBorder="1" applyAlignment="1">
      <alignment horizontal="center" vertical="center" wrapText="1"/>
    </xf>
    <xf numFmtId="9" fontId="35" fillId="0" borderId="1" xfId="0" applyNumberFormat="1" applyFont="1" applyBorder="1" applyAlignment="1">
      <alignment horizontal="center" vertical="center" wrapText="1"/>
    </xf>
    <xf numFmtId="9" fontId="35" fillId="2" borderId="1" xfId="0" applyNumberFormat="1" applyFont="1" applyFill="1" applyBorder="1" applyAlignment="1">
      <alignment horizontal="center" vertical="center" wrapText="1"/>
    </xf>
    <xf numFmtId="9" fontId="35" fillId="17" borderId="1" xfId="0" applyNumberFormat="1" applyFont="1" applyFill="1" applyBorder="1" applyAlignment="1">
      <alignment horizontal="center" vertical="center" wrapText="1"/>
    </xf>
    <xf numFmtId="0" fontId="14" fillId="0" borderId="1" xfId="0" applyFont="1" applyBorder="1" applyAlignment="1">
      <alignment horizontal="left" vertical="top"/>
    </xf>
    <xf numFmtId="9" fontId="38" fillId="2" borderId="1" xfId="0" applyNumberFormat="1" applyFont="1" applyFill="1" applyBorder="1" applyAlignment="1" applyProtection="1">
      <alignment horizontal="left" vertical="top" wrapText="1"/>
      <protection locked="0"/>
    </xf>
    <xf numFmtId="166" fontId="14" fillId="0" borderId="1" xfId="0" applyNumberFormat="1" applyFont="1" applyBorder="1" applyAlignment="1">
      <alignment horizontal="center" vertical="top" wrapText="1"/>
    </xf>
    <xf numFmtId="0" fontId="38" fillId="0" borderId="1" xfId="0" applyFont="1" applyBorder="1" applyAlignment="1">
      <alignment horizontal="justify" vertical="top" wrapText="1"/>
    </xf>
    <xf numFmtId="0" fontId="29" fillId="0" borderId="1" xfId="0" applyFont="1" applyBorder="1" applyAlignment="1">
      <alignment horizontal="justify" vertical="top" wrapText="1"/>
    </xf>
    <xf numFmtId="0" fontId="38" fillId="10" borderId="1" xfId="0" applyFont="1" applyFill="1" applyBorder="1" applyAlignment="1">
      <alignment horizontal="justify" vertical="top" wrapText="1"/>
    </xf>
    <xf numFmtId="9" fontId="38" fillId="0" borderId="1" xfId="2" applyFont="1" applyFill="1" applyBorder="1" applyAlignment="1">
      <alignment horizontal="left" vertical="top" wrapText="1"/>
    </xf>
    <xf numFmtId="0" fontId="76" fillId="0" borderId="8" xfId="0" applyFont="1" applyBorder="1" applyAlignment="1">
      <alignment horizontal="right" vertical="center" wrapText="1"/>
    </xf>
    <xf numFmtId="0" fontId="76" fillId="0" borderId="7" xfId="0" applyFont="1" applyBorder="1" applyAlignment="1">
      <alignment horizontal="right" vertical="center" wrapText="1"/>
    </xf>
    <xf numFmtId="0" fontId="73" fillId="6" borderId="1" xfId="0" applyFont="1" applyFill="1" applyBorder="1" applyAlignment="1">
      <alignment horizontal="center" vertical="center" wrapText="1"/>
    </xf>
    <xf numFmtId="0" fontId="81" fillId="6" borderId="1" xfId="0" applyFont="1" applyFill="1" applyBorder="1" applyAlignment="1" applyProtection="1">
      <alignment horizontal="center" vertical="center" wrapText="1"/>
      <protection locked="0"/>
    </xf>
    <xf numFmtId="0" fontId="81" fillId="6" borderId="1" xfId="0" applyFont="1" applyFill="1" applyBorder="1" applyAlignment="1">
      <alignment horizontal="center" vertical="center" wrapText="1"/>
    </xf>
    <xf numFmtId="0" fontId="14" fillId="0" borderId="1" xfId="0" applyFont="1" applyBorder="1" applyAlignment="1">
      <alignment horizontal="justify" vertical="top" wrapText="1"/>
    </xf>
    <xf numFmtId="0" fontId="76" fillId="0" borderId="10" xfId="0" applyFont="1" applyBorder="1" applyAlignment="1">
      <alignment horizontal="right" vertical="center" wrapText="1"/>
    </xf>
    <xf numFmtId="0" fontId="76" fillId="0" borderId="0" xfId="0" applyFont="1" applyAlignment="1">
      <alignment horizontal="right" vertical="center" wrapText="1"/>
    </xf>
    <xf numFmtId="0" fontId="38" fillId="0" borderId="1" xfId="0" applyFont="1" applyBorder="1" applyAlignment="1">
      <alignment horizontal="center" vertical="top" wrapText="1"/>
    </xf>
    <xf numFmtId="0" fontId="35" fillId="5" borderId="1" xfId="0" applyFont="1" applyFill="1" applyBorder="1" applyAlignment="1">
      <alignment horizontal="center" vertical="top" textRotation="90" wrapText="1"/>
    </xf>
    <xf numFmtId="0" fontId="38" fillId="2" borderId="1" xfId="0" applyFont="1" applyFill="1" applyBorder="1" applyAlignment="1">
      <alignment horizontal="justify" vertical="top" wrapText="1"/>
    </xf>
    <xf numFmtId="0" fontId="14" fillId="2" borderId="1" xfId="0" applyFont="1" applyFill="1" applyBorder="1" applyAlignment="1">
      <alignment horizontal="center" vertical="top" wrapText="1"/>
    </xf>
    <xf numFmtId="14" fontId="38" fillId="2" borderId="1" xfId="0" applyNumberFormat="1" applyFont="1" applyFill="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1" fontId="38" fillId="2" borderId="1" xfId="0" applyNumberFormat="1" applyFont="1" applyFill="1" applyBorder="1" applyAlignment="1" applyProtection="1">
      <alignment horizontal="center" vertical="top" wrapText="1"/>
      <protection locked="0"/>
    </xf>
    <xf numFmtId="0" fontId="15" fillId="5" borderId="1" xfId="0" applyFont="1" applyFill="1" applyBorder="1" applyAlignment="1">
      <alignment horizontal="center" vertical="top" wrapText="1"/>
    </xf>
    <xf numFmtId="10" fontId="38" fillId="0" borderId="1" xfId="0" applyNumberFormat="1" applyFont="1" applyBorder="1" applyAlignment="1">
      <alignment horizontal="center" vertical="top" wrapText="1"/>
    </xf>
    <xf numFmtId="14" fontId="15" fillId="2" borderId="1" xfId="0" applyNumberFormat="1" applyFont="1" applyFill="1" applyBorder="1" applyAlignment="1">
      <alignment horizontal="center" vertical="top" wrapText="1"/>
    </xf>
    <xf numFmtId="0" fontId="38" fillId="2" borderId="1" xfId="0" applyFont="1" applyFill="1" applyBorder="1" applyAlignment="1">
      <alignment horizontal="center" vertical="top" wrapText="1"/>
    </xf>
    <xf numFmtId="14" fontId="14" fillId="0" borderId="1" xfId="0" applyNumberFormat="1" applyFont="1" applyBorder="1" applyAlignment="1">
      <alignment horizontal="justify" vertical="top" wrapText="1"/>
    </xf>
    <xf numFmtId="0" fontId="35" fillId="5" borderId="1" xfId="0" applyFont="1" applyFill="1" applyBorder="1" applyAlignment="1">
      <alignment horizontal="center" vertical="top" wrapText="1"/>
    </xf>
    <xf numFmtId="14" fontId="38" fillId="0" borderId="1" xfId="0" applyNumberFormat="1" applyFont="1" applyBorder="1" applyAlignment="1">
      <alignment horizontal="center" vertical="top" wrapText="1"/>
    </xf>
    <xf numFmtId="1" fontId="38" fillId="0" borderId="1" xfId="0" applyNumberFormat="1" applyFont="1" applyBorder="1" applyAlignment="1">
      <alignment horizontal="center" vertical="top" wrapText="1"/>
    </xf>
    <xf numFmtId="9" fontId="38" fillId="0" borderId="1" xfId="0" applyNumberFormat="1" applyFont="1" applyBorder="1" applyAlignment="1">
      <alignment horizontal="left" vertical="top" wrapText="1"/>
    </xf>
    <xf numFmtId="0" fontId="14" fillId="2" borderId="1" xfId="0" applyFont="1" applyFill="1" applyBorder="1" applyAlignment="1">
      <alignment horizontal="justify" vertical="top" wrapText="1"/>
    </xf>
    <xf numFmtId="0" fontId="14" fillId="0" borderId="1" xfId="0" applyFont="1" applyBorder="1" applyAlignment="1">
      <alignment horizontal="justify" vertical="top"/>
    </xf>
    <xf numFmtId="9" fontId="35" fillId="2" borderId="1" xfId="0" applyNumberFormat="1" applyFont="1" applyFill="1" applyBorder="1" applyAlignment="1" applyProtection="1">
      <alignment horizontal="center" vertical="center" wrapText="1"/>
      <protection locked="0"/>
    </xf>
    <xf numFmtId="0" fontId="31" fillId="6" borderId="1" xfId="0" applyFont="1" applyFill="1" applyBorder="1" applyAlignment="1">
      <alignment horizontal="center" vertical="center"/>
    </xf>
    <xf numFmtId="0" fontId="81" fillId="7" borderId="1" xfId="0" applyFont="1" applyFill="1" applyBorder="1" applyAlignment="1" applyProtection="1">
      <alignment horizontal="center" vertical="center" wrapText="1"/>
      <protection locked="0"/>
    </xf>
    <xf numFmtId="0" fontId="81" fillId="7" borderId="1" xfId="0" applyFont="1" applyFill="1" applyBorder="1" applyAlignment="1">
      <alignment horizontal="center" vertical="center" wrapText="1"/>
    </xf>
    <xf numFmtId="0" fontId="31" fillId="7" borderId="1" xfId="0" applyFont="1" applyFill="1" applyBorder="1" applyAlignment="1">
      <alignment horizontal="center" vertical="center"/>
    </xf>
    <xf numFmtId="9" fontId="81" fillId="7" borderId="1" xfId="0" applyNumberFormat="1" applyFont="1" applyFill="1" applyBorder="1" applyAlignment="1" applyProtection="1">
      <alignment horizontal="center" vertical="center" wrapText="1"/>
      <protection locked="0"/>
    </xf>
    <xf numFmtId="0" fontId="72" fillId="6" borderId="1" xfId="0" applyFont="1" applyFill="1" applyBorder="1" applyAlignment="1">
      <alignment horizontal="center" vertical="center" wrapText="1"/>
    </xf>
    <xf numFmtId="0" fontId="72" fillId="7" borderId="1" xfId="0" applyFont="1" applyFill="1" applyBorder="1" applyAlignment="1">
      <alignment horizontal="center" vertical="center" wrapText="1"/>
    </xf>
    <xf numFmtId="0" fontId="73" fillId="7" borderId="1" xfId="0" applyFont="1" applyFill="1" applyBorder="1" applyAlignment="1">
      <alignment horizontal="center" vertical="center" wrapText="1"/>
    </xf>
    <xf numFmtId="0" fontId="3" fillId="0" borderId="1" xfId="0" applyFont="1" applyBorder="1" applyAlignment="1">
      <alignment horizontal="justify" vertical="top" wrapText="1"/>
    </xf>
    <xf numFmtId="14" fontId="3" fillId="0" borderId="1" xfId="0" applyNumberFormat="1" applyFont="1" applyBorder="1" applyAlignment="1">
      <alignment horizontal="justify" vertical="top" wrapText="1"/>
    </xf>
    <xf numFmtId="14" fontId="3" fillId="0" borderId="1" xfId="0" applyNumberFormat="1" applyFont="1" applyBorder="1" applyAlignment="1">
      <alignment horizontal="left" vertical="top" wrapText="1"/>
    </xf>
    <xf numFmtId="0" fontId="72" fillId="5" borderId="1" xfId="0" applyFont="1" applyFill="1" applyBorder="1" applyAlignment="1">
      <alignment horizontal="center" vertical="center" wrapText="1"/>
    </xf>
    <xf numFmtId="0" fontId="81" fillId="5" borderId="1" xfId="0" applyFont="1" applyFill="1" applyBorder="1" applyAlignment="1" applyProtection="1">
      <alignment horizontal="center" vertical="center" wrapText="1"/>
      <protection locked="0"/>
    </xf>
    <xf numFmtId="9" fontId="15" fillId="6" borderId="1" xfId="0" applyNumberFormat="1" applyFont="1" applyFill="1" applyBorder="1" applyAlignment="1">
      <alignment horizontal="center" vertical="top" wrapText="1"/>
    </xf>
    <xf numFmtId="9" fontId="15" fillId="0" borderId="1" xfId="0" applyNumberFormat="1" applyFont="1" applyBorder="1" applyAlignment="1">
      <alignment horizontal="left" vertical="center" wrapText="1"/>
    </xf>
    <xf numFmtId="0" fontId="79" fillId="7" borderId="1" xfId="0" applyFont="1" applyFill="1" applyBorder="1" applyAlignment="1">
      <alignment horizontal="center" vertical="center" wrapText="1"/>
    </xf>
    <xf numFmtId="0" fontId="79" fillId="6" borderId="1" xfId="0" applyFont="1" applyFill="1" applyBorder="1" applyAlignment="1">
      <alignment horizontal="center" vertical="center"/>
    </xf>
    <xf numFmtId="0" fontId="71" fillId="5" borderId="1" xfId="0" applyFont="1" applyFill="1" applyBorder="1" applyAlignment="1">
      <alignment horizontal="center" vertical="center"/>
    </xf>
    <xf numFmtId="0" fontId="71" fillId="5" borderId="1"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31" fillId="5" borderId="1" xfId="0" applyFont="1" applyFill="1" applyBorder="1" applyAlignment="1">
      <alignment horizontal="center" vertical="center"/>
    </xf>
    <xf numFmtId="0" fontId="38" fillId="0" borderId="9" xfId="0" applyFont="1" applyBorder="1" applyAlignment="1">
      <alignment horizontal="left" vertical="top" wrapText="1"/>
    </xf>
    <xf numFmtId="0" fontId="38" fillId="0" borderId="5" xfId="0" applyFont="1" applyBorder="1" applyAlignment="1">
      <alignment horizontal="left" vertical="top" wrapText="1"/>
    </xf>
    <xf numFmtId="9" fontId="38" fillId="2" borderId="11" xfId="0" applyNumberFormat="1" applyFont="1" applyFill="1" applyBorder="1" applyAlignment="1" applyProtection="1">
      <alignment horizontal="left" vertical="top" wrapText="1"/>
      <protection locked="0"/>
    </xf>
    <xf numFmtId="9" fontId="38" fillId="2" borderId="12" xfId="0" applyNumberFormat="1" applyFont="1" applyFill="1" applyBorder="1" applyAlignment="1" applyProtection="1">
      <alignment horizontal="left" vertical="top" wrapText="1"/>
      <protection locked="0"/>
    </xf>
    <xf numFmtId="9" fontId="38" fillId="2" borderId="13" xfId="0" applyNumberFormat="1" applyFont="1" applyFill="1" applyBorder="1" applyAlignment="1" applyProtection="1">
      <alignment horizontal="left" vertical="top" wrapText="1"/>
      <protection locked="0"/>
    </xf>
    <xf numFmtId="9" fontId="38" fillId="2" borderId="10" xfId="0" applyNumberFormat="1" applyFont="1" applyFill="1" applyBorder="1" applyAlignment="1" applyProtection="1">
      <alignment horizontal="left" vertical="top" wrapText="1"/>
      <protection locked="0"/>
    </xf>
    <xf numFmtId="9" fontId="38" fillId="2" borderId="0" xfId="0" applyNumberFormat="1" applyFont="1" applyFill="1" applyAlignment="1" applyProtection="1">
      <alignment horizontal="left" vertical="top" wrapText="1"/>
      <protection locked="0"/>
    </xf>
    <xf numFmtId="9" fontId="38" fillId="2" borderId="14" xfId="0" applyNumberFormat="1" applyFont="1" applyFill="1" applyBorder="1" applyAlignment="1" applyProtection="1">
      <alignment horizontal="left" vertical="top" wrapText="1"/>
      <protection locked="0"/>
    </xf>
    <xf numFmtId="9" fontId="38" fillId="2" borderId="8" xfId="0" applyNumberFormat="1" applyFont="1" applyFill="1" applyBorder="1" applyAlignment="1" applyProtection="1">
      <alignment horizontal="left" vertical="top" wrapText="1"/>
      <protection locked="0"/>
    </xf>
    <xf numFmtId="9" fontId="38" fillId="2" borderId="7" xfId="0" applyNumberFormat="1" applyFont="1" applyFill="1" applyBorder="1" applyAlignment="1" applyProtection="1">
      <alignment horizontal="left" vertical="top" wrapText="1"/>
      <protection locked="0"/>
    </xf>
    <xf numFmtId="9" fontId="38" fillId="2" borderId="16" xfId="0" applyNumberFormat="1" applyFont="1" applyFill="1" applyBorder="1" applyAlignment="1" applyProtection="1">
      <alignment horizontal="left" vertical="top" wrapText="1"/>
      <protection locked="0"/>
    </xf>
    <xf numFmtId="166" fontId="14" fillId="0" borderId="2" xfId="0" applyNumberFormat="1" applyFont="1" applyBorder="1" applyAlignment="1">
      <alignment horizontal="center" vertical="top" wrapText="1"/>
    </xf>
    <xf numFmtId="166" fontId="14" fillId="0" borderId="15" xfId="0" applyNumberFormat="1" applyFont="1" applyBorder="1" applyAlignment="1">
      <alignment horizontal="center" vertical="top" wrapText="1"/>
    </xf>
    <xf numFmtId="166" fontId="14" fillId="0" borderId="4" xfId="0" applyNumberFormat="1" applyFont="1" applyBorder="1" applyAlignment="1">
      <alignment horizontal="center" vertical="top" wrapText="1"/>
    </xf>
    <xf numFmtId="9" fontId="38" fillId="0" borderId="12" xfId="2" applyFont="1" applyFill="1" applyBorder="1" applyAlignment="1">
      <alignment horizontal="left" vertical="top" wrapText="1"/>
    </xf>
    <xf numFmtId="9" fontId="38" fillId="0" borderId="13" xfId="2" applyFont="1" applyFill="1" applyBorder="1" applyAlignment="1">
      <alignment horizontal="left" vertical="top" wrapText="1"/>
    </xf>
    <xf numFmtId="9" fontId="38" fillId="0" borderId="7" xfId="2" applyFont="1" applyFill="1" applyBorder="1" applyAlignment="1">
      <alignment horizontal="left" vertical="top" wrapText="1"/>
    </xf>
    <xf numFmtId="9" fontId="38" fillId="0" borderId="16" xfId="2" applyFont="1" applyFill="1" applyBorder="1" applyAlignment="1">
      <alignment horizontal="left" vertical="top" wrapText="1"/>
    </xf>
    <xf numFmtId="0" fontId="14" fillId="0" borderId="2" xfId="0" applyFont="1" applyBorder="1" applyAlignment="1">
      <alignment horizontal="center" vertical="top"/>
    </xf>
    <xf numFmtId="0" fontId="14" fillId="0" borderId="15" xfId="0" applyFont="1" applyBorder="1" applyAlignment="1">
      <alignment horizontal="center" vertical="top"/>
    </xf>
    <xf numFmtId="0" fontId="14" fillId="0" borderId="4" xfId="0" applyFont="1" applyBorder="1" applyAlignment="1">
      <alignment horizontal="center" vertical="top"/>
    </xf>
    <xf numFmtId="0" fontId="14" fillId="0" borderId="11" xfId="0" applyFont="1" applyBorder="1" applyAlignment="1">
      <alignment horizontal="left" vertical="top" wrapText="1"/>
    </xf>
    <xf numFmtId="0" fontId="14" fillId="0" borderId="10" xfId="0" applyFont="1" applyBorder="1" applyAlignment="1">
      <alignment horizontal="left" vertical="top" wrapText="1"/>
    </xf>
    <xf numFmtId="0" fontId="14" fillId="0" borderId="8" xfId="0" applyFont="1" applyBorder="1" applyAlignment="1">
      <alignment horizontal="left" vertical="top" wrapText="1"/>
    </xf>
    <xf numFmtId="0" fontId="14" fillId="0" borderId="15" xfId="0" applyFont="1" applyBorder="1" applyAlignment="1">
      <alignment horizontal="left" vertical="top" wrapText="1"/>
    </xf>
    <xf numFmtId="14" fontId="35" fillId="0" borderId="2" xfId="0" applyNumberFormat="1" applyFont="1" applyBorder="1" applyAlignment="1">
      <alignment horizontal="left" vertical="top" wrapText="1"/>
    </xf>
    <xf numFmtId="14" fontId="35" fillId="0" borderId="4" xfId="0" applyNumberFormat="1" applyFont="1" applyBorder="1" applyAlignment="1">
      <alignment horizontal="left"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3" fillId="0" borderId="1" xfId="0" applyFont="1" applyBorder="1" applyAlignment="1">
      <alignment horizontal="left" vertical="top" wrapText="1"/>
    </xf>
    <xf numFmtId="0" fontId="15" fillId="0" borderId="11" xfId="0" applyFont="1" applyBorder="1" applyAlignment="1">
      <alignment horizontal="left" vertical="top" wrapText="1"/>
    </xf>
    <xf numFmtId="0" fontId="14" fillId="0" borderId="20" xfId="0" applyFont="1" applyBorder="1" applyAlignment="1">
      <alignment horizontal="center" vertical="top" wrapText="1"/>
    </xf>
    <xf numFmtId="0" fontId="14" fillId="0" borderId="23" xfId="0" applyFont="1" applyBorder="1" applyAlignment="1">
      <alignment horizontal="center" vertical="top" wrapText="1"/>
    </xf>
    <xf numFmtId="0" fontId="14" fillId="0" borderId="25" xfId="0" applyFont="1" applyBorder="1" applyAlignment="1">
      <alignment horizontal="center" vertical="top" wrapText="1"/>
    </xf>
    <xf numFmtId="0" fontId="35" fillId="0" borderId="1" xfId="0" applyFont="1" applyBorder="1" applyAlignment="1">
      <alignment horizontal="justify" vertical="top" wrapText="1"/>
    </xf>
    <xf numFmtId="14" fontId="38" fillId="0" borderId="4" xfId="0" applyNumberFormat="1" applyFont="1" applyBorder="1" applyAlignment="1">
      <alignment horizontal="left" vertical="top" wrapText="1"/>
    </xf>
    <xf numFmtId="0" fontId="15" fillId="0" borderId="1" xfId="0" applyFont="1" applyBorder="1" applyAlignment="1">
      <alignment horizontal="center" vertical="center" wrapText="1"/>
    </xf>
    <xf numFmtId="0" fontId="14" fillId="0" borderId="21" xfId="0" applyFont="1" applyBorder="1" applyAlignment="1">
      <alignment horizontal="center" vertical="top"/>
    </xf>
    <xf numFmtId="0" fontId="14" fillId="0" borderId="0" xfId="0" applyFont="1" applyAlignment="1">
      <alignment horizontal="center" vertical="top"/>
    </xf>
    <xf numFmtId="0" fontId="14" fillId="0" borderId="26" xfId="0" applyFont="1" applyBorder="1" applyAlignment="1">
      <alignment horizontal="center" vertical="top"/>
    </xf>
    <xf numFmtId="14" fontId="89" fillId="0" borderId="22" xfId="0" applyNumberFormat="1" applyFont="1" applyBorder="1" applyAlignment="1">
      <alignment horizontal="left" vertical="top" wrapText="1"/>
    </xf>
    <xf numFmtId="0" fontId="15" fillId="0" borderId="24" xfId="0" applyFont="1" applyBorder="1" applyAlignment="1">
      <alignment horizontal="left" vertical="top" wrapText="1"/>
    </xf>
    <xf numFmtId="0" fontId="15" fillId="0" borderId="27" xfId="0" applyFont="1" applyBorder="1" applyAlignment="1">
      <alignment horizontal="left" vertical="top" wrapText="1"/>
    </xf>
    <xf numFmtId="0" fontId="14" fillId="0" borderId="13" xfId="0" applyFont="1" applyBorder="1" applyAlignment="1">
      <alignment horizontal="center" vertical="top" wrapText="1"/>
    </xf>
    <xf numFmtId="0" fontId="14" fillId="0" borderId="14" xfId="0" applyFont="1" applyBorder="1" applyAlignment="1">
      <alignment horizontal="center" vertical="top" wrapText="1"/>
    </xf>
    <xf numFmtId="0" fontId="14" fillId="0" borderId="16" xfId="0" applyFont="1" applyBorder="1" applyAlignment="1">
      <alignment horizontal="center" vertical="top" wrapText="1"/>
    </xf>
    <xf numFmtId="0" fontId="79" fillId="5" borderId="8" xfId="0" applyFont="1" applyFill="1" applyBorder="1" applyAlignment="1">
      <alignment horizontal="center" vertical="center"/>
    </xf>
    <xf numFmtId="0" fontId="79" fillId="5" borderId="7" xfId="0" applyFont="1" applyFill="1" applyBorder="1" applyAlignment="1">
      <alignment horizontal="center" vertical="center"/>
    </xf>
    <xf numFmtId="9" fontId="15" fillId="6" borderId="2" xfId="0" applyNumberFormat="1" applyFont="1" applyFill="1" applyBorder="1" applyAlignment="1">
      <alignment horizontal="center" vertical="center" wrapText="1"/>
    </xf>
    <xf numFmtId="0" fontId="14" fillId="0" borderId="2" xfId="0" applyFont="1" applyBorder="1" applyAlignment="1">
      <alignment vertical="center" wrapText="1"/>
    </xf>
    <xf numFmtId="0" fontId="14" fillId="0" borderId="4" xfId="0" applyFont="1" applyBorder="1" applyAlignment="1">
      <alignment vertical="center" wrapText="1"/>
    </xf>
    <xf numFmtId="14" fontId="89" fillId="0" borderId="2" xfId="0" applyNumberFormat="1" applyFont="1" applyBorder="1" applyAlignment="1">
      <alignment horizontal="left" vertical="top" wrapText="1"/>
    </xf>
    <xf numFmtId="9" fontId="15" fillId="5" borderId="2" xfId="0" applyNumberFormat="1" applyFont="1" applyFill="1" applyBorder="1" applyAlignment="1">
      <alignment horizontal="center" vertical="center" wrapText="1"/>
    </xf>
    <xf numFmtId="9" fontId="15" fillId="6" borderId="1" xfId="0" applyNumberFormat="1" applyFont="1" applyFill="1" applyBorder="1" applyAlignment="1">
      <alignment horizontal="center" vertical="center" wrapText="1"/>
    </xf>
    <xf numFmtId="0" fontId="38" fillId="0" borderId="18" xfId="0" applyFont="1" applyBorder="1" applyAlignment="1">
      <alignment horizontal="left" vertical="center" wrapText="1"/>
    </xf>
    <xf numFmtId="0" fontId="38" fillId="0" borderId="19" xfId="0" applyFont="1" applyBorder="1" applyAlignment="1">
      <alignment horizontal="justify" vertical="center" wrapText="1"/>
    </xf>
    <xf numFmtId="0" fontId="29" fillId="0" borderId="18" xfId="0" applyFont="1" applyBorder="1" applyAlignment="1">
      <alignment horizontal="left" vertical="center" wrapText="1"/>
    </xf>
    <xf numFmtId="0" fontId="29" fillId="0" borderId="19" xfId="0" applyFont="1" applyBorder="1" applyAlignment="1">
      <alignment horizontal="justify" vertical="center" wrapText="1"/>
    </xf>
    <xf numFmtId="0" fontId="89" fillId="0" borderId="1" xfId="0" applyFont="1" applyBorder="1" applyAlignment="1">
      <alignment horizontal="left" vertical="top" wrapText="1"/>
    </xf>
    <xf numFmtId="0" fontId="26" fillId="2" borderId="0" xfId="0" applyFont="1" applyFill="1" applyAlignment="1">
      <alignment horizontal="left" vertical="center" wrapText="1"/>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20" fillId="2" borderId="0" xfId="0" applyFont="1" applyFill="1" applyAlignment="1">
      <alignment horizontal="center" vertical="center" wrapText="1"/>
    </xf>
    <xf numFmtId="0" fontId="22" fillId="6" borderId="1"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28" fillId="3" borderId="3"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5"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5" xfId="0" applyFont="1" applyFill="1" applyBorder="1" applyAlignment="1">
      <alignment horizontal="center" vertical="center"/>
    </xf>
    <xf numFmtId="0" fontId="15" fillId="19" borderId="1" xfId="0" applyFont="1" applyFill="1" applyBorder="1" applyAlignment="1">
      <alignment horizontal="center" vertical="center"/>
    </xf>
    <xf numFmtId="0" fontId="15" fillId="12" borderId="1" xfId="0" applyFont="1" applyFill="1" applyBorder="1" applyAlignment="1">
      <alignment horizontal="center" vertical="center"/>
    </xf>
    <xf numFmtId="0" fontId="15" fillId="20" borderId="1" xfId="0" applyFont="1" applyFill="1" applyBorder="1" applyAlignment="1">
      <alignment horizontal="center" vertical="center"/>
    </xf>
    <xf numFmtId="0" fontId="15" fillId="21" borderId="1" xfId="0" applyFont="1" applyFill="1" applyBorder="1" applyAlignment="1">
      <alignment horizontal="center" vertical="center"/>
    </xf>
    <xf numFmtId="0" fontId="15" fillId="13"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3" borderId="1" xfId="0" applyFont="1" applyFill="1" applyBorder="1" applyAlignment="1">
      <alignment horizontal="center" vertical="center" wrapText="1"/>
    </xf>
    <xf numFmtId="0" fontId="15" fillId="23" borderId="1" xfId="0" applyFont="1" applyFill="1" applyBorder="1" applyAlignment="1">
      <alignment horizontal="center" vertical="center"/>
    </xf>
    <xf numFmtId="0" fontId="15" fillId="13" borderId="1" xfId="0" applyFont="1" applyFill="1" applyBorder="1" applyAlignment="1">
      <alignment horizontal="center" vertical="center"/>
    </xf>
    <xf numFmtId="0" fontId="15" fillId="22" borderId="1" xfId="0" applyFont="1" applyFill="1" applyBorder="1" applyAlignment="1">
      <alignment horizontal="center" vertical="center"/>
    </xf>
    <xf numFmtId="0" fontId="9" fillId="7" borderId="3" xfId="0" applyFont="1" applyFill="1" applyBorder="1" applyAlignment="1">
      <alignment horizontal="center"/>
    </xf>
    <xf numFmtId="0" fontId="9" fillId="7" borderId="9" xfId="0" applyFont="1" applyFill="1" applyBorder="1" applyAlignment="1">
      <alignment horizontal="center"/>
    </xf>
    <xf numFmtId="0" fontId="9" fillId="7" borderId="5" xfId="0" applyFont="1" applyFill="1" applyBorder="1" applyAlignment="1">
      <alignment horizontal="center"/>
    </xf>
  </cellXfs>
  <cellStyles count="13">
    <cellStyle name="Euro" xfId="11" xr:uid="{00000000-0005-0000-0000-000000000000}"/>
    <cellStyle name="Hipervínculo" xfId="4" builtinId="8"/>
    <cellStyle name="Millares" xfId="8" builtinId="3"/>
    <cellStyle name="Millares [0]" xfId="9" builtinId="6"/>
    <cellStyle name="Moneda" xfId="3" builtinId="4"/>
    <cellStyle name="Moneda [0]" xfId="10" builtinId="7"/>
    <cellStyle name="Moneda 2" xfId="5" xr:uid="{00000000-0005-0000-0000-000006000000}"/>
    <cellStyle name="Moneda 2 2" xfId="7" xr:uid="{00000000-0005-0000-0000-000007000000}"/>
    <cellStyle name="Moneda 3" xfId="6" xr:uid="{00000000-0005-0000-0000-000008000000}"/>
    <cellStyle name="Normal" xfId="0" builtinId="0"/>
    <cellStyle name="Normal 2" xfId="12" xr:uid="{00000000-0005-0000-0000-00000A000000}"/>
    <cellStyle name="Normal 6" xfId="1" xr:uid="{00000000-0005-0000-0000-00000B000000}"/>
    <cellStyle name="Porcentaje" xfId="2" builtinId="5"/>
  </cellStyles>
  <dxfs count="113">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b/>
        <i val="0"/>
      </font>
      <fill>
        <patternFill>
          <bgColor rgb="FF00B050"/>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b/>
        <i val="0"/>
      </font>
      <fill>
        <patternFill>
          <bgColor rgb="FFFFCC66"/>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E7E7FF"/>
      <color rgb="FFEFEFFF"/>
      <color rgb="FFFFCC99"/>
      <color rgb="FFFEF0EC"/>
      <color rgb="FFFDBBA9"/>
      <color rgb="FFFEEDE2"/>
      <color rgb="FFFFE1E1"/>
      <color rgb="FFFFD5AB"/>
      <color rgb="FFE1E1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genciadetierras.sharepoint.com/:f:/s/Secretaria_General/Subdirecci%C3%B3n_Talento_Humano/EuMGNyb4rrpJvBVWGJaL1scBO4TEmppz9s1AkmcvV-dN1Q?e=I3ii0R" TargetMode="External"/><Relationship Id="rId1" Type="http://schemas.openxmlformats.org/officeDocument/2006/relationships/hyperlink" Target="http://www.youtube.com/watch?v=nGoryN_63Cs&amp;feature=youtu.be%2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opLeftCell="A2" zoomScaleNormal="100" workbookViewId="0">
      <pane xSplit="8" ySplit="3" topLeftCell="T17" activePane="bottomRight" state="frozen"/>
      <selection pane="topRight" activeCell="I2" sqref="I2"/>
      <selection pane="bottomLeft" activeCell="A5" sqref="A5"/>
      <selection pane="bottomRight" activeCell="T17" sqref="T17"/>
    </sheetView>
  </sheetViews>
  <sheetFormatPr baseColWidth="10" defaultColWidth="11.42578125" defaultRowHeight="15"/>
  <cols>
    <col min="1" max="1" width="2.85546875" style="208" customWidth="1"/>
    <col min="2" max="2" width="62.5703125" style="208" customWidth="1"/>
    <col min="3" max="6" width="12.7109375" style="208" customWidth="1"/>
    <col min="7" max="7" width="14.7109375" style="325" customWidth="1"/>
    <col min="8" max="8" width="5.7109375" style="325" customWidth="1"/>
    <col min="9" max="9" width="12.7109375" style="325" customWidth="1"/>
    <col min="10" max="12" width="12.7109375" style="326" customWidth="1"/>
    <col min="13" max="13" width="14.7109375" style="326" customWidth="1"/>
    <col min="14" max="14" width="5.7109375" style="326" customWidth="1"/>
    <col min="15" max="15" width="15.140625" style="208" customWidth="1"/>
    <col min="16" max="17" width="12.7109375" style="208" customWidth="1"/>
    <col min="18" max="18" width="13" style="208" customWidth="1"/>
    <col min="19" max="19" width="15.42578125" style="208" customWidth="1"/>
    <col min="20" max="20" width="5.7109375" style="208" customWidth="1"/>
    <col min="21" max="21" width="15.85546875" style="208" customWidth="1"/>
    <col min="22" max="22" width="12.7109375" style="208" customWidth="1"/>
    <col min="23" max="23" width="15.42578125" style="208" customWidth="1"/>
    <col min="24" max="25" width="14.7109375" style="208" customWidth="1"/>
    <col min="26" max="16384" width="11.42578125" style="208"/>
  </cols>
  <sheetData>
    <row r="2" spans="1:44" s="67" customFormat="1" ht="26.25" customHeight="1">
      <c r="B2" s="586" t="s">
        <v>0</v>
      </c>
      <c r="C2" s="586"/>
      <c r="D2" s="586"/>
      <c r="E2" s="586"/>
      <c r="F2" s="586"/>
      <c r="G2" s="586"/>
      <c r="H2" s="586"/>
      <c r="I2" s="586"/>
      <c r="J2" s="586"/>
      <c r="K2" s="586"/>
      <c r="L2" s="586"/>
      <c r="M2" s="586"/>
      <c r="N2" s="586"/>
      <c r="O2" s="586"/>
      <c r="P2" s="586"/>
      <c r="Q2" s="586"/>
      <c r="R2" s="586"/>
      <c r="S2" s="586"/>
      <c r="T2" s="586"/>
      <c r="U2" s="586"/>
      <c r="V2" s="586"/>
      <c r="W2" s="586"/>
      <c r="X2" s="586"/>
      <c r="Y2" s="586"/>
    </row>
    <row r="4" spans="1:44" s="67" customFormat="1" ht="33.75" customHeight="1">
      <c r="B4" s="587" t="s">
        <v>1</v>
      </c>
      <c r="C4" s="587"/>
      <c r="D4" s="587"/>
      <c r="E4" s="587"/>
      <c r="F4" s="587"/>
      <c r="G4" s="587"/>
      <c r="H4" s="327"/>
      <c r="I4" s="585" t="s">
        <v>2</v>
      </c>
      <c r="J4" s="585"/>
      <c r="K4" s="585"/>
      <c r="L4" s="585"/>
      <c r="M4" s="585"/>
      <c r="N4" s="326"/>
      <c r="O4" s="588" t="s">
        <v>3</v>
      </c>
      <c r="P4" s="589"/>
      <c r="Q4" s="589"/>
      <c r="R4" s="589"/>
      <c r="S4" s="590"/>
      <c r="U4" s="585" t="s">
        <v>4</v>
      </c>
      <c r="V4" s="585"/>
      <c r="W4" s="585"/>
      <c r="X4" s="585"/>
      <c r="Y4" s="585"/>
    </row>
    <row r="5" spans="1:44" ht="20.100000000000001" customHeight="1">
      <c r="B5" s="328" t="s">
        <v>5</v>
      </c>
      <c r="C5" s="329" t="s">
        <v>6</v>
      </c>
      <c r="D5" s="330" t="s">
        <v>7</v>
      </c>
      <c r="E5" s="331" t="s">
        <v>8</v>
      </c>
      <c r="F5" s="332" t="s">
        <v>9</v>
      </c>
      <c r="G5" s="333" t="s">
        <v>10</v>
      </c>
      <c r="H5" s="327"/>
      <c r="I5" s="50" t="s">
        <v>11</v>
      </c>
      <c r="J5" s="330" t="s">
        <v>7</v>
      </c>
      <c r="K5" s="331" t="s">
        <v>8</v>
      </c>
      <c r="L5" s="332" t="s">
        <v>9</v>
      </c>
      <c r="M5" s="333" t="s">
        <v>10</v>
      </c>
      <c r="O5" s="334" t="s">
        <v>12</v>
      </c>
      <c r="P5" s="330" t="s">
        <v>7</v>
      </c>
      <c r="Q5" s="331" t="s">
        <v>8</v>
      </c>
      <c r="R5" s="332" t="s">
        <v>9</v>
      </c>
      <c r="S5" s="333" t="s">
        <v>10</v>
      </c>
      <c r="U5" s="334" t="s">
        <v>13</v>
      </c>
      <c r="V5" s="330" t="s">
        <v>7</v>
      </c>
      <c r="W5" s="331" t="s">
        <v>8</v>
      </c>
      <c r="X5" s="332" t="s">
        <v>9</v>
      </c>
      <c r="Y5" s="333" t="s">
        <v>10</v>
      </c>
    </row>
    <row r="6" spans="1:44" s="71" customFormat="1">
      <c r="A6" s="67"/>
      <c r="B6" s="335" t="s">
        <v>14</v>
      </c>
      <c r="C6" s="54">
        <f t="shared" ref="C6:C26" si="0">+I6+O6+U6</f>
        <v>10</v>
      </c>
      <c r="D6" s="336">
        <f t="shared" ref="D6:D26" si="1">+J6+P6+V6</f>
        <v>10</v>
      </c>
      <c r="E6" s="336">
        <f t="shared" ref="E6:E26" si="2">+K6+Q6+W6</f>
        <v>0</v>
      </c>
      <c r="F6" s="336">
        <f t="shared" ref="F6:F26" si="3">+L6+R6+X6</f>
        <v>0</v>
      </c>
      <c r="G6" s="336">
        <f t="shared" ref="G6:G26" si="4">+M6+S6+Y6</f>
        <v>0</v>
      </c>
      <c r="H6" s="337"/>
      <c r="I6" s="338">
        <f>+J6+K6+L6</f>
        <v>6</v>
      </c>
      <c r="J6" s="339">
        <v>6</v>
      </c>
      <c r="K6" s="336">
        <v>0</v>
      </c>
      <c r="L6" s="336">
        <v>0</v>
      </c>
      <c r="M6" s="336">
        <v>0</v>
      </c>
      <c r="N6" s="340"/>
      <c r="O6" s="54">
        <f>+P6+Q6+R6</f>
        <v>0</v>
      </c>
      <c r="P6" s="336">
        <v>0</v>
      </c>
      <c r="Q6" s="336">
        <v>0</v>
      </c>
      <c r="R6" s="336">
        <v>0</v>
      </c>
      <c r="S6" s="336">
        <v>0</v>
      </c>
      <c r="T6" s="67"/>
      <c r="U6" s="54">
        <f>+V6+W6+X6</f>
        <v>4</v>
      </c>
      <c r="V6" s="336">
        <v>4</v>
      </c>
      <c r="W6" s="336">
        <v>0</v>
      </c>
      <c r="X6" s="336">
        <v>0</v>
      </c>
      <c r="Y6" s="336">
        <v>0</v>
      </c>
      <c r="Z6" s="67"/>
      <c r="AA6" s="67"/>
      <c r="AB6" s="67"/>
      <c r="AC6" s="67"/>
      <c r="AD6" s="67"/>
      <c r="AE6" s="67"/>
      <c r="AF6" s="67"/>
      <c r="AG6" s="67"/>
      <c r="AH6" s="67"/>
      <c r="AI6" s="67"/>
      <c r="AJ6" s="67"/>
      <c r="AK6" s="67"/>
      <c r="AL6" s="67"/>
      <c r="AM6" s="67"/>
      <c r="AN6" s="67"/>
      <c r="AO6" s="67"/>
      <c r="AP6" s="67"/>
      <c r="AQ6" s="67"/>
      <c r="AR6" s="67"/>
    </row>
    <row r="7" spans="1:44" s="71" customFormat="1">
      <c r="B7" s="335" t="s">
        <v>15</v>
      </c>
      <c r="C7" s="54">
        <f t="shared" si="0"/>
        <v>51</v>
      </c>
      <c r="D7" s="336">
        <f t="shared" si="1"/>
        <v>50</v>
      </c>
      <c r="E7" s="336">
        <f t="shared" si="2"/>
        <v>1</v>
      </c>
      <c r="F7" s="336">
        <f t="shared" si="3"/>
        <v>0</v>
      </c>
      <c r="G7" s="336">
        <f t="shared" si="4"/>
        <v>13</v>
      </c>
      <c r="H7" s="341"/>
      <c r="I7" s="338">
        <f>+J7+K7+L7</f>
        <v>38</v>
      </c>
      <c r="J7" s="336">
        <v>37</v>
      </c>
      <c r="K7" s="339">
        <v>1</v>
      </c>
      <c r="L7" s="336">
        <v>0</v>
      </c>
      <c r="M7" s="336">
        <v>13</v>
      </c>
      <c r="N7" s="342"/>
      <c r="O7" s="54">
        <f t="shared" ref="O7:O24" si="5">+P7+Q7+R7</f>
        <v>0</v>
      </c>
      <c r="P7" s="336">
        <v>0</v>
      </c>
      <c r="Q7" s="336">
        <v>0</v>
      </c>
      <c r="R7" s="336">
        <v>0</v>
      </c>
      <c r="S7" s="336">
        <v>0</v>
      </c>
      <c r="U7" s="54">
        <f t="shared" ref="U7:U26" si="6">+V7+W7+X7</f>
        <v>13</v>
      </c>
      <c r="V7" s="336">
        <v>13</v>
      </c>
      <c r="W7" s="336">
        <v>0</v>
      </c>
      <c r="X7" s="336">
        <v>0</v>
      </c>
      <c r="Y7" s="336">
        <v>0</v>
      </c>
    </row>
    <row r="8" spans="1:44" s="71" customFormat="1">
      <c r="B8" s="335" t="s">
        <v>16</v>
      </c>
      <c r="C8" s="54">
        <f t="shared" si="0"/>
        <v>1</v>
      </c>
      <c r="D8" s="336">
        <f t="shared" si="1"/>
        <v>1</v>
      </c>
      <c r="E8" s="336">
        <f t="shared" si="2"/>
        <v>0</v>
      </c>
      <c r="F8" s="336">
        <f t="shared" si="3"/>
        <v>0</v>
      </c>
      <c r="G8" s="336">
        <f t="shared" si="4"/>
        <v>0</v>
      </c>
      <c r="H8" s="341"/>
      <c r="I8" s="338">
        <f>+J8+K8+L8</f>
        <v>1</v>
      </c>
      <c r="J8" s="336">
        <v>1</v>
      </c>
      <c r="K8" s="336">
        <v>0</v>
      </c>
      <c r="L8" s="336">
        <v>0</v>
      </c>
      <c r="M8" s="336">
        <v>0</v>
      </c>
      <c r="N8" s="342"/>
      <c r="O8" s="54">
        <f t="shared" si="5"/>
        <v>0</v>
      </c>
      <c r="P8" s="336">
        <v>0</v>
      </c>
      <c r="Q8" s="336">
        <v>0</v>
      </c>
      <c r="R8" s="336">
        <v>0</v>
      </c>
      <c r="S8" s="336">
        <v>0</v>
      </c>
      <c r="U8" s="54">
        <f t="shared" si="6"/>
        <v>0</v>
      </c>
      <c r="V8" s="336">
        <v>0</v>
      </c>
      <c r="W8" s="336">
        <v>0</v>
      </c>
      <c r="X8" s="336">
        <v>0</v>
      </c>
      <c r="Y8" s="336">
        <v>0</v>
      </c>
    </row>
    <row r="9" spans="1:44" s="71" customFormat="1">
      <c r="B9" s="335" t="s">
        <v>17</v>
      </c>
      <c r="C9" s="54">
        <f t="shared" si="0"/>
        <v>36</v>
      </c>
      <c r="D9" s="336">
        <f t="shared" si="1"/>
        <v>34</v>
      </c>
      <c r="E9" s="336">
        <f t="shared" si="2"/>
        <v>2</v>
      </c>
      <c r="F9" s="336">
        <f t="shared" si="3"/>
        <v>0</v>
      </c>
      <c r="G9" s="336">
        <f t="shared" si="4"/>
        <v>0</v>
      </c>
      <c r="H9" s="341"/>
      <c r="I9" s="338">
        <f t="shared" ref="I9:I26" si="7">+J9+K9+L9</f>
        <v>10</v>
      </c>
      <c r="J9" s="336">
        <v>8</v>
      </c>
      <c r="K9" s="336">
        <v>2</v>
      </c>
      <c r="L9" s="336">
        <v>0</v>
      </c>
      <c r="M9" s="336">
        <v>0</v>
      </c>
      <c r="N9" s="342"/>
      <c r="O9" s="54">
        <f t="shared" si="5"/>
        <v>0</v>
      </c>
      <c r="P9" s="336">
        <v>0</v>
      </c>
      <c r="Q9" s="336">
        <v>0</v>
      </c>
      <c r="R9" s="336">
        <v>0</v>
      </c>
      <c r="S9" s="336">
        <v>0</v>
      </c>
      <c r="U9" s="54">
        <f t="shared" si="6"/>
        <v>26</v>
      </c>
      <c r="V9" s="336">
        <v>26</v>
      </c>
      <c r="W9" s="336">
        <v>0</v>
      </c>
      <c r="X9" s="336">
        <v>0</v>
      </c>
      <c r="Y9" s="336">
        <v>0</v>
      </c>
    </row>
    <row r="10" spans="1:44" s="71" customFormat="1">
      <c r="B10" s="335" t="s">
        <v>18</v>
      </c>
      <c r="C10" s="54">
        <f t="shared" si="0"/>
        <v>7</v>
      </c>
      <c r="D10" s="336">
        <f t="shared" si="1"/>
        <v>7</v>
      </c>
      <c r="E10" s="336">
        <f t="shared" si="2"/>
        <v>0</v>
      </c>
      <c r="F10" s="336">
        <f t="shared" si="3"/>
        <v>0</v>
      </c>
      <c r="G10" s="336">
        <f t="shared" si="4"/>
        <v>0</v>
      </c>
      <c r="H10" s="341"/>
      <c r="I10" s="338">
        <f t="shared" si="7"/>
        <v>0</v>
      </c>
      <c r="J10" s="336">
        <v>0</v>
      </c>
      <c r="K10" s="336">
        <v>0</v>
      </c>
      <c r="L10" s="336">
        <v>0</v>
      </c>
      <c r="M10" s="336">
        <v>0</v>
      </c>
      <c r="N10" s="342"/>
      <c r="O10" s="54">
        <f t="shared" si="5"/>
        <v>0</v>
      </c>
      <c r="P10" s="336">
        <v>0</v>
      </c>
      <c r="Q10" s="336">
        <v>0</v>
      </c>
      <c r="R10" s="336">
        <v>0</v>
      </c>
      <c r="S10" s="336">
        <v>0</v>
      </c>
      <c r="U10" s="54">
        <f t="shared" si="6"/>
        <v>7</v>
      </c>
      <c r="V10" s="336">
        <v>7</v>
      </c>
      <c r="W10" s="336">
        <v>0</v>
      </c>
      <c r="X10" s="336">
        <v>0</v>
      </c>
      <c r="Y10" s="336">
        <v>0</v>
      </c>
    </row>
    <row r="11" spans="1:44" s="71" customFormat="1">
      <c r="B11" s="335" t="s">
        <v>19</v>
      </c>
      <c r="C11" s="54">
        <f t="shared" si="0"/>
        <v>21</v>
      </c>
      <c r="D11" s="336">
        <f t="shared" si="1"/>
        <v>21</v>
      </c>
      <c r="E11" s="336">
        <f t="shared" si="2"/>
        <v>0</v>
      </c>
      <c r="F11" s="336">
        <f t="shared" si="3"/>
        <v>0</v>
      </c>
      <c r="G11" s="336">
        <f t="shared" si="4"/>
        <v>4</v>
      </c>
      <c r="H11" s="341"/>
      <c r="I11" s="338">
        <f t="shared" si="7"/>
        <v>21</v>
      </c>
      <c r="J11" s="336">
        <v>21</v>
      </c>
      <c r="K11" s="336">
        <v>0</v>
      </c>
      <c r="L11" s="336">
        <v>0</v>
      </c>
      <c r="M11" s="336">
        <v>4</v>
      </c>
      <c r="N11" s="342"/>
      <c r="O11" s="54">
        <f t="shared" si="5"/>
        <v>0</v>
      </c>
      <c r="P11" s="336">
        <v>0</v>
      </c>
      <c r="Q11" s="336">
        <v>0</v>
      </c>
      <c r="R11" s="336">
        <v>0</v>
      </c>
      <c r="S11" s="336">
        <v>0</v>
      </c>
      <c r="U11" s="54">
        <f t="shared" si="6"/>
        <v>0</v>
      </c>
      <c r="V11" s="336">
        <v>0</v>
      </c>
      <c r="W11" s="336">
        <v>0</v>
      </c>
      <c r="X11" s="336">
        <v>0</v>
      </c>
      <c r="Y11" s="336">
        <v>0</v>
      </c>
    </row>
    <row r="12" spans="1:44" s="71" customFormat="1">
      <c r="B12" s="335" t="s">
        <v>20</v>
      </c>
      <c r="C12" s="54">
        <f t="shared" si="0"/>
        <v>42</v>
      </c>
      <c r="D12" s="336">
        <f t="shared" si="1"/>
        <v>41</v>
      </c>
      <c r="E12" s="336">
        <f t="shared" si="2"/>
        <v>1</v>
      </c>
      <c r="F12" s="336">
        <f t="shared" si="3"/>
        <v>0</v>
      </c>
      <c r="G12" s="336">
        <f t="shared" si="4"/>
        <v>2</v>
      </c>
      <c r="H12" s="341"/>
      <c r="I12" s="338">
        <f t="shared" si="7"/>
        <v>20</v>
      </c>
      <c r="J12" s="336">
        <v>19</v>
      </c>
      <c r="K12" s="336">
        <v>1</v>
      </c>
      <c r="L12" s="336">
        <v>0</v>
      </c>
      <c r="M12" s="336">
        <v>2</v>
      </c>
      <c r="N12" s="342"/>
      <c r="O12" s="54">
        <f t="shared" si="5"/>
        <v>0</v>
      </c>
      <c r="P12" s="336">
        <v>0</v>
      </c>
      <c r="Q12" s="336">
        <v>0</v>
      </c>
      <c r="R12" s="336">
        <v>0</v>
      </c>
      <c r="S12" s="336">
        <v>0</v>
      </c>
      <c r="U12" s="54">
        <f t="shared" si="6"/>
        <v>22</v>
      </c>
      <c r="V12" s="336">
        <v>22</v>
      </c>
      <c r="W12" s="336">
        <v>0</v>
      </c>
      <c r="X12" s="336">
        <v>0</v>
      </c>
      <c r="Y12" s="336">
        <v>0</v>
      </c>
    </row>
    <row r="13" spans="1:44" s="71" customFormat="1">
      <c r="B13" s="335" t="s">
        <v>21</v>
      </c>
      <c r="C13" s="54">
        <f t="shared" si="0"/>
        <v>11</v>
      </c>
      <c r="D13" s="336">
        <f t="shared" si="1"/>
        <v>11</v>
      </c>
      <c r="E13" s="336">
        <f t="shared" si="2"/>
        <v>0</v>
      </c>
      <c r="F13" s="336">
        <f t="shared" si="3"/>
        <v>0</v>
      </c>
      <c r="G13" s="336">
        <f t="shared" si="4"/>
        <v>1</v>
      </c>
      <c r="H13" s="341"/>
      <c r="I13" s="338">
        <f t="shared" si="7"/>
        <v>11</v>
      </c>
      <c r="J13" s="336">
        <v>11</v>
      </c>
      <c r="K13" s="336">
        <v>0</v>
      </c>
      <c r="L13" s="336">
        <v>0</v>
      </c>
      <c r="M13" s="336">
        <v>1</v>
      </c>
      <c r="N13" s="342"/>
      <c r="O13" s="54">
        <f t="shared" si="5"/>
        <v>0</v>
      </c>
      <c r="P13" s="336">
        <v>0</v>
      </c>
      <c r="Q13" s="336">
        <v>0</v>
      </c>
      <c r="R13" s="336">
        <v>0</v>
      </c>
      <c r="S13" s="336">
        <v>0</v>
      </c>
      <c r="U13" s="54">
        <f t="shared" si="6"/>
        <v>0</v>
      </c>
      <c r="V13" s="336">
        <v>0</v>
      </c>
      <c r="W13" s="336">
        <v>0</v>
      </c>
      <c r="X13" s="336">
        <v>0</v>
      </c>
      <c r="Y13" s="336">
        <v>0</v>
      </c>
    </row>
    <row r="14" spans="1:44" s="71" customFormat="1">
      <c r="B14" s="335" t="s">
        <v>22</v>
      </c>
      <c r="C14" s="54">
        <f t="shared" si="0"/>
        <v>49</v>
      </c>
      <c r="D14" s="336">
        <f t="shared" si="1"/>
        <v>46</v>
      </c>
      <c r="E14" s="336">
        <f t="shared" si="2"/>
        <v>3</v>
      </c>
      <c r="F14" s="336">
        <f t="shared" si="3"/>
        <v>0</v>
      </c>
      <c r="G14" s="336">
        <f t="shared" si="4"/>
        <v>9</v>
      </c>
      <c r="H14" s="341"/>
      <c r="I14" s="338">
        <f t="shared" si="7"/>
        <v>41</v>
      </c>
      <c r="J14" s="336">
        <v>38</v>
      </c>
      <c r="K14" s="336">
        <v>3</v>
      </c>
      <c r="L14" s="336">
        <v>0</v>
      </c>
      <c r="M14" s="336">
        <v>7</v>
      </c>
      <c r="N14" s="342"/>
      <c r="O14" s="54">
        <f t="shared" si="5"/>
        <v>0</v>
      </c>
      <c r="P14" s="336">
        <v>0</v>
      </c>
      <c r="Q14" s="336">
        <v>0</v>
      </c>
      <c r="R14" s="336">
        <v>0</v>
      </c>
      <c r="S14" s="336">
        <v>0</v>
      </c>
      <c r="U14" s="54">
        <f t="shared" si="6"/>
        <v>8</v>
      </c>
      <c r="V14" s="336">
        <v>8</v>
      </c>
      <c r="W14" s="336">
        <v>0</v>
      </c>
      <c r="X14" s="336">
        <v>0</v>
      </c>
      <c r="Y14" s="336">
        <v>2</v>
      </c>
    </row>
    <row r="15" spans="1:44" s="71" customFormat="1">
      <c r="B15" s="335" t="s">
        <v>23</v>
      </c>
      <c r="C15" s="54">
        <f t="shared" si="0"/>
        <v>12</v>
      </c>
      <c r="D15" s="336">
        <f t="shared" si="1"/>
        <v>10</v>
      </c>
      <c r="E15" s="336">
        <f t="shared" si="2"/>
        <v>2</v>
      </c>
      <c r="F15" s="336">
        <f t="shared" si="3"/>
        <v>0</v>
      </c>
      <c r="G15" s="336">
        <f t="shared" si="4"/>
        <v>6</v>
      </c>
      <c r="H15" s="341"/>
      <c r="I15" s="338">
        <f t="shared" si="7"/>
        <v>9</v>
      </c>
      <c r="J15" s="336">
        <v>7</v>
      </c>
      <c r="K15" s="336">
        <v>2</v>
      </c>
      <c r="L15" s="336">
        <v>0</v>
      </c>
      <c r="M15" s="336">
        <v>6</v>
      </c>
      <c r="N15" s="342"/>
      <c r="O15" s="54">
        <f t="shared" si="5"/>
        <v>0</v>
      </c>
      <c r="P15" s="336">
        <v>0</v>
      </c>
      <c r="Q15" s="336">
        <v>0</v>
      </c>
      <c r="R15" s="336">
        <v>0</v>
      </c>
      <c r="S15" s="336">
        <v>0</v>
      </c>
      <c r="U15" s="54">
        <f t="shared" si="6"/>
        <v>3</v>
      </c>
      <c r="V15" s="336">
        <v>3</v>
      </c>
      <c r="W15" s="336">
        <v>0</v>
      </c>
      <c r="X15" s="336">
        <v>0</v>
      </c>
      <c r="Y15" s="336">
        <v>0</v>
      </c>
    </row>
    <row r="16" spans="1:44" s="71" customFormat="1">
      <c r="B16" s="335" t="s">
        <v>24</v>
      </c>
      <c r="C16" s="54">
        <f t="shared" si="0"/>
        <v>29</v>
      </c>
      <c r="D16" s="336">
        <f t="shared" si="1"/>
        <v>27</v>
      </c>
      <c r="E16" s="336">
        <f t="shared" si="2"/>
        <v>2</v>
      </c>
      <c r="F16" s="336">
        <f t="shared" si="3"/>
        <v>0</v>
      </c>
      <c r="G16" s="336">
        <f t="shared" si="4"/>
        <v>12</v>
      </c>
      <c r="H16" s="341"/>
      <c r="I16" s="338">
        <f t="shared" si="7"/>
        <v>29</v>
      </c>
      <c r="J16" s="336">
        <v>27</v>
      </c>
      <c r="K16" s="339">
        <v>2</v>
      </c>
      <c r="L16" s="336">
        <v>0</v>
      </c>
      <c r="M16" s="336">
        <v>12</v>
      </c>
      <c r="N16" s="342"/>
      <c r="O16" s="54">
        <f t="shared" si="5"/>
        <v>0</v>
      </c>
      <c r="P16" s="336">
        <v>0</v>
      </c>
      <c r="Q16" s="336">
        <v>0</v>
      </c>
      <c r="R16" s="336">
        <v>0</v>
      </c>
      <c r="S16" s="336">
        <v>0</v>
      </c>
      <c r="U16" s="54">
        <f t="shared" si="6"/>
        <v>0</v>
      </c>
      <c r="V16" s="336">
        <v>0</v>
      </c>
      <c r="W16" s="336">
        <v>0</v>
      </c>
      <c r="X16" s="336">
        <v>0</v>
      </c>
      <c r="Y16" s="336">
        <v>0</v>
      </c>
    </row>
    <row r="17" spans="2:25" s="71" customFormat="1">
      <c r="B17" s="335" t="s">
        <v>25</v>
      </c>
      <c r="C17" s="54">
        <f t="shared" si="0"/>
        <v>70</v>
      </c>
      <c r="D17" s="336">
        <f t="shared" si="1"/>
        <v>58</v>
      </c>
      <c r="E17" s="336">
        <f t="shared" si="2"/>
        <v>9</v>
      </c>
      <c r="F17" s="336">
        <f t="shared" si="3"/>
        <v>3</v>
      </c>
      <c r="G17" s="336">
        <f t="shared" si="4"/>
        <v>12</v>
      </c>
      <c r="H17" s="341"/>
      <c r="I17" s="338">
        <f t="shared" si="7"/>
        <v>62</v>
      </c>
      <c r="J17" s="336">
        <v>53</v>
      </c>
      <c r="K17" s="339">
        <v>8</v>
      </c>
      <c r="L17" s="336">
        <v>1</v>
      </c>
      <c r="M17" s="336">
        <v>9</v>
      </c>
      <c r="N17" s="342"/>
      <c r="O17" s="54">
        <f t="shared" si="5"/>
        <v>0</v>
      </c>
      <c r="P17" s="336">
        <v>0</v>
      </c>
      <c r="Q17" s="336">
        <v>0</v>
      </c>
      <c r="R17" s="336">
        <v>0</v>
      </c>
      <c r="S17" s="336">
        <v>0</v>
      </c>
      <c r="U17" s="54">
        <f t="shared" si="6"/>
        <v>8</v>
      </c>
      <c r="V17" s="336">
        <v>5</v>
      </c>
      <c r="W17" s="336">
        <v>1</v>
      </c>
      <c r="X17" s="336">
        <v>2</v>
      </c>
      <c r="Y17" s="336">
        <v>3</v>
      </c>
    </row>
    <row r="18" spans="2:25" s="71" customFormat="1">
      <c r="B18" s="335" t="s">
        <v>26</v>
      </c>
      <c r="C18" s="54">
        <f t="shared" si="0"/>
        <v>58</v>
      </c>
      <c r="D18" s="336">
        <f t="shared" si="1"/>
        <v>48</v>
      </c>
      <c r="E18" s="336">
        <f t="shared" si="2"/>
        <v>9</v>
      </c>
      <c r="F18" s="336">
        <f t="shared" si="3"/>
        <v>1</v>
      </c>
      <c r="G18" s="336">
        <f t="shared" si="4"/>
        <v>5</v>
      </c>
      <c r="H18" s="341"/>
      <c r="I18" s="338">
        <f t="shared" si="7"/>
        <v>41</v>
      </c>
      <c r="J18" s="336">
        <v>41</v>
      </c>
      <c r="K18" s="339">
        <v>0</v>
      </c>
      <c r="L18" s="336">
        <v>0</v>
      </c>
      <c r="M18" s="336">
        <v>5</v>
      </c>
      <c r="N18" s="342"/>
      <c r="O18" s="54">
        <f t="shared" si="5"/>
        <v>0</v>
      </c>
      <c r="P18" s="336">
        <v>0</v>
      </c>
      <c r="Q18" s="336">
        <v>0</v>
      </c>
      <c r="R18" s="336">
        <v>0</v>
      </c>
      <c r="S18" s="336">
        <v>0</v>
      </c>
      <c r="U18" s="54">
        <f t="shared" si="6"/>
        <v>17</v>
      </c>
      <c r="V18" s="336">
        <v>7</v>
      </c>
      <c r="W18" s="336">
        <v>9</v>
      </c>
      <c r="X18" s="336">
        <v>1</v>
      </c>
      <c r="Y18" s="336">
        <v>0</v>
      </c>
    </row>
    <row r="19" spans="2:25" s="71" customFormat="1">
      <c r="B19" s="335" t="s">
        <v>27</v>
      </c>
      <c r="C19" s="54">
        <f t="shared" si="0"/>
        <v>13</v>
      </c>
      <c r="D19" s="336">
        <f t="shared" si="1"/>
        <v>8</v>
      </c>
      <c r="E19" s="336">
        <f t="shared" si="2"/>
        <v>4</v>
      </c>
      <c r="F19" s="336">
        <f t="shared" si="3"/>
        <v>1</v>
      </c>
      <c r="G19" s="336">
        <f t="shared" si="4"/>
        <v>3</v>
      </c>
      <c r="H19" s="341"/>
      <c r="I19" s="338">
        <f t="shared" si="7"/>
        <v>8</v>
      </c>
      <c r="J19" s="336">
        <v>5</v>
      </c>
      <c r="K19" s="339">
        <v>3</v>
      </c>
      <c r="L19" s="336">
        <v>0</v>
      </c>
      <c r="M19" s="336">
        <v>3</v>
      </c>
      <c r="N19" s="342"/>
      <c r="O19" s="54">
        <f t="shared" si="5"/>
        <v>0</v>
      </c>
      <c r="P19" s="336">
        <v>0</v>
      </c>
      <c r="Q19" s="336">
        <v>0</v>
      </c>
      <c r="R19" s="336">
        <v>0</v>
      </c>
      <c r="S19" s="336">
        <v>0</v>
      </c>
      <c r="U19" s="54">
        <f t="shared" si="6"/>
        <v>5</v>
      </c>
      <c r="V19" s="336">
        <v>3</v>
      </c>
      <c r="W19" s="336">
        <v>1</v>
      </c>
      <c r="X19" s="336">
        <v>1</v>
      </c>
      <c r="Y19" s="336">
        <v>0</v>
      </c>
    </row>
    <row r="20" spans="2:25" s="71" customFormat="1">
      <c r="B20" s="335" t="s">
        <v>28</v>
      </c>
      <c r="C20" s="54">
        <f t="shared" si="0"/>
        <v>111</v>
      </c>
      <c r="D20" s="336">
        <f t="shared" si="1"/>
        <v>94</v>
      </c>
      <c r="E20" s="336">
        <f t="shared" si="2"/>
        <v>17</v>
      </c>
      <c r="F20" s="336">
        <f t="shared" si="3"/>
        <v>0</v>
      </c>
      <c r="G20" s="336">
        <f t="shared" si="4"/>
        <v>17</v>
      </c>
      <c r="H20" s="341"/>
      <c r="I20" s="338">
        <f t="shared" si="7"/>
        <v>95</v>
      </c>
      <c r="J20" s="336">
        <v>87</v>
      </c>
      <c r="K20" s="339">
        <v>8</v>
      </c>
      <c r="L20" s="336">
        <v>0</v>
      </c>
      <c r="M20" s="336">
        <v>17</v>
      </c>
      <c r="N20" s="342"/>
      <c r="O20" s="54">
        <f t="shared" si="5"/>
        <v>0</v>
      </c>
      <c r="P20" s="336">
        <v>0</v>
      </c>
      <c r="Q20" s="336">
        <v>0</v>
      </c>
      <c r="R20" s="336">
        <v>0</v>
      </c>
      <c r="S20" s="336">
        <v>0</v>
      </c>
      <c r="U20" s="54">
        <f t="shared" si="6"/>
        <v>16</v>
      </c>
      <c r="V20" s="336">
        <v>7</v>
      </c>
      <c r="W20" s="336">
        <v>9</v>
      </c>
      <c r="X20" s="336">
        <v>0</v>
      </c>
      <c r="Y20" s="336">
        <v>0</v>
      </c>
    </row>
    <row r="21" spans="2:25" s="71" customFormat="1">
      <c r="B21" s="335" t="s">
        <v>29</v>
      </c>
      <c r="C21" s="54">
        <f t="shared" si="0"/>
        <v>111</v>
      </c>
      <c r="D21" s="336">
        <f t="shared" si="1"/>
        <v>102</v>
      </c>
      <c r="E21" s="336">
        <f t="shared" si="2"/>
        <v>9</v>
      </c>
      <c r="F21" s="336">
        <f t="shared" si="3"/>
        <v>0</v>
      </c>
      <c r="G21" s="336">
        <f t="shared" si="4"/>
        <v>20</v>
      </c>
      <c r="H21" s="341"/>
      <c r="I21" s="338">
        <f t="shared" si="7"/>
        <v>109</v>
      </c>
      <c r="J21" s="339">
        <v>100</v>
      </c>
      <c r="K21" s="336">
        <v>9</v>
      </c>
      <c r="L21" s="336">
        <v>0</v>
      </c>
      <c r="M21" s="336">
        <v>20</v>
      </c>
      <c r="N21" s="342"/>
      <c r="O21" s="54">
        <f t="shared" si="5"/>
        <v>0</v>
      </c>
      <c r="P21" s="336">
        <v>0</v>
      </c>
      <c r="Q21" s="336">
        <v>0</v>
      </c>
      <c r="R21" s="336">
        <v>0</v>
      </c>
      <c r="S21" s="336">
        <v>0</v>
      </c>
      <c r="U21" s="54">
        <f t="shared" si="6"/>
        <v>2</v>
      </c>
      <c r="V21" s="336">
        <v>2</v>
      </c>
      <c r="W21" s="336">
        <v>0</v>
      </c>
      <c r="X21" s="336">
        <v>0</v>
      </c>
      <c r="Y21" s="336">
        <v>0</v>
      </c>
    </row>
    <row r="22" spans="2:25" s="71" customFormat="1">
      <c r="B22" s="335" t="s">
        <v>30</v>
      </c>
      <c r="C22" s="54">
        <f t="shared" si="0"/>
        <v>2</v>
      </c>
      <c r="D22" s="336">
        <f t="shared" si="1"/>
        <v>2</v>
      </c>
      <c r="E22" s="336">
        <f t="shared" si="2"/>
        <v>0</v>
      </c>
      <c r="F22" s="336">
        <f t="shared" si="3"/>
        <v>0</v>
      </c>
      <c r="G22" s="336">
        <f t="shared" si="4"/>
        <v>2</v>
      </c>
      <c r="H22" s="341"/>
      <c r="I22" s="338">
        <f t="shared" si="7"/>
        <v>2</v>
      </c>
      <c r="J22" s="336">
        <v>2</v>
      </c>
      <c r="K22" s="336">
        <v>0</v>
      </c>
      <c r="L22" s="336">
        <v>0</v>
      </c>
      <c r="M22" s="336">
        <v>2</v>
      </c>
      <c r="N22" s="342"/>
      <c r="O22" s="54">
        <f t="shared" si="5"/>
        <v>0</v>
      </c>
      <c r="P22" s="336">
        <v>0</v>
      </c>
      <c r="Q22" s="336">
        <v>0</v>
      </c>
      <c r="R22" s="336">
        <v>0</v>
      </c>
      <c r="S22" s="336">
        <v>0</v>
      </c>
      <c r="U22" s="54">
        <f t="shared" si="6"/>
        <v>0</v>
      </c>
      <c r="V22" s="336">
        <v>0</v>
      </c>
      <c r="W22" s="336">
        <v>0</v>
      </c>
      <c r="X22" s="336">
        <v>0</v>
      </c>
      <c r="Y22" s="336">
        <v>0</v>
      </c>
    </row>
    <row r="23" spans="2:25" s="71" customFormat="1">
      <c r="B23" s="335" t="s">
        <v>31</v>
      </c>
      <c r="C23" s="54">
        <f t="shared" si="0"/>
        <v>86</v>
      </c>
      <c r="D23" s="336">
        <f t="shared" si="1"/>
        <v>85</v>
      </c>
      <c r="E23" s="336">
        <f t="shared" si="2"/>
        <v>1</v>
      </c>
      <c r="F23" s="336">
        <f t="shared" si="3"/>
        <v>0</v>
      </c>
      <c r="G23" s="336">
        <f t="shared" si="4"/>
        <v>5</v>
      </c>
      <c r="H23" s="341"/>
      <c r="I23" s="338">
        <f t="shared" si="7"/>
        <v>53</v>
      </c>
      <c r="J23" s="336">
        <v>52</v>
      </c>
      <c r="K23" s="336">
        <v>1</v>
      </c>
      <c r="L23" s="336">
        <v>0</v>
      </c>
      <c r="M23" s="336">
        <v>5</v>
      </c>
      <c r="N23" s="342"/>
      <c r="O23" s="54">
        <f t="shared" si="5"/>
        <v>0</v>
      </c>
      <c r="P23" s="336">
        <v>0</v>
      </c>
      <c r="Q23" s="336">
        <v>0</v>
      </c>
      <c r="R23" s="336">
        <v>0</v>
      </c>
      <c r="S23" s="336">
        <v>0</v>
      </c>
      <c r="U23" s="54">
        <f t="shared" si="6"/>
        <v>33</v>
      </c>
      <c r="V23" s="336">
        <v>33</v>
      </c>
      <c r="W23" s="336">
        <v>0</v>
      </c>
      <c r="X23" s="336">
        <v>0</v>
      </c>
      <c r="Y23" s="336">
        <v>0</v>
      </c>
    </row>
    <row r="24" spans="2:25" s="71" customFormat="1">
      <c r="B24" s="335" t="s">
        <v>32</v>
      </c>
      <c r="C24" s="54">
        <f t="shared" si="0"/>
        <v>54</v>
      </c>
      <c r="D24" s="336">
        <f t="shared" si="1"/>
        <v>52</v>
      </c>
      <c r="E24" s="336">
        <f t="shared" si="2"/>
        <v>2</v>
      </c>
      <c r="F24" s="336">
        <f t="shared" si="3"/>
        <v>0</v>
      </c>
      <c r="G24" s="336">
        <f t="shared" si="4"/>
        <v>9</v>
      </c>
      <c r="H24" s="341"/>
      <c r="I24" s="338">
        <f t="shared" si="7"/>
        <v>49</v>
      </c>
      <c r="J24" s="336">
        <v>47</v>
      </c>
      <c r="K24" s="336">
        <v>2</v>
      </c>
      <c r="L24" s="336">
        <v>0</v>
      </c>
      <c r="M24" s="336">
        <f>8+1</f>
        <v>9</v>
      </c>
      <c r="N24" s="342"/>
      <c r="O24" s="54">
        <f t="shared" si="5"/>
        <v>0</v>
      </c>
      <c r="P24" s="336">
        <v>0</v>
      </c>
      <c r="Q24" s="336">
        <v>0</v>
      </c>
      <c r="R24" s="336">
        <v>0</v>
      </c>
      <c r="S24" s="336">
        <v>0</v>
      </c>
      <c r="U24" s="54">
        <f t="shared" si="6"/>
        <v>5</v>
      </c>
      <c r="V24" s="336">
        <v>5</v>
      </c>
      <c r="W24" s="336">
        <v>0</v>
      </c>
      <c r="X24" s="336">
        <v>0</v>
      </c>
      <c r="Y24" s="336">
        <v>0</v>
      </c>
    </row>
    <row r="25" spans="2:25" s="71" customFormat="1">
      <c r="B25" s="335" t="s">
        <v>33</v>
      </c>
      <c r="C25" s="54">
        <f t="shared" si="0"/>
        <v>152</v>
      </c>
      <c r="D25" s="336">
        <f t="shared" si="1"/>
        <v>132</v>
      </c>
      <c r="E25" s="336">
        <f t="shared" si="2"/>
        <v>14</v>
      </c>
      <c r="F25" s="336">
        <f t="shared" si="3"/>
        <v>1</v>
      </c>
      <c r="G25" s="336">
        <f t="shared" si="4"/>
        <v>2</v>
      </c>
      <c r="H25" s="341"/>
      <c r="I25" s="338">
        <f t="shared" si="7"/>
        <v>89</v>
      </c>
      <c r="J25" s="339">
        <v>80</v>
      </c>
      <c r="K25" s="336">
        <v>8</v>
      </c>
      <c r="L25" s="336">
        <v>1</v>
      </c>
      <c r="M25" s="336">
        <v>1</v>
      </c>
      <c r="N25" s="342"/>
      <c r="O25" s="54">
        <f>+P25+Q25+R25+4+1</f>
        <v>21</v>
      </c>
      <c r="P25" s="336">
        <v>12</v>
      </c>
      <c r="Q25" s="336">
        <v>4</v>
      </c>
      <c r="R25" s="336">
        <v>0</v>
      </c>
      <c r="S25" s="336">
        <v>0</v>
      </c>
      <c r="U25" s="54">
        <f t="shared" si="6"/>
        <v>42</v>
      </c>
      <c r="V25" s="336">
        <v>40</v>
      </c>
      <c r="W25" s="336">
        <v>2</v>
      </c>
      <c r="X25" s="336">
        <v>0</v>
      </c>
      <c r="Y25" s="336">
        <v>1</v>
      </c>
    </row>
    <row r="26" spans="2:25" s="71" customFormat="1">
      <c r="B26" s="335" t="s">
        <v>34</v>
      </c>
      <c r="C26" s="54">
        <f t="shared" si="0"/>
        <v>28</v>
      </c>
      <c r="D26" s="336">
        <f t="shared" si="1"/>
        <v>27</v>
      </c>
      <c r="E26" s="336">
        <f t="shared" si="2"/>
        <v>0</v>
      </c>
      <c r="F26" s="336">
        <f t="shared" si="3"/>
        <v>0</v>
      </c>
      <c r="G26" s="336">
        <f t="shared" si="4"/>
        <v>1</v>
      </c>
      <c r="H26" s="341"/>
      <c r="I26" s="338">
        <f t="shared" si="7"/>
        <v>5</v>
      </c>
      <c r="J26" s="336">
        <v>5</v>
      </c>
      <c r="K26" s="336">
        <v>0</v>
      </c>
      <c r="L26" s="336">
        <v>0</v>
      </c>
      <c r="M26" s="336">
        <v>1</v>
      </c>
      <c r="N26" s="342"/>
      <c r="O26" s="54">
        <f>+P26+Q26+R26+1</f>
        <v>1</v>
      </c>
      <c r="P26" s="336">
        <v>0</v>
      </c>
      <c r="Q26" s="336">
        <v>0</v>
      </c>
      <c r="R26" s="336">
        <v>0</v>
      </c>
      <c r="S26" s="336">
        <v>0</v>
      </c>
      <c r="U26" s="54">
        <f t="shared" si="6"/>
        <v>22</v>
      </c>
      <c r="V26" s="336">
        <v>22</v>
      </c>
      <c r="W26" s="336">
        <v>0</v>
      </c>
      <c r="X26" s="336">
        <v>0</v>
      </c>
      <c r="Y26" s="336">
        <v>0</v>
      </c>
    </row>
    <row r="27" spans="2:25" s="67" customFormat="1" ht="20.100000000000001" customHeight="1">
      <c r="B27" s="329" t="s">
        <v>35</v>
      </c>
      <c r="C27" s="329">
        <f>SUM(C6:C26)</f>
        <v>954</v>
      </c>
      <c r="D27" s="330">
        <f>SUM(D6:D26)</f>
        <v>866</v>
      </c>
      <c r="E27" s="331">
        <f>SUM(E6:E26)</f>
        <v>76</v>
      </c>
      <c r="F27" s="332">
        <f>SUM(F6:F26)</f>
        <v>6</v>
      </c>
      <c r="G27" s="329">
        <f>SUM(G6:G26)</f>
        <v>123</v>
      </c>
      <c r="H27" s="337"/>
      <c r="I27" s="329">
        <f>SUM(I6:I26)</f>
        <v>699</v>
      </c>
      <c r="J27" s="330">
        <f>SUM(J6:J26)</f>
        <v>647</v>
      </c>
      <c r="K27" s="331">
        <f>SUM(K6:K26)</f>
        <v>50</v>
      </c>
      <c r="L27" s="332">
        <f>SUM(L6:L26)</f>
        <v>2</v>
      </c>
      <c r="M27" s="343">
        <f>SUM(M6:M26)</f>
        <v>117</v>
      </c>
      <c r="N27" s="340"/>
      <c r="O27" s="329">
        <f>SUM(O6:O26)</f>
        <v>22</v>
      </c>
      <c r="P27" s="330">
        <f>SUM(P6:P26)</f>
        <v>12</v>
      </c>
      <c r="Q27" s="331">
        <f>SUM(Q6:Q26)</f>
        <v>4</v>
      </c>
      <c r="R27" s="332">
        <f>SUM(R6:R26)</f>
        <v>0</v>
      </c>
      <c r="S27" s="343">
        <f>SUM(S6:S26)</f>
        <v>0</v>
      </c>
      <c r="U27" s="329">
        <f>SUM(U6:U26)</f>
        <v>233</v>
      </c>
      <c r="V27" s="330">
        <f>SUM(V6:V26)</f>
        <v>207</v>
      </c>
      <c r="W27" s="331">
        <f>SUM(W6:W26)</f>
        <v>22</v>
      </c>
      <c r="X27" s="332">
        <f>SUM(X6:X26)</f>
        <v>4</v>
      </c>
      <c r="Y27" s="343">
        <f>SUM(Y6:Y26)</f>
        <v>6</v>
      </c>
    </row>
    <row r="28" spans="2:25">
      <c r="J28" s="344"/>
      <c r="K28" s="344"/>
      <c r="L28" s="345"/>
    </row>
    <row r="29" spans="2:25" ht="16.5">
      <c r="B29" s="346" t="s">
        <v>36</v>
      </c>
      <c r="C29" s="347">
        <f>(+D27/C27)</f>
        <v>0.90775681341719072</v>
      </c>
      <c r="D29" s="348"/>
      <c r="E29" s="348"/>
      <c r="F29" s="348"/>
      <c r="G29" s="349"/>
      <c r="H29" s="349"/>
      <c r="I29" s="350">
        <f>+J27/I27</f>
        <v>0.92560801144492133</v>
      </c>
      <c r="J29" s="351"/>
      <c r="K29" s="351"/>
      <c r="L29" s="351"/>
      <c r="M29" s="351"/>
      <c r="N29" s="351"/>
      <c r="O29" s="352">
        <v>0.36</v>
      </c>
      <c r="U29" s="347">
        <f>+V27/U27</f>
        <v>0.88841201716738194</v>
      </c>
    </row>
    <row r="30" spans="2:25" ht="16.5">
      <c r="B30" s="348" t="s">
        <v>37</v>
      </c>
      <c r="C30" s="348"/>
      <c r="D30" s="348"/>
      <c r="E30" s="348"/>
      <c r="F30" s="348"/>
      <c r="G30" s="349"/>
      <c r="H30" s="349"/>
      <c r="I30" s="208"/>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N20"/>
  <sheetViews>
    <sheetView zoomScale="90" zoomScaleNormal="90" workbookViewId="0">
      <selection activeCell="H17" sqref="H17"/>
    </sheetView>
  </sheetViews>
  <sheetFormatPr baseColWidth="10" defaultColWidth="11.42578125" defaultRowHeight="15"/>
  <cols>
    <col min="1" max="1" width="2.7109375" customWidth="1"/>
    <col min="2" max="2" width="38.5703125" customWidth="1"/>
    <col min="3" max="3" width="14" customWidth="1"/>
    <col min="4" max="4" width="17.7109375" style="22" customWidth="1"/>
    <col min="5" max="5" width="22" customWidth="1"/>
    <col min="6" max="6" width="16.140625" customWidth="1"/>
    <col min="7" max="7" width="5.140625" customWidth="1"/>
    <col min="8" max="8" width="19.5703125" customWidth="1"/>
    <col min="9" max="9" width="18.85546875" customWidth="1"/>
    <col min="10" max="10" width="21.42578125" customWidth="1"/>
    <col min="11" max="11" width="15.140625" customWidth="1"/>
    <col min="12" max="12" width="90.140625" customWidth="1"/>
    <col min="13" max="13" width="40.85546875" customWidth="1"/>
    <col min="14" max="14" width="13.42578125" customWidth="1"/>
  </cols>
  <sheetData>
    <row r="2" spans="2:14" s="78" customFormat="1" ht="44.25" customHeight="1">
      <c r="B2" s="76" t="s">
        <v>10303</v>
      </c>
      <c r="C2" s="77" t="s">
        <v>10330</v>
      </c>
      <c r="D2" s="77" t="s">
        <v>10331</v>
      </c>
      <c r="E2" s="77" t="s">
        <v>10332</v>
      </c>
      <c r="F2" s="77" t="s">
        <v>10333</v>
      </c>
      <c r="H2" s="77" t="s">
        <v>10331</v>
      </c>
      <c r="I2" s="77" t="s">
        <v>10334</v>
      </c>
      <c r="J2" s="77" t="s">
        <v>10333</v>
      </c>
    </row>
    <row r="3" spans="2:14" s="81" customFormat="1" ht="15" customHeight="1">
      <c r="B3" s="79" t="s">
        <v>7040</v>
      </c>
      <c r="C3" s="79" t="s">
        <v>10335</v>
      </c>
      <c r="D3" s="80" t="s">
        <v>10336</v>
      </c>
      <c r="E3" s="79" t="s">
        <v>10337</v>
      </c>
      <c r="F3" s="483" t="s">
        <v>10338</v>
      </c>
      <c r="H3" s="483" t="s">
        <v>10339</v>
      </c>
      <c r="I3" s="483" t="s">
        <v>10340</v>
      </c>
      <c r="J3" s="483" t="s">
        <v>10341</v>
      </c>
    </row>
    <row r="4" spans="2:14" s="81" customFormat="1" ht="15" customHeight="1">
      <c r="B4" s="79" t="s">
        <v>3354</v>
      </c>
      <c r="C4" s="79" t="s">
        <v>10335</v>
      </c>
      <c r="D4" s="80" t="s">
        <v>10336</v>
      </c>
      <c r="E4" s="79" t="s">
        <v>10337</v>
      </c>
      <c r="F4" s="483" t="s">
        <v>10338</v>
      </c>
      <c r="H4" s="483" t="s">
        <v>10342</v>
      </c>
      <c r="I4" s="483" t="s">
        <v>10343</v>
      </c>
      <c r="J4" s="483" t="s">
        <v>10342</v>
      </c>
    </row>
    <row r="5" spans="2:14">
      <c r="B5" s="79" t="s">
        <v>3321</v>
      </c>
      <c r="C5" s="79" t="s">
        <v>10335</v>
      </c>
      <c r="D5" s="80" t="s">
        <v>10336</v>
      </c>
      <c r="E5" s="79" t="s">
        <v>10337</v>
      </c>
      <c r="F5" s="483" t="s">
        <v>10338</v>
      </c>
      <c r="H5" s="484"/>
      <c r="I5" s="484"/>
      <c r="J5" s="484"/>
    </row>
    <row r="6" spans="2:14">
      <c r="B6" s="79" t="s">
        <v>1675</v>
      </c>
      <c r="C6" s="79" t="s">
        <v>10335</v>
      </c>
      <c r="D6" s="80" t="s">
        <v>10336</v>
      </c>
      <c r="E6" s="84" t="s">
        <v>10344</v>
      </c>
      <c r="F6" s="483" t="s">
        <v>10338</v>
      </c>
      <c r="H6" s="484"/>
      <c r="I6" s="484"/>
      <c r="J6" s="484"/>
    </row>
    <row r="7" spans="2:14">
      <c r="B7" s="79" t="s">
        <v>1587</v>
      </c>
      <c r="C7" s="84" t="s">
        <v>10345</v>
      </c>
      <c r="D7" s="80" t="s">
        <v>10336</v>
      </c>
      <c r="E7" s="84" t="s">
        <v>10346</v>
      </c>
      <c r="F7" s="484" t="s">
        <v>10347</v>
      </c>
      <c r="H7" s="484"/>
      <c r="I7" s="484"/>
      <c r="J7" s="484"/>
    </row>
    <row r="8" spans="2:14" s="86" customFormat="1">
      <c r="B8" s="79" t="s">
        <v>1234</v>
      </c>
      <c r="C8" s="79" t="s">
        <v>10335</v>
      </c>
      <c r="D8" s="80" t="s">
        <v>10348</v>
      </c>
      <c r="E8" s="79" t="s">
        <v>10337</v>
      </c>
      <c r="F8" s="483" t="s">
        <v>10349</v>
      </c>
      <c r="H8" s="483"/>
      <c r="I8" s="483"/>
      <c r="J8" s="483"/>
    </row>
    <row r="9" spans="2:14" s="3" customFormat="1" ht="16.5">
      <c r="D9" s="12"/>
    </row>
    <row r="10" spans="2:14" s="3" customFormat="1" ht="16.5" customHeight="1">
      <c r="B10" s="82" t="s">
        <v>10350</v>
      </c>
      <c r="C10" s="804" t="s">
        <v>10351</v>
      </c>
      <c r="D10" s="805"/>
      <c r="E10" s="805"/>
      <c r="F10" s="806"/>
    </row>
    <row r="11" spans="2:14" ht="15" customHeight="1">
      <c r="B11" s="83" t="s">
        <v>10352</v>
      </c>
      <c r="C11" s="459" t="s">
        <v>10346</v>
      </c>
      <c r="D11" s="459" t="s">
        <v>10336</v>
      </c>
      <c r="E11" s="459" t="s">
        <v>10337</v>
      </c>
      <c r="F11" s="459" t="s">
        <v>10344</v>
      </c>
    </row>
    <row r="12" spans="2:14" ht="15" customHeight="1">
      <c r="B12" s="85" t="s">
        <v>10353</v>
      </c>
      <c r="C12" s="84" t="s">
        <v>10345</v>
      </c>
      <c r="D12" s="84" t="s">
        <v>10345</v>
      </c>
      <c r="E12" s="84" t="s">
        <v>10335</v>
      </c>
      <c r="F12" s="84" t="s">
        <v>10335</v>
      </c>
    </row>
    <row r="13" spans="2:14" ht="15" customHeight="1">
      <c r="B13" s="85" t="s">
        <v>10336</v>
      </c>
      <c r="C13" s="84" t="s">
        <v>10345</v>
      </c>
      <c r="D13" s="84" t="s">
        <v>10345</v>
      </c>
      <c r="E13" s="84" t="s">
        <v>10335</v>
      </c>
      <c r="F13" s="84" t="s">
        <v>10335</v>
      </c>
    </row>
    <row r="14" spans="2:14" ht="15" customHeight="1">
      <c r="B14" s="85" t="s">
        <v>10348</v>
      </c>
      <c r="C14" s="84" t="s">
        <v>10335</v>
      </c>
      <c r="D14" s="84" t="s">
        <v>10335</v>
      </c>
      <c r="E14" s="84" t="s">
        <v>10335</v>
      </c>
      <c r="F14" s="84" t="s">
        <v>10335</v>
      </c>
    </row>
    <row r="15" spans="2:14" ht="15" customHeight="1">
      <c r="B15" s="85" t="s">
        <v>10344</v>
      </c>
      <c r="C15" s="84" t="s">
        <v>10335</v>
      </c>
      <c r="D15" s="84" t="s">
        <v>10335</v>
      </c>
      <c r="E15" s="84" t="s">
        <v>10335</v>
      </c>
      <c r="F15" s="84" t="s">
        <v>10335</v>
      </c>
    </row>
    <row r="16" spans="2:14" ht="15" customHeight="1">
      <c r="K16" s="531" t="s">
        <v>10354</v>
      </c>
      <c r="L16" s="531" t="s">
        <v>10355</v>
      </c>
      <c r="M16" s="531" t="s">
        <v>10356</v>
      </c>
      <c r="N16" s="531" t="s">
        <v>10357</v>
      </c>
    </row>
    <row r="17" spans="11:14" ht="95.25" customHeight="1">
      <c r="K17" s="532" t="s">
        <v>10353</v>
      </c>
      <c r="L17" s="35" t="s">
        <v>10358</v>
      </c>
      <c r="M17" s="35" t="s">
        <v>10359</v>
      </c>
      <c r="N17" s="35" t="s">
        <v>10360</v>
      </c>
    </row>
    <row r="18" spans="11:14" ht="137.25" customHeight="1">
      <c r="K18" s="532" t="s">
        <v>10336</v>
      </c>
      <c r="L18" s="533" t="s">
        <v>10361</v>
      </c>
      <c r="M18" s="533" t="s">
        <v>10362</v>
      </c>
      <c r="N18" s="533" t="s">
        <v>10360</v>
      </c>
    </row>
    <row r="19" spans="11:14" ht="129.75" customHeight="1">
      <c r="K19" s="532" t="s">
        <v>10363</v>
      </c>
      <c r="L19" s="533" t="s">
        <v>10364</v>
      </c>
      <c r="M19" s="533" t="s">
        <v>10365</v>
      </c>
      <c r="N19" s="533" t="s">
        <v>10366</v>
      </c>
    </row>
    <row r="20" spans="11:14" ht="96" customHeight="1">
      <c r="K20" s="532" t="s">
        <v>10344</v>
      </c>
      <c r="L20" s="533" t="s">
        <v>10367</v>
      </c>
      <c r="M20" s="533" t="s">
        <v>10368</v>
      </c>
      <c r="N20" s="533" t="s">
        <v>10366</v>
      </c>
    </row>
  </sheetData>
  <mergeCells count="1">
    <mergeCell ref="C10:F10"/>
  </mergeCells>
  <pageMargins left="0.7" right="0.7" top="0.75" bottom="0.75" header="0.3" footer="0.3"/>
  <pageSetup scale="95"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2"/>
  <sheetViews>
    <sheetView workbookViewId="0">
      <selection activeCell="C15" sqref="C15"/>
    </sheetView>
  </sheetViews>
  <sheetFormatPr baseColWidth="10" defaultColWidth="11.42578125" defaultRowHeight="16.5"/>
  <cols>
    <col min="1" max="1" width="11.42578125" style="13"/>
    <col min="2" max="2" width="40.7109375" style="12" customWidth="1"/>
    <col min="3" max="3" width="42.85546875" style="3" customWidth="1"/>
    <col min="4" max="4" width="19.5703125" style="3" customWidth="1"/>
    <col min="5" max="16384" width="11.42578125" style="3"/>
  </cols>
  <sheetData>
    <row r="1" spans="1:5" s="36" customFormat="1" ht="49.5">
      <c r="A1" s="87" t="s">
        <v>10369</v>
      </c>
      <c r="B1" s="87" t="s">
        <v>10370</v>
      </c>
      <c r="C1" s="88" t="s">
        <v>10371</v>
      </c>
      <c r="D1" s="87" t="s">
        <v>10372</v>
      </c>
    </row>
    <row r="2" spans="1:5" s="4" customFormat="1" ht="33">
      <c r="A2" s="8">
        <v>44820</v>
      </c>
      <c r="B2" s="7" t="s">
        <v>10373</v>
      </c>
      <c r="C2" s="7" t="s">
        <v>8579</v>
      </c>
      <c r="D2" s="5" t="s">
        <v>10374</v>
      </c>
    </row>
    <row r="3" spans="1:5" s="4" customFormat="1" ht="49.5">
      <c r="A3" s="8">
        <v>44757</v>
      </c>
      <c r="B3" s="7" t="s">
        <v>10375</v>
      </c>
      <c r="C3" s="7" t="s">
        <v>8444</v>
      </c>
      <c r="D3" s="5" t="s">
        <v>10376</v>
      </c>
    </row>
    <row r="4" spans="1:5" s="4" customFormat="1" ht="33">
      <c r="A4" s="8">
        <v>44439</v>
      </c>
      <c r="B4" s="7" t="s">
        <v>8408</v>
      </c>
      <c r="C4" s="7" t="s">
        <v>8409</v>
      </c>
      <c r="D4" s="5" t="s">
        <v>8396</v>
      </c>
    </row>
    <row r="5" spans="1:5" ht="33">
      <c r="A5" s="8">
        <v>44407</v>
      </c>
      <c r="B5" s="37" t="s">
        <v>7994</v>
      </c>
      <c r="C5" s="7" t="s">
        <v>10377</v>
      </c>
      <c r="D5" s="5" t="s">
        <v>7968</v>
      </c>
    </row>
    <row r="6" spans="1:5" s="4" customFormat="1" ht="49.5">
      <c r="A6" s="9">
        <v>44498</v>
      </c>
      <c r="B6" s="7" t="s">
        <v>1707</v>
      </c>
      <c r="C6" s="7" t="s">
        <v>10378</v>
      </c>
      <c r="D6" s="5" t="s">
        <v>10379</v>
      </c>
    </row>
    <row r="7" spans="1:5" s="4" customFormat="1" ht="33">
      <c r="A7" s="8">
        <v>44162</v>
      </c>
      <c r="B7" s="7" t="s">
        <v>10380</v>
      </c>
      <c r="C7" s="7" t="s">
        <v>10381</v>
      </c>
      <c r="D7" s="5" t="s">
        <v>10382</v>
      </c>
    </row>
    <row r="8" spans="1:5" s="4" customFormat="1" ht="66">
      <c r="A8" s="8">
        <v>43175</v>
      </c>
      <c r="B8" s="7" t="s">
        <v>7775</v>
      </c>
      <c r="C8" s="7" t="s">
        <v>7776</v>
      </c>
      <c r="D8" s="89" t="s">
        <v>10383</v>
      </c>
    </row>
    <row r="9" spans="1:5" s="4" customFormat="1" ht="33">
      <c r="A9" s="8">
        <v>43343</v>
      </c>
      <c r="B9" s="7" t="s">
        <v>8033</v>
      </c>
      <c r="C9" s="7" t="s">
        <v>7951</v>
      </c>
      <c r="D9" s="1" t="s">
        <v>8027</v>
      </c>
    </row>
    <row r="10" spans="1:5" s="4" customFormat="1">
      <c r="A10" s="10"/>
      <c r="B10" s="38"/>
    </row>
    <row r="11" spans="1:5" s="4" customFormat="1">
      <c r="A11" s="10"/>
      <c r="B11" s="38"/>
    </row>
    <row r="12" spans="1:5" s="4" customFormat="1">
      <c r="A12" s="10"/>
      <c r="B12" s="38"/>
      <c r="E12" s="90"/>
    </row>
    <row r="13" spans="1:5" s="4" customFormat="1">
      <c r="A13" s="10"/>
      <c r="B13" s="38"/>
      <c r="E13" s="90"/>
    </row>
    <row r="14" spans="1:5" s="4" customFormat="1">
      <c r="A14" s="10"/>
      <c r="B14" s="38"/>
      <c r="E14" s="90"/>
    </row>
    <row r="15" spans="1:5" s="4" customFormat="1">
      <c r="A15" s="10"/>
      <c r="B15" s="38"/>
      <c r="E15" s="90"/>
    </row>
    <row r="16" spans="1:5" s="4" customFormat="1">
      <c r="A16" s="10"/>
      <c r="B16" s="38"/>
    </row>
    <row r="17" spans="1:5" s="4" customFormat="1">
      <c r="A17" s="10"/>
      <c r="B17" s="38"/>
      <c r="E17" s="91"/>
    </row>
    <row r="18" spans="1:5" s="4" customFormat="1">
      <c r="A18" s="10"/>
      <c r="B18" s="38"/>
    </row>
    <row r="19" spans="1:5" s="4" customFormat="1">
      <c r="A19" s="10"/>
      <c r="B19" s="38"/>
    </row>
    <row r="20" spans="1:5" s="4" customFormat="1">
      <c r="A20" s="10"/>
      <c r="B20" s="38"/>
    </row>
    <row r="21" spans="1:5" s="4" customFormat="1">
      <c r="A21" s="10"/>
      <c r="B21" s="38"/>
    </row>
    <row r="22" spans="1:5" s="4" customFormat="1">
      <c r="A22" s="10"/>
      <c r="B22" s="38"/>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WFQ881740"/>
  <sheetViews>
    <sheetView zoomScale="80" zoomScaleNormal="80" workbookViewId="0">
      <pane xSplit="5" ySplit="2" topLeftCell="BE836" activePane="bottomRight" state="frozen"/>
      <selection pane="topRight" activeCell="E1" sqref="E1"/>
      <selection pane="bottomLeft" activeCell="A3" sqref="A3"/>
      <selection pane="bottomRight" activeCell="BE836" sqref="BE836"/>
    </sheetView>
  </sheetViews>
  <sheetFormatPr baseColWidth="10" defaultColWidth="11.42578125" defaultRowHeight="15"/>
  <cols>
    <col min="1" max="1" width="15.28515625" style="307" customWidth="1"/>
    <col min="2" max="2" width="29.42578125" style="201" customWidth="1"/>
    <col min="3" max="3" width="15.7109375" style="201" customWidth="1"/>
    <col min="4" max="4" width="19.42578125" style="201" customWidth="1"/>
    <col min="5" max="5" width="15.140625" style="307" customWidth="1"/>
    <col min="6" max="6" width="77.7109375" style="49" customWidth="1"/>
    <col min="7" max="7" width="28.140625" style="49" customWidth="1"/>
    <col min="8" max="8" width="29.28515625" style="49" customWidth="1"/>
    <col min="9" max="9" width="30.5703125" style="49" customWidth="1"/>
    <col min="10" max="10" width="25.7109375" style="308" customWidth="1"/>
    <col min="11" max="11" width="16.140625" style="308" customWidth="1"/>
    <col min="12" max="13" width="15.7109375" style="521" customWidth="1"/>
    <col min="14" max="14" width="15.7109375" style="308" customWidth="1"/>
    <col min="15" max="15" width="17.140625" style="308" customWidth="1"/>
    <col min="16" max="16" width="25.7109375" style="309" customWidth="1"/>
    <col min="17" max="17" width="25.7109375" style="201" customWidth="1"/>
    <col min="18" max="18" width="70.7109375" style="49" customWidth="1"/>
    <col min="19" max="19" width="10.5703125" style="49" customWidth="1"/>
    <col min="20" max="26" width="70.7109375" style="201" hidden="1" customWidth="1"/>
    <col min="27" max="37" width="70.7109375" style="49" hidden="1" customWidth="1"/>
    <col min="38" max="39" width="72.7109375" style="49" hidden="1" customWidth="1"/>
    <col min="40" max="40" width="72.7109375" style="137" hidden="1" customWidth="1"/>
    <col min="41" max="51" width="72.7109375" style="49" hidden="1" customWidth="1"/>
    <col min="52" max="57" width="72.7109375" style="49" customWidth="1"/>
    <col min="58" max="58" width="18" style="311" customWidth="1"/>
    <col min="59" max="59" width="15.7109375" style="105" customWidth="1"/>
    <col min="60" max="60" width="15.7109375" style="311" customWidth="1"/>
    <col min="61" max="61" width="15.7109375" style="105" customWidth="1"/>
    <col min="62" max="62" width="70.7109375" style="49" customWidth="1"/>
    <col min="63" max="65" width="40.7109375" style="49" customWidth="1"/>
    <col min="66" max="66" width="15.7109375" style="53" customWidth="1"/>
    <col min="67" max="67" width="17" style="105" customWidth="1"/>
    <col min="68" max="68" width="15.7109375" style="105" customWidth="1"/>
    <col min="69" max="69" width="2.7109375" style="49" customWidth="1"/>
    <col min="70" max="70" width="36.7109375" style="201" customWidth="1"/>
    <col min="71" max="71" width="37.7109375" style="201" customWidth="1"/>
    <col min="72" max="73" width="46.42578125" style="201" customWidth="1"/>
    <col min="74" max="16384" width="11.42578125" style="49"/>
  </cols>
  <sheetData>
    <row r="1" spans="1:73" ht="15" customHeight="1">
      <c r="A1" s="591" t="s">
        <v>38</v>
      </c>
      <c r="B1" s="591"/>
      <c r="C1" s="591"/>
      <c r="D1" s="591"/>
      <c r="E1" s="591"/>
      <c r="F1" s="591"/>
      <c r="G1" s="591" t="s">
        <v>39</v>
      </c>
      <c r="H1" s="591"/>
      <c r="I1" s="591"/>
      <c r="J1" s="592"/>
      <c r="K1" s="592"/>
      <c r="L1" s="592"/>
      <c r="M1" s="592"/>
      <c r="N1" s="592"/>
      <c r="O1" s="592"/>
      <c r="P1" s="591"/>
      <c r="Q1" s="591"/>
      <c r="R1" s="593" t="s">
        <v>40</v>
      </c>
      <c r="S1" s="593"/>
      <c r="T1" s="593"/>
      <c r="U1" s="593"/>
      <c r="V1" s="593"/>
      <c r="W1" s="593"/>
      <c r="X1" s="593"/>
      <c r="Y1" s="593"/>
      <c r="Z1" s="593"/>
      <c r="AA1" s="593"/>
      <c r="AB1" s="593"/>
      <c r="AC1" s="593"/>
      <c r="AD1" s="593"/>
      <c r="AE1" s="593"/>
      <c r="AF1" s="593"/>
      <c r="AG1" s="593"/>
      <c r="AH1" s="593"/>
      <c r="AI1" s="593"/>
      <c r="AJ1" s="593"/>
      <c r="AK1" s="593"/>
      <c r="AL1" s="593"/>
      <c r="AM1" s="593"/>
      <c r="AN1" s="594"/>
      <c r="AO1" s="593"/>
      <c r="AP1" s="593"/>
      <c r="AQ1" s="593"/>
      <c r="AR1" s="593"/>
      <c r="AS1" s="593"/>
      <c r="AT1" s="593"/>
      <c r="AU1" s="593"/>
      <c r="AV1" s="593"/>
      <c r="AW1" s="593"/>
      <c r="AX1" s="593"/>
      <c r="AY1" s="593"/>
      <c r="AZ1" s="593"/>
      <c r="BA1" s="593"/>
      <c r="BB1" s="593"/>
      <c r="BC1" s="593"/>
      <c r="BD1" s="593"/>
      <c r="BE1" s="593"/>
      <c r="BF1" s="593"/>
      <c r="BG1" s="593"/>
      <c r="BH1" s="595" t="s">
        <v>41</v>
      </c>
      <c r="BI1" s="595"/>
      <c r="BJ1" s="595"/>
      <c r="BK1" s="595"/>
      <c r="BL1" s="595"/>
      <c r="BM1" s="595"/>
      <c r="BN1" s="595"/>
      <c r="BO1" s="595"/>
      <c r="BP1" s="595"/>
      <c r="BR1" s="596" t="s">
        <v>42</v>
      </c>
      <c r="BS1" s="596"/>
      <c r="BT1" s="596"/>
      <c r="BU1" s="596"/>
    </row>
    <row r="2" spans="1:73" s="71" customFormat="1" ht="72.75" customHeight="1">
      <c r="A2" s="95" t="s">
        <v>43</v>
      </c>
      <c r="B2" s="95" t="s">
        <v>44</v>
      </c>
      <c r="C2" s="95" t="s">
        <v>45</v>
      </c>
      <c r="D2" s="95" t="s">
        <v>46</v>
      </c>
      <c r="E2" s="95" t="s">
        <v>47</v>
      </c>
      <c r="F2" s="95" t="s">
        <v>48</v>
      </c>
      <c r="G2" s="95" t="s">
        <v>49</v>
      </c>
      <c r="H2" s="95" t="s">
        <v>50</v>
      </c>
      <c r="I2" s="95" t="s">
        <v>51</v>
      </c>
      <c r="J2" s="96" t="s">
        <v>52</v>
      </c>
      <c r="K2" s="96" t="s">
        <v>53</v>
      </c>
      <c r="L2" s="503" t="s">
        <v>54</v>
      </c>
      <c r="M2" s="503" t="s">
        <v>55</v>
      </c>
      <c r="N2" s="96" t="s">
        <v>56</v>
      </c>
      <c r="O2" s="96" t="s">
        <v>57</v>
      </c>
      <c r="P2" s="97" t="s">
        <v>58</v>
      </c>
      <c r="Q2" s="96" t="s">
        <v>59</v>
      </c>
      <c r="R2" s="315" t="s">
        <v>60</v>
      </c>
      <c r="S2" s="99" t="s">
        <v>61</v>
      </c>
      <c r="T2" s="101" t="s">
        <v>62</v>
      </c>
      <c r="U2" s="101" t="s">
        <v>63</v>
      </c>
      <c r="V2" s="101" t="s">
        <v>64</v>
      </c>
      <c r="W2" s="101" t="s">
        <v>65</v>
      </c>
      <c r="X2" s="101" t="s">
        <v>66</v>
      </c>
      <c r="Y2" s="101" t="s">
        <v>67</v>
      </c>
      <c r="Z2" s="101" t="s">
        <v>68</v>
      </c>
      <c r="AA2" s="101" t="s">
        <v>69</v>
      </c>
      <c r="AB2" s="101" t="s">
        <v>70</v>
      </c>
      <c r="AC2" s="101" t="s">
        <v>71</v>
      </c>
      <c r="AD2" s="101" t="s">
        <v>72</v>
      </c>
      <c r="AE2" s="101" t="s">
        <v>73</v>
      </c>
      <c r="AF2" s="216" t="s">
        <v>74</v>
      </c>
      <c r="AG2" s="101" t="s">
        <v>75</v>
      </c>
      <c r="AH2" s="216" t="s">
        <v>76</v>
      </c>
      <c r="AI2" s="101" t="s">
        <v>77</v>
      </c>
      <c r="AJ2" s="216" t="s">
        <v>78</v>
      </c>
      <c r="AK2" s="101" t="s">
        <v>79</v>
      </c>
      <c r="AL2" s="216" t="s">
        <v>80</v>
      </c>
      <c r="AM2" s="101" t="s">
        <v>81</v>
      </c>
      <c r="AN2" s="98" t="s">
        <v>82</v>
      </c>
      <c r="AO2" s="99" t="s">
        <v>83</v>
      </c>
      <c r="AP2" s="98" t="s">
        <v>84</v>
      </c>
      <c r="AQ2" s="99" t="s">
        <v>85</v>
      </c>
      <c r="AR2" s="98" t="s">
        <v>86</v>
      </c>
      <c r="AS2" s="99" t="s">
        <v>87</v>
      </c>
      <c r="AT2" s="98" t="s">
        <v>88</v>
      </c>
      <c r="AU2" s="99" t="s">
        <v>89</v>
      </c>
      <c r="AV2" s="98" t="s">
        <v>90</v>
      </c>
      <c r="AW2" s="99" t="s">
        <v>91</v>
      </c>
      <c r="AX2" s="98" t="s">
        <v>92</v>
      </c>
      <c r="AY2" s="99" t="s">
        <v>93</v>
      </c>
      <c r="AZ2" s="98" t="s">
        <v>94</v>
      </c>
      <c r="BA2" s="99" t="s">
        <v>95</v>
      </c>
      <c r="BB2" s="98" t="s">
        <v>96</v>
      </c>
      <c r="BC2" s="99" t="s">
        <v>97</v>
      </c>
      <c r="BD2" s="98" t="s">
        <v>98</v>
      </c>
      <c r="BE2" s="99" t="s">
        <v>99</v>
      </c>
      <c r="BF2" s="100" t="s">
        <v>100</v>
      </c>
      <c r="BG2" s="101" t="s">
        <v>101</v>
      </c>
      <c r="BH2" s="102" t="s">
        <v>102</v>
      </c>
      <c r="BI2" s="103" t="s">
        <v>103</v>
      </c>
      <c r="BJ2" s="103" t="s">
        <v>104</v>
      </c>
      <c r="BK2" s="103" t="s">
        <v>105</v>
      </c>
      <c r="BL2" s="103" t="s">
        <v>106</v>
      </c>
      <c r="BM2" s="103" t="s">
        <v>107</v>
      </c>
      <c r="BN2" s="103" t="s">
        <v>108</v>
      </c>
      <c r="BO2" s="103" t="s">
        <v>109</v>
      </c>
      <c r="BP2" s="104" t="s">
        <v>110</v>
      </c>
      <c r="BR2" s="216" t="s">
        <v>111</v>
      </c>
      <c r="BS2" s="216" t="s">
        <v>112</v>
      </c>
      <c r="BT2" s="216" t="s">
        <v>113</v>
      </c>
      <c r="BU2" s="216" t="s">
        <v>114</v>
      </c>
    </row>
    <row r="3" spans="1:73" s="137" customFormat="1" ht="90" hidden="1" customHeight="1">
      <c r="A3" s="181" t="s">
        <v>115</v>
      </c>
      <c r="B3" s="92" t="s">
        <v>116</v>
      </c>
      <c r="C3" s="167">
        <v>42661</v>
      </c>
      <c r="D3" s="167"/>
      <c r="E3" s="181" t="s">
        <v>117</v>
      </c>
      <c r="F3" s="140" t="s">
        <v>118</v>
      </c>
      <c r="G3" s="19" t="s">
        <v>119</v>
      </c>
      <c r="H3" s="316" t="s">
        <v>120</v>
      </c>
      <c r="I3" s="19" t="s">
        <v>121</v>
      </c>
      <c r="J3" s="92" t="s">
        <v>122</v>
      </c>
      <c r="K3" s="179">
        <v>1</v>
      </c>
      <c r="L3" s="504">
        <v>42737</v>
      </c>
      <c r="M3" s="504">
        <v>43100</v>
      </c>
      <c r="N3" s="114">
        <f>+WEEKNUM(M3-L3)</f>
        <v>52</v>
      </c>
      <c r="O3" s="218">
        <v>1</v>
      </c>
      <c r="P3" s="140" t="s">
        <v>28</v>
      </c>
      <c r="Q3" s="140" t="s">
        <v>123</v>
      </c>
      <c r="R3" s="140" t="s">
        <v>124</v>
      </c>
      <c r="S3" s="217">
        <f t="shared" ref="S3:S66" si="0">LEN(R3)</f>
        <v>233</v>
      </c>
      <c r="T3" s="140" t="s">
        <v>125</v>
      </c>
      <c r="U3" s="140" t="s">
        <v>125</v>
      </c>
      <c r="V3" s="19" t="s">
        <v>126</v>
      </c>
      <c r="W3" s="92" t="s">
        <v>127</v>
      </c>
      <c r="X3" s="92" t="s">
        <v>127</v>
      </c>
      <c r="Y3" s="92" t="s">
        <v>127</v>
      </c>
      <c r="Z3" s="92" t="s">
        <v>127</v>
      </c>
      <c r="AA3" s="92" t="s">
        <v>127</v>
      </c>
      <c r="AB3" s="92" t="s">
        <v>127</v>
      </c>
      <c r="AC3" s="92" t="s">
        <v>127</v>
      </c>
      <c r="AD3" s="92" t="s">
        <v>127</v>
      </c>
      <c r="AE3" s="92" t="s">
        <v>127</v>
      </c>
      <c r="AF3" s="92" t="s">
        <v>128</v>
      </c>
      <c r="AG3" s="92" t="s">
        <v>127</v>
      </c>
      <c r="AH3" s="92" t="s">
        <v>128</v>
      </c>
      <c r="AI3" s="92" t="s">
        <v>127</v>
      </c>
      <c r="AJ3" s="92" t="s">
        <v>127</v>
      </c>
      <c r="AK3" s="92" t="s">
        <v>127</v>
      </c>
      <c r="AL3" s="92" t="s">
        <v>129</v>
      </c>
      <c r="AM3" s="92" t="s">
        <v>127</v>
      </c>
      <c r="AN3" s="92" t="s">
        <v>129</v>
      </c>
      <c r="AO3" s="92" t="s">
        <v>127</v>
      </c>
      <c r="AP3" s="92" t="s">
        <v>130</v>
      </c>
      <c r="AQ3" s="92" t="s">
        <v>127</v>
      </c>
      <c r="AR3" s="92" t="s">
        <v>130</v>
      </c>
      <c r="AS3" s="92" t="s">
        <v>127</v>
      </c>
      <c r="AT3" s="92" t="s">
        <v>130</v>
      </c>
      <c r="AU3" s="92" t="s">
        <v>127</v>
      </c>
      <c r="AV3" s="92" t="s">
        <v>130</v>
      </c>
      <c r="AW3" s="92" t="s">
        <v>127</v>
      </c>
      <c r="AX3" s="92" t="s">
        <v>130</v>
      </c>
      <c r="AY3" s="19" t="s">
        <v>127</v>
      </c>
      <c r="AZ3" s="92" t="s">
        <v>125</v>
      </c>
      <c r="BA3" s="19" t="s">
        <v>127</v>
      </c>
      <c r="BB3" s="92" t="s">
        <v>125</v>
      </c>
      <c r="BC3" s="19" t="s">
        <v>127</v>
      </c>
      <c r="BD3" s="92" t="s">
        <v>125</v>
      </c>
      <c r="BE3" s="19" t="s">
        <v>127</v>
      </c>
      <c r="BF3" s="108" t="s">
        <v>131</v>
      </c>
      <c r="BG3" s="175">
        <v>43122</v>
      </c>
      <c r="BH3" s="108" t="s">
        <v>132</v>
      </c>
      <c r="BI3" s="179"/>
      <c r="BJ3" s="136"/>
      <c r="BK3" s="136"/>
      <c r="BL3" s="136"/>
      <c r="BM3" s="136"/>
      <c r="BN3" s="119" t="s">
        <v>133</v>
      </c>
      <c r="BO3" s="179"/>
      <c r="BP3" s="179"/>
      <c r="BR3" s="140"/>
      <c r="BS3" s="140"/>
      <c r="BT3" s="140"/>
      <c r="BU3" s="140"/>
    </row>
    <row r="4" spans="1:73" s="137" customFormat="1" ht="90" hidden="1" customHeight="1">
      <c r="A4" s="181" t="s">
        <v>134</v>
      </c>
      <c r="B4" s="92" t="s">
        <v>116</v>
      </c>
      <c r="C4" s="167">
        <v>42661</v>
      </c>
      <c r="D4" s="167"/>
      <c r="E4" s="181" t="s">
        <v>135</v>
      </c>
      <c r="F4" s="140" t="s">
        <v>136</v>
      </c>
      <c r="G4" s="19" t="s">
        <v>137</v>
      </c>
      <c r="H4" s="19" t="s">
        <v>138</v>
      </c>
      <c r="I4" s="19" t="s">
        <v>139</v>
      </c>
      <c r="J4" s="92" t="s">
        <v>122</v>
      </c>
      <c r="K4" s="179">
        <v>1</v>
      </c>
      <c r="L4" s="504">
        <v>42737</v>
      </c>
      <c r="M4" s="504">
        <v>43100</v>
      </c>
      <c r="N4" s="114">
        <f t="shared" ref="N4:N67" si="1">+WEEKNUM(M4-L4)</f>
        <v>52</v>
      </c>
      <c r="O4" s="218">
        <v>1</v>
      </c>
      <c r="P4" s="140" t="s">
        <v>28</v>
      </c>
      <c r="Q4" s="140" t="s">
        <v>140</v>
      </c>
      <c r="R4" s="140" t="s">
        <v>141</v>
      </c>
      <c r="S4" s="217">
        <f t="shared" si="0"/>
        <v>386</v>
      </c>
      <c r="T4" s="140" t="s">
        <v>125</v>
      </c>
      <c r="U4" s="140" t="s">
        <v>125</v>
      </c>
      <c r="V4" s="140" t="s">
        <v>142</v>
      </c>
      <c r="W4" s="140" t="s">
        <v>141</v>
      </c>
      <c r="X4" s="92" t="s">
        <v>127</v>
      </c>
      <c r="Y4" s="92" t="s">
        <v>127</v>
      </c>
      <c r="Z4" s="92" t="s">
        <v>127</v>
      </c>
      <c r="AA4" s="92" t="s">
        <v>127</v>
      </c>
      <c r="AB4" s="92" t="s">
        <v>127</v>
      </c>
      <c r="AC4" s="92" t="s">
        <v>127</v>
      </c>
      <c r="AD4" s="92" t="s">
        <v>127</v>
      </c>
      <c r="AE4" s="92" t="s">
        <v>127</v>
      </c>
      <c r="AF4" s="92" t="s">
        <v>128</v>
      </c>
      <c r="AG4" s="92" t="s">
        <v>127</v>
      </c>
      <c r="AH4" s="92" t="s">
        <v>128</v>
      </c>
      <c r="AI4" s="92" t="s">
        <v>127</v>
      </c>
      <c r="AJ4" s="92" t="s">
        <v>127</v>
      </c>
      <c r="AK4" s="92" t="s">
        <v>127</v>
      </c>
      <c r="AL4" s="92" t="s">
        <v>129</v>
      </c>
      <c r="AM4" s="92" t="s">
        <v>127</v>
      </c>
      <c r="AN4" s="92" t="s">
        <v>129</v>
      </c>
      <c r="AO4" s="92" t="s">
        <v>127</v>
      </c>
      <c r="AP4" s="92" t="s">
        <v>130</v>
      </c>
      <c r="AQ4" s="92" t="s">
        <v>127</v>
      </c>
      <c r="AR4" s="92" t="s">
        <v>130</v>
      </c>
      <c r="AS4" s="92" t="s">
        <v>127</v>
      </c>
      <c r="AT4" s="92" t="s">
        <v>130</v>
      </c>
      <c r="AU4" s="92" t="s">
        <v>127</v>
      </c>
      <c r="AV4" s="92" t="s">
        <v>130</v>
      </c>
      <c r="AW4" s="92" t="s">
        <v>127</v>
      </c>
      <c r="AX4" s="92" t="s">
        <v>130</v>
      </c>
      <c r="AY4" s="19" t="s">
        <v>127</v>
      </c>
      <c r="AZ4" s="92" t="s">
        <v>125</v>
      </c>
      <c r="BA4" s="19" t="s">
        <v>127</v>
      </c>
      <c r="BB4" s="92" t="s">
        <v>125</v>
      </c>
      <c r="BC4" s="19" t="s">
        <v>127</v>
      </c>
      <c r="BD4" s="92" t="s">
        <v>125</v>
      </c>
      <c r="BE4" s="19" t="s">
        <v>127</v>
      </c>
      <c r="BF4" s="108" t="s">
        <v>131</v>
      </c>
      <c r="BG4" s="175">
        <v>43122</v>
      </c>
      <c r="BH4" s="108" t="s">
        <v>132</v>
      </c>
      <c r="BI4" s="179"/>
      <c r="BJ4" s="136"/>
      <c r="BK4" s="136"/>
      <c r="BL4" s="136"/>
      <c r="BM4" s="136"/>
      <c r="BN4" s="119" t="s">
        <v>133</v>
      </c>
      <c r="BO4" s="179"/>
      <c r="BP4" s="179"/>
      <c r="BR4" s="140"/>
      <c r="BS4" s="140"/>
      <c r="BT4" s="140"/>
      <c r="BU4" s="140"/>
    </row>
    <row r="5" spans="1:73" s="137" customFormat="1" ht="90" hidden="1" customHeight="1">
      <c r="A5" s="181" t="s">
        <v>143</v>
      </c>
      <c r="B5" s="92" t="s">
        <v>116</v>
      </c>
      <c r="C5" s="167">
        <v>42661</v>
      </c>
      <c r="D5" s="167"/>
      <c r="E5" s="181" t="s">
        <v>144</v>
      </c>
      <c r="F5" s="140" t="s">
        <v>145</v>
      </c>
      <c r="G5" s="19" t="s">
        <v>146</v>
      </c>
      <c r="H5" s="19" t="s">
        <v>147</v>
      </c>
      <c r="I5" s="19" t="s">
        <v>148</v>
      </c>
      <c r="J5" s="92" t="s">
        <v>149</v>
      </c>
      <c r="K5" s="179">
        <v>5</v>
      </c>
      <c r="L5" s="504">
        <v>42918</v>
      </c>
      <c r="M5" s="504">
        <v>43100</v>
      </c>
      <c r="N5" s="114">
        <f t="shared" si="1"/>
        <v>26</v>
      </c>
      <c r="O5" s="218">
        <v>5</v>
      </c>
      <c r="P5" s="140" t="s">
        <v>28</v>
      </c>
      <c r="Q5" s="140" t="s">
        <v>150</v>
      </c>
      <c r="R5" s="140" t="s">
        <v>151</v>
      </c>
      <c r="S5" s="217">
        <f t="shared" si="0"/>
        <v>375</v>
      </c>
      <c r="T5" s="140" t="s">
        <v>125</v>
      </c>
      <c r="U5" s="140" t="s">
        <v>125</v>
      </c>
      <c r="V5" s="140" t="s">
        <v>142</v>
      </c>
      <c r="W5" s="140" t="s">
        <v>152</v>
      </c>
      <c r="X5" s="140" t="s">
        <v>151</v>
      </c>
      <c r="Y5" s="19" t="s">
        <v>153</v>
      </c>
      <c r="Z5" s="19" t="s">
        <v>153</v>
      </c>
      <c r="AA5" s="19" t="s">
        <v>153</v>
      </c>
      <c r="AB5" s="19" t="s">
        <v>153</v>
      </c>
      <c r="AC5" s="19" t="s">
        <v>153</v>
      </c>
      <c r="AD5" s="19" t="s">
        <v>153</v>
      </c>
      <c r="AE5" s="19" t="s">
        <v>153</v>
      </c>
      <c r="AF5" s="19" t="s">
        <v>130</v>
      </c>
      <c r="AG5" s="19" t="s">
        <v>153</v>
      </c>
      <c r="AH5" s="19" t="s">
        <v>130</v>
      </c>
      <c r="AI5" s="19" t="s">
        <v>153</v>
      </c>
      <c r="AJ5" s="19" t="s">
        <v>130</v>
      </c>
      <c r="AK5" s="19" t="s">
        <v>153</v>
      </c>
      <c r="AL5" s="19" t="s">
        <v>130</v>
      </c>
      <c r="AM5" s="19" t="s">
        <v>153</v>
      </c>
      <c r="AN5" s="19" t="s">
        <v>130</v>
      </c>
      <c r="AO5" s="19" t="s">
        <v>153</v>
      </c>
      <c r="AP5" s="19" t="s">
        <v>130</v>
      </c>
      <c r="AQ5" s="19" t="s">
        <v>153</v>
      </c>
      <c r="AR5" s="19" t="s">
        <v>130</v>
      </c>
      <c r="AS5" s="19" t="s">
        <v>153</v>
      </c>
      <c r="AT5" s="19" t="s">
        <v>130</v>
      </c>
      <c r="AU5" s="19" t="s">
        <v>153</v>
      </c>
      <c r="AV5" s="19" t="s">
        <v>130</v>
      </c>
      <c r="AW5" s="19" t="s">
        <v>153</v>
      </c>
      <c r="AX5" s="19" t="s">
        <v>130</v>
      </c>
      <c r="AY5" s="19" t="s">
        <v>153</v>
      </c>
      <c r="AZ5" s="19" t="s">
        <v>125</v>
      </c>
      <c r="BA5" s="19" t="s">
        <v>153</v>
      </c>
      <c r="BB5" s="19" t="s">
        <v>125</v>
      </c>
      <c r="BC5" s="19" t="s">
        <v>153</v>
      </c>
      <c r="BD5" s="19" t="s">
        <v>125</v>
      </c>
      <c r="BE5" s="19" t="s">
        <v>153</v>
      </c>
      <c r="BF5" s="108" t="s">
        <v>131</v>
      </c>
      <c r="BG5" s="175">
        <v>43281</v>
      </c>
      <c r="BH5" s="108" t="s">
        <v>132</v>
      </c>
      <c r="BI5" s="179"/>
      <c r="BJ5" s="136"/>
      <c r="BK5" s="136"/>
      <c r="BL5" s="136"/>
      <c r="BM5" s="136"/>
      <c r="BN5" s="119" t="s">
        <v>133</v>
      </c>
      <c r="BO5" s="179"/>
      <c r="BP5" s="179"/>
      <c r="BR5" s="140"/>
      <c r="BS5" s="140"/>
      <c r="BT5" s="140"/>
      <c r="BU5" s="140"/>
    </row>
    <row r="6" spans="1:73" s="137" customFormat="1" ht="90" hidden="1" customHeight="1">
      <c r="A6" s="181" t="s">
        <v>154</v>
      </c>
      <c r="B6" s="92" t="s">
        <v>155</v>
      </c>
      <c r="C6" s="167">
        <v>42661</v>
      </c>
      <c r="D6" s="167"/>
      <c r="E6" s="181" t="s">
        <v>156</v>
      </c>
      <c r="F6" s="140" t="s">
        <v>157</v>
      </c>
      <c r="G6" s="19" t="s">
        <v>119</v>
      </c>
      <c r="H6" s="19" t="s">
        <v>158</v>
      </c>
      <c r="I6" s="19" t="s">
        <v>159</v>
      </c>
      <c r="J6" s="92" t="s">
        <v>160</v>
      </c>
      <c r="K6" s="179">
        <v>1</v>
      </c>
      <c r="L6" s="504">
        <v>42979</v>
      </c>
      <c r="M6" s="504">
        <v>43190</v>
      </c>
      <c r="N6" s="114">
        <f t="shared" si="1"/>
        <v>31</v>
      </c>
      <c r="O6" s="218">
        <v>1</v>
      </c>
      <c r="P6" s="140" t="s">
        <v>28</v>
      </c>
      <c r="Q6" s="140" t="s">
        <v>123</v>
      </c>
      <c r="R6" s="140" t="s">
        <v>161</v>
      </c>
      <c r="S6" s="217">
        <f t="shared" si="0"/>
        <v>175</v>
      </c>
      <c r="T6" s="140" t="s">
        <v>125</v>
      </c>
      <c r="U6" s="140" t="s">
        <v>125</v>
      </c>
      <c r="V6" s="19" t="s">
        <v>162</v>
      </c>
      <c r="W6" s="92" t="s">
        <v>127</v>
      </c>
      <c r="X6" s="92" t="s">
        <v>127</v>
      </c>
      <c r="Y6" s="92" t="s">
        <v>127</v>
      </c>
      <c r="Z6" s="92" t="s">
        <v>127</v>
      </c>
      <c r="AA6" s="92" t="s">
        <v>127</v>
      </c>
      <c r="AB6" s="92" t="s">
        <v>127</v>
      </c>
      <c r="AC6" s="92" t="s">
        <v>127</v>
      </c>
      <c r="AD6" s="92" t="s">
        <v>127</v>
      </c>
      <c r="AE6" s="92" t="s">
        <v>127</v>
      </c>
      <c r="AF6" s="92" t="s">
        <v>128</v>
      </c>
      <c r="AG6" s="92" t="s">
        <v>127</v>
      </c>
      <c r="AH6" s="92" t="s">
        <v>128</v>
      </c>
      <c r="AI6" s="92" t="s">
        <v>127</v>
      </c>
      <c r="AJ6" s="92" t="s">
        <v>127</v>
      </c>
      <c r="AK6" s="92" t="s">
        <v>127</v>
      </c>
      <c r="AL6" s="92" t="s">
        <v>129</v>
      </c>
      <c r="AM6" s="92" t="s">
        <v>127</v>
      </c>
      <c r="AN6" s="92" t="s">
        <v>129</v>
      </c>
      <c r="AO6" s="92" t="s">
        <v>127</v>
      </c>
      <c r="AP6" s="92" t="s">
        <v>130</v>
      </c>
      <c r="AQ6" s="92" t="s">
        <v>127</v>
      </c>
      <c r="AR6" s="92" t="s">
        <v>130</v>
      </c>
      <c r="AS6" s="92" t="s">
        <v>127</v>
      </c>
      <c r="AT6" s="92" t="s">
        <v>130</v>
      </c>
      <c r="AU6" s="92" t="s">
        <v>127</v>
      </c>
      <c r="AV6" s="92" t="s">
        <v>130</v>
      </c>
      <c r="AW6" s="92" t="s">
        <v>127</v>
      </c>
      <c r="AX6" s="92" t="s">
        <v>130</v>
      </c>
      <c r="AY6" s="19" t="s">
        <v>127</v>
      </c>
      <c r="AZ6" s="92" t="s">
        <v>125</v>
      </c>
      <c r="BA6" s="19" t="s">
        <v>127</v>
      </c>
      <c r="BB6" s="92" t="s">
        <v>125</v>
      </c>
      <c r="BC6" s="19" t="s">
        <v>127</v>
      </c>
      <c r="BD6" s="92" t="s">
        <v>125</v>
      </c>
      <c r="BE6" s="19" t="s">
        <v>127</v>
      </c>
      <c r="BF6" s="108" t="s">
        <v>131</v>
      </c>
      <c r="BG6" s="175">
        <v>43122</v>
      </c>
      <c r="BH6" s="108" t="s">
        <v>132</v>
      </c>
      <c r="BI6" s="179"/>
      <c r="BJ6" s="136"/>
      <c r="BK6" s="136"/>
      <c r="BL6" s="136"/>
      <c r="BM6" s="136"/>
      <c r="BN6" s="119" t="s">
        <v>133</v>
      </c>
      <c r="BO6" s="179"/>
      <c r="BP6" s="179"/>
      <c r="BR6" s="140"/>
      <c r="BS6" s="140"/>
      <c r="BT6" s="140"/>
      <c r="BU6" s="140"/>
    </row>
    <row r="7" spans="1:73" s="137" customFormat="1" ht="90" hidden="1" customHeight="1">
      <c r="A7" s="181" t="s">
        <v>163</v>
      </c>
      <c r="B7" s="92" t="s">
        <v>155</v>
      </c>
      <c r="C7" s="167">
        <v>42661</v>
      </c>
      <c r="D7" s="167"/>
      <c r="E7" s="181" t="s">
        <v>156</v>
      </c>
      <c r="F7" s="140" t="s">
        <v>164</v>
      </c>
      <c r="G7" s="19" t="s">
        <v>119</v>
      </c>
      <c r="H7" s="19" t="s">
        <v>165</v>
      </c>
      <c r="I7" s="19" t="s">
        <v>166</v>
      </c>
      <c r="J7" s="92" t="s">
        <v>167</v>
      </c>
      <c r="K7" s="179">
        <v>7</v>
      </c>
      <c r="L7" s="504">
        <v>42979</v>
      </c>
      <c r="M7" s="504">
        <v>43190</v>
      </c>
      <c r="N7" s="114">
        <f t="shared" si="1"/>
        <v>31</v>
      </c>
      <c r="O7" s="218">
        <v>7</v>
      </c>
      <c r="P7" s="140" t="s">
        <v>28</v>
      </c>
      <c r="Q7" s="140" t="s">
        <v>150</v>
      </c>
      <c r="R7" s="140" t="s">
        <v>168</v>
      </c>
      <c r="S7" s="217">
        <f t="shared" si="0"/>
        <v>258</v>
      </c>
      <c r="T7" s="140" t="s">
        <v>125</v>
      </c>
      <c r="U7" s="140" t="s">
        <v>125</v>
      </c>
      <c r="V7" s="19" t="s">
        <v>169</v>
      </c>
      <c r="W7" s="19"/>
      <c r="X7" s="19" t="s">
        <v>170</v>
      </c>
      <c r="Y7" s="92" t="s">
        <v>171</v>
      </c>
      <c r="Z7" s="92" t="s">
        <v>171</v>
      </c>
      <c r="AA7" s="92" t="s">
        <v>171</v>
      </c>
      <c r="AB7" s="92" t="s">
        <v>171</v>
      </c>
      <c r="AC7" s="92" t="s">
        <v>171</v>
      </c>
      <c r="AD7" s="92" t="s">
        <v>171</v>
      </c>
      <c r="AE7" s="92" t="s">
        <v>171</v>
      </c>
      <c r="AF7" s="92" t="s">
        <v>172</v>
      </c>
      <c r="AG7" s="92" t="s">
        <v>171</v>
      </c>
      <c r="AH7" s="92" t="s">
        <v>172</v>
      </c>
      <c r="AI7" s="92" t="s">
        <v>171</v>
      </c>
      <c r="AJ7" s="92" t="s">
        <v>171</v>
      </c>
      <c r="AK7" s="92" t="s">
        <v>171</v>
      </c>
      <c r="AL7" s="92" t="s">
        <v>129</v>
      </c>
      <c r="AM7" s="92" t="s">
        <v>171</v>
      </c>
      <c r="AN7" s="92" t="s">
        <v>129</v>
      </c>
      <c r="AO7" s="92" t="s">
        <v>171</v>
      </c>
      <c r="AP7" s="92" t="s">
        <v>130</v>
      </c>
      <c r="AQ7" s="92" t="s">
        <v>171</v>
      </c>
      <c r="AR7" s="92" t="s">
        <v>130</v>
      </c>
      <c r="AS7" s="92" t="s">
        <v>171</v>
      </c>
      <c r="AT7" s="92" t="s">
        <v>130</v>
      </c>
      <c r="AU7" s="92" t="s">
        <v>171</v>
      </c>
      <c r="AV7" s="92" t="s">
        <v>130</v>
      </c>
      <c r="AW7" s="92" t="s">
        <v>171</v>
      </c>
      <c r="AX7" s="92" t="s">
        <v>130</v>
      </c>
      <c r="AY7" s="19" t="s">
        <v>171</v>
      </c>
      <c r="AZ7" s="92" t="s">
        <v>125</v>
      </c>
      <c r="BA7" s="19" t="s">
        <v>171</v>
      </c>
      <c r="BB7" s="92" t="s">
        <v>125</v>
      </c>
      <c r="BC7" s="19" t="s">
        <v>171</v>
      </c>
      <c r="BD7" s="92" t="s">
        <v>125</v>
      </c>
      <c r="BE7" s="19" t="s">
        <v>171</v>
      </c>
      <c r="BF7" s="108" t="s">
        <v>131</v>
      </c>
      <c r="BG7" s="175">
        <v>43307</v>
      </c>
      <c r="BH7" s="108" t="s">
        <v>132</v>
      </c>
      <c r="BI7" s="179"/>
      <c r="BJ7" s="136"/>
      <c r="BK7" s="136"/>
      <c r="BL7" s="136"/>
      <c r="BM7" s="136"/>
      <c r="BN7" s="119" t="s">
        <v>133</v>
      </c>
      <c r="BO7" s="179"/>
      <c r="BP7" s="179"/>
      <c r="BR7" s="140"/>
      <c r="BS7" s="140"/>
      <c r="BT7" s="140"/>
      <c r="BU7" s="140"/>
    </row>
    <row r="8" spans="1:73" s="137" customFormat="1" ht="90" hidden="1" customHeight="1">
      <c r="A8" s="181" t="s">
        <v>173</v>
      </c>
      <c r="B8" s="92" t="s">
        <v>155</v>
      </c>
      <c r="C8" s="167">
        <v>42661</v>
      </c>
      <c r="D8" s="167"/>
      <c r="E8" s="181" t="s">
        <v>174</v>
      </c>
      <c r="F8" s="140" t="s">
        <v>175</v>
      </c>
      <c r="G8" s="19" t="s">
        <v>176</v>
      </c>
      <c r="H8" s="19" t="s">
        <v>138</v>
      </c>
      <c r="I8" s="19" t="s">
        <v>139</v>
      </c>
      <c r="J8" s="92" t="s">
        <v>122</v>
      </c>
      <c r="K8" s="179">
        <v>1</v>
      </c>
      <c r="L8" s="504">
        <v>42917</v>
      </c>
      <c r="M8" s="504">
        <v>43100</v>
      </c>
      <c r="N8" s="114">
        <f t="shared" si="1"/>
        <v>27</v>
      </c>
      <c r="O8" s="218">
        <v>1</v>
      </c>
      <c r="P8" s="140" t="s">
        <v>177</v>
      </c>
      <c r="Q8" s="140" t="s">
        <v>31</v>
      </c>
      <c r="R8" s="140" t="s">
        <v>178</v>
      </c>
      <c r="S8" s="217">
        <f t="shared" si="0"/>
        <v>173</v>
      </c>
      <c r="T8" s="140" t="s">
        <v>125</v>
      </c>
      <c r="U8" s="140" t="s">
        <v>125</v>
      </c>
      <c r="V8" s="140" t="s">
        <v>142</v>
      </c>
      <c r="W8" s="140" t="s">
        <v>178</v>
      </c>
      <c r="X8" s="92" t="s">
        <v>127</v>
      </c>
      <c r="Y8" s="92" t="s">
        <v>127</v>
      </c>
      <c r="Z8" s="92" t="s">
        <v>127</v>
      </c>
      <c r="AA8" s="92" t="s">
        <v>127</v>
      </c>
      <c r="AB8" s="92" t="s">
        <v>127</v>
      </c>
      <c r="AC8" s="92" t="s">
        <v>127</v>
      </c>
      <c r="AD8" s="92" t="s">
        <v>127</v>
      </c>
      <c r="AE8" s="92" t="s">
        <v>127</v>
      </c>
      <c r="AF8" s="92" t="s">
        <v>128</v>
      </c>
      <c r="AG8" s="92" t="s">
        <v>127</v>
      </c>
      <c r="AH8" s="92" t="s">
        <v>128</v>
      </c>
      <c r="AI8" s="92" t="s">
        <v>127</v>
      </c>
      <c r="AJ8" s="92" t="s">
        <v>127</v>
      </c>
      <c r="AK8" s="92" t="s">
        <v>127</v>
      </c>
      <c r="AL8" s="92" t="s">
        <v>129</v>
      </c>
      <c r="AM8" s="92" t="s">
        <v>127</v>
      </c>
      <c r="AN8" s="92" t="s">
        <v>129</v>
      </c>
      <c r="AO8" s="92" t="s">
        <v>127</v>
      </c>
      <c r="AP8" s="92" t="s">
        <v>130</v>
      </c>
      <c r="AQ8" s="92" t="s">
        <v>127</v>
      </c>
      <c r="AR8" s="92" t="s">
        <v>130</v>
      </c>
      <c r="AS8" s="92" t="s">
        <v>127</v>
      </c>
      <c r="AT8" s="92" t="s">
        <v>130</v>
      </c>
      <c r="AU8" s="92" t="s">
        <v>127</v>
      </c>
      <c r="AV8" s="92" t="s">
        <v>130</v>
      </c>
      <c r="AW8" s="92" t="s">
        <v>127</v>
      </c>
      <c r="AX8" s="92" t="s">
        <v>130</v>
      </c>
      <c r="AY8" s="19" t="s">
        <v>127</v>
      </c>
      <c r="AZ8" s="92" t="s">
        <v>125</v>
      </c>
      <c r="BA8" s="19" t="s">
        <v>127</v>
      </c>
      <c r="BB8" s="92" t="s">
        <v>125</v>
      </c>
      <c r="BC8" s="19" t="s">
        <v>127</v>
      </c>
      <c r="BD8" s="92" t="s">
        <v>125</v>
      </c>
      <c r="BE8" s="19" t="s">
        <v>127</v>
      </c>
      <c r="BF8" s="108" t="s">
        <v>131</v>
      </c>
      <c r="BG8" s="175">
        <v>43122</v>
      </c>
      <c r="BH8" s="108" t="s">
        <v>132</v>
      </c>
      <c r="BI8" s="179"/>
      <c r="BJ8" s="136"/>
      <c r="BK8" s="136"/>
      <c r="BL8" s="136"/>
      <c r="BM8" s="136"/>
      <c r="BN8" s="119" t="s">
        <v>133</v>
      </c>
      <c r="BO8" s="179"/>
      <c r="BP8" s="179"/>
      <c r="BR8" s="140"/>
      <c r="BS8" s="140"/>
      <c r="BT8" s="140"/>
      <c r="BU8" s="140"/>
    </row>
    <row r="9" spans="1:73" s="137" customFormat="1" ht="90" hidden="1" customHeight="1">
      <c r="A9" s="181" t="s">
        <v>179</v>
      </c>
      <c r="B9" s="92" t="s">
        <v>155</v>
      </c>
      <c r="C9" s="167">
        <v>42661</v>
      </c>
      <c r="D9" s="167"/>
      <c r="E9" s="181" t="s">
        <v>180</v>
      </c>
      <c r="F9" s="140" t="s">
        <v>181</v>
      </c>
      <c r="G9" s="19" t="s">
        <v>119</v>
      </c>
      <c r="H9" s="19" t="s">
        <v>120</v>
      </c>
      <c r="I9" s="19" t="s">
        <v>121</v>
      </c>
      <c r="J9" s="92" t="s">
        <v>122</v>
      </c>
      <c r="K9" s="179">
        <v>1</v>
      </c>
      <c r="L9" s="504">
        <v>42737</v>
      </c>
      <c r="M9" s="504">
        <v>43100</v>
      </c>
      <c r="N9" s="114">
        <f t="shared" si="1"/>
        <v>52</v>
      </c>
      <c r="O9" s="218">
        <v>1</v>
      </c>
      <c r="P9" s="140" t="s">
        <v>28</v>
      </c>
      <c r="Q9" s="140" t="s">
        <v>123</v>
      </c>
      <c r="R9" s="140" t="s">
        <v>182</v>
      </c>
      <c r="S9" s="217">
        <f t="shared" si="0"/>
        <v>262</v>
      </c>
      <c r="T9" s="140" t="s">
        <v>125</v>
      </c>
      <c r="U9" s="140" t="s">
        <v>125</v>
      </c>
      <c r="V9" s="140" t="s">
        <v>142</v>
      </c>
      <c r="W9" s="140" t="s">
        <v>182</v>
      </c>
      <c r="X9" s="92" t="s">
        <v>127</v>
      </c>
      <c r="Y9" s="92" t="s">
        <v>127</v>
      </c>
      <c r="Z9" s="92" t="s">
        <v>127</v>
      </c>
      <c r="AA9" s="92" t="s">
        <v>127</v>
      </c>
      <c r="AB9" s="92" t="s">
        <v>127</v>
      </c>
      <c r="AC9" s="92" t="s">
        <v>127</v>
      </c>
      <c r="AD9" s="92" t="s">
        <v>127</v>
      </c>
      <c r="AE9" s="92" t="s">
        <v>127</v>
      </c>
      <c r="AF9" s="92" t="s">
        <v>128</v>
      </c>
      <c r="AG9" s="92" t="s">
        <v>127</v>
      </c>
      <c r="AH9" s="92" t="s">
        <v>128</v>
      </c>
      <c r="AI9" s="92" t="s">
        <v>127</v>
      </c>
      <c r="AJ9" s="92" t="s">
        <v>127</v>
      </c>
      <c r="AK9" s="92" t="s">
        <v>127</v>
      </c>
      <c r="AL9" s="92" t="s">
        <v>129</v>
      </c>
      <c r="AM9" s="92" t="s">
        <v>127</v>
      </c>
      <c r="AN9" s="92" t="s">
        <v>129</v>
      </c>
      <c r="AO9" s="92" t="s">
        <v>127</v>
      </c>
      <c r="AP9" s="92" t="s">
        <v>130</v>
      </c>
      <c r="AQ9" s="92" t="s">
        <v>127</v>
      </c>
      <c r="AR9" s="92" t="s">
        <v>130</v>
      </c>
      <c r="AS9" s="92" t="s">
        <v>127</v>
      </c>
      <c r="AT9" s="92" t="s">
        <v>130</v>
      </c>
      <c r="AU9" s="92" t="s">
        <v>127</v>
      </c>
      <c r="AV9" s="92" t="s">
        <v>130</v>
      </c>
      <c r="AW9" s="92" t="s">
        <v>127</v>
      </c>
      <c r="AX9" s="92" t="s">
        <v>130</v>
      </c>
      <c r="AY9" s="19" t="s">
        <v>127</v>
      </c>
      <c r="AZ9" s="92" t="s">
        <v>125</v>
      </c>
      <c r="BA9" s="19" t="s">
        <v>127</v>
      </c>
      <c r="BB9" s="92" t="s">
        <v>125</v>
      </c>
      <c r="BC9" s="19" t="s">
        <v>127</v>
      </c>
      <c r="BD9" s="92" t="s">
        <v>125</v>
      </c>
      <c r="BE9" s="19" t="s">
        <v>127</v>
      </c>
      <c r="BF9" s="108" t="s">
        <v>131</v>
      </c>
      <c r="BG9" s="175">
        <v>43122</v>
      </c>
      <c r="BH9" s="108" t="s">
        <v>132</v>
      </c>
      <c r="BI9" s="179"/>
      <c r="BJ9" s="136"/>
      <c r="BK9" s="136"/>
      <c r="BL9" s="136"/>
      <c r="BM9" s="136"/>
      <c r="BN9" s="119" t="s">
        <v>133</v>
      </c>
      <c r="BO9" s="179"/>
      <c r="BP9" s="179"/>
      <c r="BR9" s="140"/>
      <c r="BS9" s="140"/>
      <c r="BT9" s="140"/>
      <c r="BU9" s="140"/>
    </row>
    <row r="10" spans="1:73" s="137" customFormat="1" ht="90" hidden="1" customHeight="1">
      <c r="A10" s="181" t="s">
        <v>183</v>
      </c>
      <c r="B10" s="92" t="s">
        <v>155</v>
      </c>
      <c r="C10" s="167">
        <v>42661</v>
      </c>
      <c r="D10" s="167"/>
      <c r="E10" s="181" t="s">
        <v>184</v>
      </c>
      <c r="F10" s="140" t="s">
        <v>185</v>
      </c>
      <c r="G10" s="19" t="s">
        <v>186</v>
      </c>
      <c r="H10" s="19" t="s">
        <v>187</v>
      </c>
      <c r="I10" s="19" t="s">
        <v>121</v>
      </c>
      <c r="J10" s="92" t="s">
        <v>122</v>
      </c>
      <c r="K10" s="179">
        <v>1</v>
      </c>
      <c r="L10" s="504">
        <v>42737</v>
      </c>
      <c r="M10" s="504">
        <v>43100</v>
      </c>
      <c r="N10" s="114">
        <f t="shared" si="1"/>
        <v>52</v>
      </c>
      <c r="O10" s="218">
        <v>1</v>
      </c>
      <c r="P10" s="140" t="s">
        <v>28</v>
      </c>
      <c r="Q10" s="140" t="s">
        <v>140</v>
      </c>
      <c r="R10" s="140" t="s">
        <v>182</v>
      </c>
      <c r="S10" s="217">
        <f t="shared" si="0"/>
        <v>262</v>
      </c>
      <c r="T10" s="140" t="s">
        <v>125</v>
      </c>
      <c r="U10" s="140" t="s">
        <v>125</v>
      </c>
      <c r="V10" s="140" t="s">
        <v>142</v>
      </c>
      <c r="W10" s="140" t="s">
        <v>182</v>
      </c>
      <c r="X10" s="92" t="s">
        <v>127</v>
      </c>
      <c r="Y10" s="92" t="s">
        <v>127</v>
      </c>
      <c r="Z10" s="92" t="s">
        <v>127</v>
      </c>
      <c r="AA10" s="92" t="s">
        <v>127</v>
      </c>
      <c r="AB10" s="92" t="s">
        <v>127</v>
      </c>
      <c r="AC10" s="92" t="s">
        <v>127</v>
      </c>
      <c r="AD10" s="92" t="s">
        <v>127</v>
      </c>
      <c r="AE10" s="92" t="s">
        <v>127</v>
      </c>
      <c r="AF10" s="92" t="s">
        <v>128</v>
      </c>
      <c r="AG10" s="92" t="s">
        <v>127</v>
      </c>
      <c r="AH10" s="92" t="s">
        <v>128</v>
      </c>
      <c r="AI10" s="92" t="s">
        <v>127</v>
      </c>
      <c r="AJ10" s="92" t="s">
        <v>127</v>
      </c>
      <c r="AK10" s="92" t="s">
        <v>127</v>
      </c>
      <c r="AL10" s="92" t="s">
        <v>129</v>
      </c>
      <c r="AM10" s="92" t="s">
        <v>127</v>
      </c>
      <c r="AN10" s="92" t="s">
        <v>129</v>
      </c>
      <c r="AO10" s="92" t="s">
        <v>127</v>
      </c>
      <c r="AP10" s="92" t="s">
        <v>130</v>
      </c>
      <c r="AQ10" s="92" t="s">
        <v>127</v>
      </c>
      <c r="AR10" s="92" t="s">
        <v>130</v>
      </c>
      <c r="AS10" s="92" t="s">
        <v>127</v>
      </c>
      <c r="AT10" s="92" t="s">
        <v>130</v>
      </c>
      <c r="AU10" s="92" t="s">
        <v>127</v>
      </c>
      <c r="AV10" s="92" t="s">
        <v>130</v>
      </c>
      <c r="AW10" s="92" t="s">
        <v>127</v>
      </c>
      <c r="AX10" s="92" t="s">
        <v>130</v>
      </c>
      <c r="AY10" s="19" t="s">
        <v>127</v>
      </c>
      <c r="AZ10" s="92" t="s">
        <v>125</v>
      </c>
      <c r="BA10" s="19" t="s">
        <v>127</v>
      </c>
      <c r="BB10" s="92" t="s">
        <v>125</v>
      </c>
      <c r="BC10" s="19" t="s">
        <v>127</v>
      </c>
      <c r="BD10" s="92" t="s">
        <v>125</v>
      </c>
      <c r="BE10" s="19" t="s">
        <v>127</v>
      </c>
      <c r="BF10" s="108" t="s">
        <v>131</v>
      </c>
      <c r="BG10" s="175">
        <v>43122</v>
      </c>
      <c r="BH10" s="108" t="s">
        <v>132</v>
      </c>
      <c r="BI10" s="179"/>
      <c r="BJ10" s="136"/>
      <c r="BK10" s="136"/>
      <c r="BL10" s="136"/>
      <c r="BM10" s="136"/>
      <c r="BN10" s="119" t="s">
        <v>133</v>
      </c>
      <c r="BO10" s="179"/>
      <c r="BP10" s="179"/>
      <c r="BR10" s="140"/>
      <c r="BS10" s="140"/>
      <c r="BT10" s="140"/>
      <c r="BU10" s="140"/>
    </row>
    <row r="11" spans="1:73" s="137" customFormat="1" ht="90" hidden="1" customHeight="1">
      <c r="A11" s="181" t="s">
        <v>188</v>
      </c>
      <c r="B11" s="92" t="s">
        <v>189</v>
      </c>
      <c r="C11" s="167">
        <v>42661</v>
      </c>
      <c r="D11" s="167"/>
      <c r="E11" s="181" t="s">
        <v>190</v>
      </c>
      <c r="F11" s="140" t="s">
        <v>191</v>
      </c>
      <c r="G11" s="19" t="s">
        <v>192</v>
      </c>
      <c r="H11" s="19" t="s">
        <v>165</v>
      </c>
      <c r="I11" s="19" t="s">
        <v>166</v>
      </c>
      <c r="J11" s="92" t="s">
        <v>167</v>
      </c>
      <c r="K11" s="179">
        <v>7</v>
      </c>
      <c r="L11" s="504">
        <v>42979</v>
      </c>
      <c r="M11" s="504">
        <v>43190</v>
      </c>
      <c r="N11" s="114">
        <f t="shared" si="1"/>
        <v>31</v>
      </c>
      <c r="O11" s="218">
        <v>7</v>
      </c>
      <c r="P11" s="140" t="s">
        <v>193</v>
      </c>
      <c r="Q11" s="140" t="s">
        <v>31</v>
      </c>
      <c r="R11" s="19" t="s">
        <v>170</v>
      </c>
      <c r="S11" s="217">
        <f t="shared" si="0"/>
        <v>109</v>
      </c>
      <c r="T11" s="140" t="s">
        <v>125</v>
      </c>
      <c r="U11" s="140" t="s">
        <v>125</v>
      </c>
      <c r="V11" s="140" t="s">
        <v>142</v>
      </c>
      <c r="W11" s="140" t="s">
        <v>152</v>
      </c>
      <c r="X11" s="19" t="s">
        <v>170</v>
      </c>
      <c r="Y11" s="92" t="s">
        <v>171</v>
      </c>
      <c r="Z11" s="92" t="s">
        <v>171</v>
      </c>
      <c r="AA11" s="92" t="s">
        <v>171</v>
      </c>
      <c r="AB11" s="92" t="s">
        <v>171</v>
      </c>
      <c r="AC11" s="92" t="s">
        <v>171</v>
      </c>
      <c r="AD11" s="92" t="s">
        <v>171</v>
      </c>
      <c r="AE11" s="92" t="s">
        <v>171</v>
      </c>
      <c r="AF11" s="92" t="s">
        <v>172</v>
      </c>
      <c r="AG11" s="92" t="s">
        <v>171</v>
      </c>
      <c r="AH11" s="92" t="s">
        <v>172</v>
      </c>
      <c r="AI11" s="92" t="s">
        <v>171</v>
      </c>
      <c r="AJ11" s="92" t="s">
        <v>171</v>
      </c>
      <c r="AK11" s="92" t="s">
        <v>171</v>
      </c>
      <c r="AL11" s="92" t="s">
        <v>129</v>
      </c>
      <c r="AM11" s="92" t="s">
        <v>171</v>
      </c>
      <c r="AN11" s="92" t="s">
        <v>129</v>
      </c>
      <c r="AO11" s="92" t="s">
        <v>171</v>
      </c>
      <c r="AP11" s="92" t="s">
        <v>130</v>
      </c>
      <c r="AQ11" s="92" t="s">
        <v>171</v>
      </c>
      <c r="AR11" s="92" t="s">
        <v>130</v>
      </c>
      <c r="AS11" s="92" t="s">
        <v>171</v>
      </c>
      <c r="AT11" s="92" t="s">
        <v>130</v>
      </c>
      <c r="AU11" s="92" t="s">
        <v>171</v>
      </c>
      <c r="AV11" s="92" t="s">
        <v>130</v>
      </c>
      <c r="AW11" s="92" t="s">
        <v>171</v>
      </c>
      <c r="AX11" s="92" t="s">
        <v>130</v>
      </c>
      <c r="AY11" s="19" t="s">
        <v>171</v>
      </c>
      <c r="AZ11" s="92" t="s">
        <v>125</v>
      </c>
      <c r="BA11" s="19" t="s">
        <v>171</v>
      </c>
      <c r="BB11" s="92" t="s">
        <v>125</v>
      </c>
      <c r="BC11" s="19" t="s">
        <v>171</v>
      </c>
      <c r="BD11" s="92" t="s">
        <v>125</v>
      </c>
      <c r="BE11" s="19" t="s">
        <v>171</v>
      </c>
      <c r="BF11" s="108" t="s">
        <v>131</v>
      </c>
      <c r="BG11" s="175">
        <v>43307</v>
      </c>
      <c r="BH11" s="108" t="s">
        <v>132</v>
      </c>
      <c r="BI11" s="179"/>
      <c r="BJ11" s="136"/>
      <c r="BK11" s="136"/>
      <c r="BL11" s="136"/>
      <c r="BM11" s="136"/>
      <c r="BN11" s="119" t="s">
        <v>133</v>
      </c>
      <c r="BO11" s="179"/>
      <c r="BP11" s="179"/>
      <c r="BR11" s="140"/>
      <c r="BS11" s="140"/>
      <c r="BT11" s="140"/>
      <c r="BU11" s="140"/>
    </row>
    <row r="12" spans="1:73" s="137" customFormat="1" ht="90" hidden="1" customHeight="1">
      <c r="A12" s="181" t="s">
        <v>194</v>
      </c>
      <c r="B12" s="92" t="s">
        <v>189</v>
      </c>
      <c r="C12" s="167">
        <v>42661</v>
      </c>
      <c r="D12" s="167"/>
      <c r="E12" s="181" t="s">
        <v>195</v>
      </c>
      <c r="F12" s="140" t="s">
        <v>196</v>
      </c>
      <c r="G12" s="19" t="s">
        <v>137</v>
      </c>
      <c r="H12" s="19" t="s">
        <v>197</v>
      </c>
      <c r="I12" s="19" t="s">
        <v>198</v>
      </c>
      <c r="J12" s="92" t="s">
        <v>122</v>
      </c>
      <c r="K12" s="179">
        <v>1</v>
      </c>
      <c r="L12" s="504">
        <v>43009</v>
      </c>
      <c r="M12" s="504">
        <v>43100</v>
      </c>
      <c r="N12" s="114">
        <f t="shared" si="1"/>
        <v>13</v>
      </c>
      <c r="O12" s="218">
        <v>1</v>
      </c>
      <c r="P12" s="140" t="s">
        <v>28</v>
      </c>
      <c r="Q12" s="140" t="s">
        <v>140</v>
      </c>
      <c r="R12" s="140" t="s">
        <v>199</v>
      </c>
      <c r="S12" s="217">
        <f t="shared" si="0"/>
        <v>383</v>
      </c>
      <c r="T12" s="140" t="s">
        <v>125</v>
      </c>
      <c r="U12" s="140" t="s">
        <v>125</v>
      </c>
      <c r="V12" s="140" t="s">
        <v>142</v>
      </c>
      <c r="W12" s="140" t="s">
        <v>199</v>
      </c>
      <c r="X12" s="92" t="s">
        <v>127</v>
      </c>
      <c r="Y12" s="92" t="s">
        <v>127</v>
      </c>
      <c r="Z12" s="92" t="s">
        <v>127</v>
      </c>
      <c r="AA12" s="92" t="s">
        <v>127</v>
      </c>
      <c r="AB12" s="92" t="s">
        <v>127</v>
      </c>
      <c r="AC12" s="92" t="s">
        <v>127</v>
      </c>
      <c r="AD12" s="92" t="s">
        <v>127</v>
      </c>
      <c r="AE12" s="92" t="s">
        <v>127</v>
      </c>
      <c r="AF12" s="92" t="s">
        <v>128</v>
      </c>
      <c r="AG12" s="92" t="s">
        <v>127</v>
      </c>
      <c r="AH12" s="92" t="s">
        <v>128</v>
      </c>
      <c r="AI12" s="92" t="s">
        <v>127</v>
      </c>
      <c r="AJ12" s="92" t="s">
        <v>127</v>
      </c>
      <c r="AK12" s="92" t="s">
        <v>127</v>
      </c>
      <c r="AL12" s="92" t="s">
        <v>129</v>
      </c>
      <c r="AM12" s="92" t="s">
        <v>127</v>
      </c>
      <c r="AN12" s="92" t="s">
        <v>129</v>
      </c>
      <c r="AO12" s="92" t="s">
        <v>127</v>
      </c>
      <c r="AP12" s="92" t="s">
        <v>130</v>
      </c>
      <c r="AQ12" s="92" t="s">
        <v>127</v>
      </c>
      <c r="AR12" s="92" t="s">
        <v>130</v>
      </c>
      <c r="AS12" s="92" t="s">
        <v>127</v>
      </c>
      <c r="AT12" s="92" t="s">
        <v>130</v>
      </c>
      <c r="AU12" s="92" t="s">
        <v>127</v>
      </c>
      <c r="AV12" s="92" t="s">
        <v>130</v>
      </c>
      <c r="AW12" s="92" t="s">
        <v>127</v>
      </c>
      <c r="AX12" s="92" t="s">
        <v>130</v>
      </c>
      <c r="AY12" s="19" t="s">
        <v>127</v>
      </c>
      <c r="AZ12" s="92" t="s">
        <v>125</v>
      </c>
      <c r="BA12" s="19" t="s">
        <v>127</v>
      </c>
      <c r="BB12" s="92" t="s">
        <v>125</v>
      </c>
      <c r="BC12" s="19" t="s">
        <v>127</v>
      </c>
      <c r="BD12" s="92" t="s">
        <v>125</v>
      </c>
      <c r="BE12" s="19" t="s">
        <v>127</v>
      </c>
      <c r="BF12" s="108" t="s">
        <v>131</v>
      </c>
      <c r="BG12" s="175">
        <v>43122</v>
      </c>
      <c r="BH12" s="108" t="s">
        <v>132</v>
      </c>
      <c r="BI12" s="179"/>
      <c r="BJ12" s="136"/>
      <c r="BK12" s="136"/>
      <c r="BL12" s="136"/>
      <c r="BM12" s="136"/>
      <c r="BN12" s="119" t="s">
        <v>133</v>
      </c>
      <c r="BO12" s="179"/>
      <c r="BP12" s="179"/>
      <c r="BR12" s="140"/>
      <c r="BS12" s="140"/>
      <c r="BT12" s="140"/>
      <c r="BU12" s="140"/>
    </row>
    <row r="13" spans="1:73" s="137" customFormat="1" ht="90" hidden="1" customHeight="1">
      <c r="A13" s="181" t="s">
        <v>200</v>
      </c>
      <c r="B13" s="152" t="s">
        <v>201</v>
      </c>
      <c r="C13" s="167">
        <v>42661</v>
      </c>
      <c r="D13" s="167" t="s">
        <v>202</v>
      </c>
      <c r="E13" s="181" t="s">
        <v>156</v>
      </c>
      <c r="F13" s="140" t="s">
        <v>203</v>
      </c>
      <c r="G13" s="19" t="s">
        <v>204</v>
      </c>
      <c r="H13" s="19" t="s">
        <v>205</v>
      </c>
      <c r="I13" s="19" t="s">
        <v>206</v>
      </c>
      <c r="J13" s="92" t="s">
        <v>207</v>
      </c>
      <c r="K13" s="179">
        <v>1</v>
      </c>
      <c r="L13" s="504">
        <v>42887</v>
      </c>
      <c r="M13" s="504">
        <v>43281</v>
      </c>
      <c r="N13" s="114">
        <f t="shared" si="1"/>
        <v>5</v>
      </c>
      <c r="O13" s="219">
        <v>1</v>
      </c>
      <c r="P13" s="140" t="s">
        <v>25</v>
      </c>
      <c r="Q13" s="140"/>
      <c r="R13" s="19" t="s">
        <v>208</v>
      </c>
      <c r="S13" s="217">
        <f t="shared" si="0"/>
        <v>253</v>
      </c>
      <c r="T13" s="140" t="s">
        <v>125</v>
      </c>
      <c r="U13" s="140" t="s">
        <v>125</v>
      </c>
      <c r="V13" s="140" t="s">
        <v>142</v>
      </c>
      <c r="W13" s="92" t="s">
        <v>209</v>
      </c>
      <c r="X13" s="140" t="s">
        <v>208</v>
      </c>
      <c r="Y13" s="92" t="s">
        <v>171</v>
      </c>
      <c r="Z13" s="92" t="s">
        <v>171</v>
      </c>
      <c r="AA13" s="92" t="s">
        <v>171</v>
      </c>
      <c r="AB13" s="92" t="s">
        <v>171</v>
      </c>
      <c r="AC13" s="92" t="s">
        <v>171</v>
      </c>
      <c r="AD13" s="92" t="s">
        <v>171</v>
      </c>
      <c r="AE13" s="92" t="s">
        <v>171</v>
      </c>
      <c r="AF13" s="92" t="s">
        <v>172</v>
      </c>
      <c r="AG13" s="92" t="s">
        <v>171</v>
      </c>
      <c r="AH13" s="92" t="s">
        <v>172</v>
      </c>
      <c r="AI13" s="92" t="s">
        <v>171</v>
      </c>
      <c r="AJ13" s="92" t="s">
        <v>171</v>
      </c>
      <c r="AK13" s="92" t="s">
        <v>171</v>
      </c>
      <c r="AL13" s="92" t="s">
        <v>129</v>
      </c>
      <c r="AM13" s="92" t="s">
        <v>171</v>
      </c>
      <c r="AN13" s="92" t="s">
        <v>129</v>
      </c>
      <c r="AO13" s="92" t="s">
        <v>171</v>
      </c>
      <c r="AP13" s="92" t="s">
        <v>130</v>
      </c>
      <c r="AQ13" s="92" t="s">
        <v>171</v>
      </c>
      <c r="AR13" s="92" t="s">
        <v>130</v>
      </c>
      <c r="AS13" s="92" t="s">
        <v>171</v>
      </c>
      <c r="AT13" s="92" t="s">
        <v>130</v>
      </c>
      <c r="AU13" s="92" t="s">
        <v>171</v>
      </c>
      <c r="AV13" s="92" t="s">
        <v>130</v>
      </c>
      <c r="AW13" s="92" t="s">
        <v>171</v>
      </c>
      <c r="AX13" s="92" t="s">
        <v>130</v>
      </c>
      <c r="AY13" s="19" t="s">
        <v>171</v>
      </c>
      <c r="AZ13" s="92" t="s">
        <v>125</v>
      </c>
      <c r="BA13" s="19" t="s">
        <v>171</v>
      </c>
      <c r="BB13" s="92" t="s">
        <v>125</v>
      </c>
      <c r="BC13" s="19" t="s">
        <v>171</v>
      </c>
      <c r="BD13" s="92" t="s">
        <v>125</v>
      </c>
      <c r="BE13" s="19" t="s">
        <v>171</v>
      </c>
      <c r="BF13" s="108" t="s">
        <v>131</v>
      </c>
      <c r="BG13" s="175">
        <v>43307</v>
      </c>
      <c r="BH13" s="108" t="s">
        <v>132</v>
      </c>
      <c r="BI13" s="179"/>
      <c r="BJ13" s="136"/>
      <c r="BK13" s="136"/>
      <c r="BL13" s="136"/>
      <c r="BM13" s="136"/>
      <c r="BN13" s="119" t="s">
        <v>133</v>
      </c>
      <c r="BO13" s="179"/>
      <c r="BP13" s="179"/>
      <c r="BR13" s="140"/>
      <c r="BS13" s="140"/>
      <c r="BT13" s="140"/>
      <c r="BU13" s="140"/>
    </row>
    <row r="14" spans="1:73" s="137" customFormat="1" ht="90" hidden="1" customHeight="1">
      <c r="A14" s="181" t="s">
        <v>210</v>
      </c>
      <c r="B14" s="152" t="s">
        <v>201</v>
      </c>
      <c r="C14" s="167">
        <v>42661</v>
      </c>
      <c r="D14" s="167" t="s">
        <v>211</v>
      </c>
      <c r="E14" s="181" t="s">
        <v>156</v>
      </c>
      <c r="F14" s="140" t="s">
        <v>212</v>
      </c>
      <c r="G14" s="19" t="s">
        <v>213</v>
      </c>
      <c r="H14" s="19" t="s">
        <v>214</v>
      </c>
      <c r="I14" s="19" t="s">
        <v>215</v>
      </c>
      <c r="J14" s="92" t="s">
        <v>122</v>
      </c>
      <c r="K14" s="179">
        <v>3</v>
      </c>
      <c r="L14" s="504">
        <v>42737</v>
      </c>
      <c r="M14" s="504">
        <v>43100</v>
      </c>
      <c r="N14" s="114">
        <f t="shared" si="1"/>
        <v>52</v>
      </c>
      <c r="O14" s="218">
        <v>3</v>
      </c>
      <c r="P14" s="140" t="s">
        <v>25</v>
      </c>
      <c r="Q14" s="140"/>
      <c r="R14" s="19" t="s">
        <v>216</v>
      </c>
      <c r="S14" s="217">
        <f t="shared" si="0"/>
        <v>350</v>
      </c>
      <c r="T14" s="140" t="s">
        <v>125</v>
      </c>
      <c r="U14" s="140" t="s">
        <v>125</v>
      </c>
      <c r="V14" s="140" t="s">
        <v>142</v>
      </c>
      <c r="W14" s="92" t="s">
        <v>216</v>
      </c>
      <c r="X14" s="92" t="s">
        <v>127</v>
      </c>
      <c r="Y14" s="92" t="s">
        <v>127</v>
      </c>
      <c r="Z14" s="92" t="s">
        <v>127</v>
      </c>
      <c r="AA14" s="92" t="s">
        <v>127</v>
      </c>
      <c r="AB14" s="92" t="s">
        <v>127</v>
      </c>
      <c r="AC14" s="92" t="s">
        <v>127</v>
      </c>
      <c r="AD14" s="92" t="s">
        <v>127</v>
      </c>
      <c r="AE14" s="92" t="s">
        <v>127</v>
      </c>
      <c r="AF14" s="92" t="s">
        <v>128</v>
      </c>
      <c r="AG14" s="92" t="s">
        <v>127</v>
      </c>
      <c r="AH14" s="92" t="s">
        <v>128</v>
      </c>
      <c r="AI14" s="92" t="s">
        <v>127</v>
      </c>
      <c r="AJ14" s="92" t="s">
        <v>127</v>
      </c>
      <c r="AK14" s="92" t="s">
        <v>127</v>
      </c>
      <c r="AL14" s="92" t="s">
        <v>129</v>
      </c>
      <c r="AM14" s="92" t="s">
        <v>127</v>
      </c>
      <c r="AN14" s="92" t="s">
        <v>129</v>
      </c>
      <c r="AO14" s="92" t="s">
        <v>127</v>
      </c>
      <c r="AP14" s="92" t="s">
        <v>130</v>
      </c>
      <c r="AQ14" s="92" t="s">
        <v>127</v>
      </c>
      <c r="AR14" s="92" t="s">
        <v>130</v>
      </c>
      <c r="AS14" s="92" t="s">
        <v>127</v>
      </c>
      <c r="AT14" s="92" t="s">
        <v>130</v>
      </c>
      <c r="AU14" s="92" t="s">
        <v>127</v>
      </c>
      <c r="AV14" s="92" t="s">
        <v>130</v>
      </c>
      <c r="AW14" s="92" t="s">
        <v>127</v>
      </c>
      <c r="AX14" s="92" t="s">
        <v>130</v>
      </c>
      <c r="AY14" s="19" t="s">
        <v>127</v>
      </c>
      <c r="AZ14" s="92" t="s">
        <v>125</v>
      </c>
      <c r="BA14" s="19" t="s">
        <v>127</v>
      </c>
      <c r="BB14" s="92" t="s">
        <v>125</v>
      </c>
      <c r="BC14" s="19" t="s">
        <v>127</v>
      </c>
      <c r="BD14" s="92" t="s">
        <v>125</v>
      </c>
      <c r="BE14" s="19" t="s">
        <v>127</v>
      </c>
      <c r="BF14" s="108" t="s">
        <v>131</v>
      </c>
      <c r="BG14" s="175">
        <v>43122</v>
      </c>
      <c r="BH14" s="108" t="s">
        <v>132</v>
      </c>
      <c r="BI14" s="179"/>
      <c r="BJ14" s="136"/>
      <c r="BK14" s="136"/>
      <c r="BL14" s="136"/>
      <c r="BM14" s="136"/>
      <c r="BN14" s="119" t="s">
        <v>133</v>
      </c>
      <c r="BO14" s="179"/>
      <c r="BP14" s="179"/>
      <c r="BR14" s="140"/>
      <c r="BS14" s="140"/>
      <c r="BT14" s="140"/>
      <c r="BU14" s="140"/>
    </row>
    <row r="15" spans="1:73" s="137" customFormat="1" ht="90" hidden="1" customHeight="1">
      <c r="A15" s="181" t="s">
        <v>217</v>
      </c>
      <c r="B15" s="152" t="s">
        <v>201</v>
      </c>
      <c r="C15" s="167">
        <v>42661</v>
      </c>
      <c r="D15" s="167" t="s">
        <v>218</v>
      </c>
      <c r="E15" s="181" t="s">
        <v>219</v>
      </c>
      <c r="F15" s="140" t="s">
        <v>220</v>
      </c>
      <c r="G15" s="19" t="s">
        <v>213</v>
      </c>
      <c r="H15" s="19" t="s">
        <v>214</v>
      </c>
      <c r="I15" s="19" t="s">
        <v>215</v>
      </c>
      <c r="J15" s="92" t="s">
        <v>122</v>
      </c>
      <c r="K15" s="179">
        <v>3</v>
      </c>
      <c r="L15" s="504">
        <v>42737</v>
      </c>
      <c r="M15" s="504">
        <v>43100</v>
      </c>
      <c r="N15" s="114">
        <f t="shared" si="1"/>
        <v>52</v>
      </c>
      <c r="O15" s="218">
        <v>3</v>
      </c>
      <c r="P15" s="140" t="s">
        <v>27</v>
      </c>
      <c r="Q15" s="140" t="s">
        <v>221</v>
      </c>
      <c r="R15" s="19" t="s">
        <v>216</v>
      </c>
      <c r="S15" s="217">
        <f t="shared" si="0"/>
        <v>350</v>
      </c>
      <c r="T15" s="140" t="s">
        <v>125</v>
      </c>
      <c r="U15" s="140" t="s">
        <v>125</v>
      </c>
      <c r="V15" s="140" t="s">
        <v>142</v>
      </c>
      <c r="W15" s="152" t="s">
        <v>216</v>
      </c>
      <c r="X15" s="92" t="s">
        <v>127</v>
      </c>
      <c r="Y15" s="92" t="s">
        <v>127</v>
      </c>
      <c r="Z15" s="92" t="s">
        <v>127</v>
      </c>
      <c r="AA15" s="92" t="s">
        <v>127</v>
      </c>
      <c r="AB15" s="92" t="s">
        <v>127</v>
      </c>
      <c r="AC15" s="92" t="s">
        <v>127</v>
      </c>
      <c r="AD15" s="92" t="s">
        <v>127</v>
      </c>
      <c r="AE15" s="92" t="s">
        <v>127</v>
      </c>
      <c r="AF15" s="92" t="s">
        <v>128</v>
      </c>
      <c r="AG15" s="92" t="s">
        <v>127</v>
      </c>
      <c r="AH15" s="92" t="s">
        <v>128</v>
      </c>
      <c r="AI15" s="92" t="s">
        <v>127</v>
      </c>
      <c r="AJ15" s="92" t="s">
        <v>127</v>
      </c>
      <c r="AK15" s="92" t="s">
        <v>127</v>
      </c>
      <c r="AL15" s="92" t="s">
        <v>129</v>
      </c>
      <c r="AM15" s="92" t="s">
        <v>127</v>
      </c>
      <c r="AN15" s="92" t="s">
        <v>129</v>
      </c>
      <c r="AO15" s="92" t="s">
        <v>127</v>
      </c>
      <c r="AP15" s="92" t="s">
        <v>130</v>
      </c>
      <c r="AQ15" s="92" t="s">
        <v>127</v>
      </c>
      <c r="AR15" s="92" t="s">
        <v>130</v>
      </c>
      <c r="AS15" s="92" t="s">
        <v>127</v>
      </c>
      <c r="AT15" s="92" t="s">
        <v>130</v>
      </c>
      <c r="AU15" s="92" t="s">
        <v>127</v>
      </c>
      <c r="AV15" s="92" t="s">
        <v>130</v>
      </c>
      <c r="AW15" s="92" t="s">
        <v>127</v>
      </c>
      <c r="AX15" s="92" t="s">
        <v>130</v>
      </c>
      <c r="AY15" s="19" t="s">
        <v>127</v>
      </c>
      <c r="AZ15" s="92" t="s">
        <v>125</v>
      </c>
      <c r="BA15" s="19" t="s">
        <v>127</v>
      </c>
      <c r="BB15" s="92" t="s">
        <v>125</v>
      </c>
      <c r="BC15" s="19" t="s">
        <v>127</v>
      </c>
      <c r="BD15" s="92" t="s">
        <v>125</v>
      </c>
      <c r="BE15" s="19" t="s">
        <v>127</v>
      </c>
      <c r="BF15" s="108" t="s">
        <v>131</v>
      </c>
      <c r="BG15" s="175">
        <v>43122</v>
      </c>
      <c r="BH15" s="108" t="s">
        <v>132</v>
      </c>
      <c r="BI15" s="179"/>
      <c r="BJ15" s="136"/>
      <c r="BK15" s="136"/>
      <c r="BL15" s="136"/>
      <c r="BM15" s="136"/>
      <c r="BN15" s="119" t="s">
        <v>133</v>
      </c>
      <c r="BO15" s="179"/>
      <c r="BP15" s="179"/>
      <c r="BR15" s="140"/>
      <c r="BS15" s="140"/>
      <c r="BT15" s="140"/>
      <c r="BU15" s="140"/>
    </row>
    <row r="16" spans="1:73" s="137" customFormat="1" ht="90" hidden="1" customHeight="1">
      <c r="A16" s="181" t="s">
        <v>222</v>
      </c>
      <c r="B16" s="152" t="s">
        <v>201</v>
      </c>
      <c r="C16" s="167">
        <v>42661</v>
      </c>
      <c r="D16" s="167" t="s">
        <v>223</v>
      </c>
      <c r="E16" s="181" t="s">
        <v>224</v>
      </c>
      <c r="F16" s="140" t="s">
        <v>225</v>
      </c>
      <c r="G16" s="19" t="s">
        <v>213</v>
      </c>
      <c r="H16" s="19" t="s">
        <v>214</v>
      </c>
      <c r="I16" s="19" t="s">
        <v>215</v>
      </c>
      <c r="J16" s="92" t="s">
        <v>122</v>
      </c>
      <c r="K16" s="179">
        <v>3</v>
      </c>
      <c r="L16" s="504">
        <v>42737</v>
      </c>
      <c r="M16" s="504">
        <v>43100</v>
      </c>
      <c r="N16" s="114">
        <f t="shared" si="1"/>
        <v>52</v>
      </c>
      <c r="O16" s="218">
        <v>3</v>
      </c>
      <c r="P16" s="140" t="s">
        <v>28</v>
      </c>
      <c r="Q16" s="140" t="s">
        <v>140</v>
      </c>
      <c r="R16" s="19" t="s">
        <v>216</v>
      </c>
      <c r="S16" s="217">
        <f t="shared" si="0"/>
        <v>350</v>
      </c>
      <c r="T16" s="140" t="s">
        <v>125</v>
      </c>
      <c r="U16" s="140" t="s">
        <v>125</v>
      </c>
      <c r="V16" s="140" t="s">
        <v>142</v>
      </c>
      <c r="W16" s="92" t="s">
        <v>216</v>
      </c>
      <c r="X16" s="92" t="s">
        <v>127</v>
      </c>
      <c r="Y16" s="92" t="s">
        <v>127</v>
      </c>
      <c r="Z16" s="92" t="s">
        <v>127</v>
      </c>
      <c r="AA16" s="92" t="s">
        <v>127</v>
      </c>
      <c r="AB16" s="92" t="s">
        <v>127</v>
      </c>
      <c r="AC16" s="92" t="s">
        <v>127</v>
      </c>
      <c r="AD16" s="92" t="s">
        <v>127</v>
      </c>
      <c r="AE16" s="92" t="s">
        <v>127</v>
      </c>
      <c r="AF16" s="92" t="s">
        <v>128</v>
      </c>
      <c r="AG16" s="92" t="s">
        <v>127</v>
      </c>
      <c r="AH16" s="92" t="s">
        <v>128</v>
      </c>
      <c r="AI16" s="92" t="s">
        <v>127</v>
      </c>
      <c r="AJ16" s="92" t="s">
        <v>127</v>
      </c>
      <c r="AK16" s="92" t="s">
        <v>127</v>
      </c>
      <c r="AL16" s="92" t="s">
        <v>129</v>
      </c>
      <c r="AM16" s="92" t="s">
        <v>127</v>
      </c>
      <c r="AN16" s="92" t="s">
        <v>129</v>
      </c>
      <c r="AO16" s="92" t="s">
        <v>127</v>
      </c>
      <c r="AP16" s="92" t="s">
        <v>130</v>
      </c>
      <c r="AQ16" s="92" t="s">
        <v>127</v>
      </c>
      <c r="AR16" s="92" t="s">
        <v>130</v>
      </c>
      <c r="AS16" s="92" t="s">
        <v>127</v>
      </c>
      <c r="AT16" s="92" t="s">
        <v>130</v>
      </c>
      <c r="AU16" s="92" t="s">
        <v>127</v>
      </c>
      <c r="AV16" s="92" t="s">
        <v>130</v>
      </c>
      <c r="AW16" s="92" t="s">
        <v>127</v>
      </c>
      <c r="AX16" s="92" t="s">
        <v>130</v>
      </c>
      <c r="AY16" s="19" t="s">
        <v>127</v>
      </c>
      <c r="AZ16" s="92" t="s">
        <v>125</v>
      </c>
      <c r="BA16" s="19" t="s">
        <v>127</v>
      </c>
      <c r="BB16" s="92" t="s">
        <v>125</v>
      </c>
      <c r="BC16" s="19" t="s">
        <v>127</v>
      </c>
      <c r="BD16" s="92" t="s">
        <v>125</v>
      </c>
      <c r="BE16" s="19" t="s">
        <v>127</v>
      </c>
      <c r="BF16" s="108" t="s">
        <v>131</v>
      </c>
      <c r="BG16" s="175">
        <v>43122</v>
      </c>
      <c r="BH16" s="108" t="s">
        <v>132</v>
      </c>
      <c r="BI16" s="179"/>
      <c r="BJ16" s="136"/>
      <c r="BK16" s="136"/>
      <c r="BL16" s="136"/>
      <c r="BM16" s="136"/>
      <c r="BN16" s="119" t="s">
        <v>133</v>
      </c>
      <c r="BO16" s="179"/>
      <c r="BP16" s="179"/>
      <c r="BR16" s="140"/>
      <c r="BS16" s="140"/>
      <c r="BT16" s="140"/>
      <c r="BU16" s="140"/>
    </row>
    <row r="17" spans="1:73" s="137" customFormat="1" ht="90" hidden="1" customHeight="1">
      <c r="A17" s="181" t="s">
        <v>226</v>
      </c>
      <c r="B17" s="152" t="s">
        <v>227</v>
      </c>
      <c r="C17" s="167">
        <v>42661</v>
      </c>
      <c r="D17" s="167" t="s">
        <v>218</v>
      </c>
      <c r="E17" s="181" t="s">
        <v>156</v>
      </c>
      <c r="F17" s="140" t="s">
        <v>228</v>
      </c>
      <c r="G17" s="19" t="s">
        <v>229</v>
      </c>
      <c r="H17" s="19" t="s">
        <v>230</v>
      </c>
      <c r="I17" s="19" t="s">
        <v>231</v>
      </c>
      <c r="J17" s="92" t="s">
        <v>122</v>
      </c>
      <c r="K17" s="179">
        <v>1</v>
      </c>
      <c r="L17" s="504">
        <v>42781</v>
      </c>
      <c r="M17" s="504">
        <v>43100</v>
      </c>
      <c r="N17" s="114">
        <f t="shared" si="1"/>
        <v>46</v>
      </c>
      <c r="O17" s="218">
        <v>1</v>
      </c>
      <c r="P17" s="140" t="s">
        <v>25</v>
      </c>
      <c r="Q17" s="140"/>
      <c r="R17" s="140" t="s">
        <v>232</v>
      </c>
      <c r="S17" s="217">
        <f t="shared" si="0"/>
        <v>390</v>
      </c>
      <c r="T17" s="140" t="s">
        <v>125</v>
      </c>
      <c r="U17" s="140" t="s">
        <v>125</v>
      </c>
      <c r="V17" s="140" t="s">
        <v>142</v>
      </c>
      <c r="W17" s="140" t="s">
        <v>233</v>
      </c>
      <c r="X17" s="92" t="s">
        <v>127</v>
      </c>
      <c r="Y17" s="92" t="s">
        <v>127</v>
      </c>
      <c r="Z17" s="92" t="s">
        <v>127</v>
      </c>
      <c r="AA17" s="92" t="s">
        <v>127</v>
      </c>
      <c r="AB17" s="92" t="s">
        <v>127</v>
      </c>
      <c r="AC17" s="92" t="s">
        <v>127</v>
      </c>
      <c r="AD17" s="92" t="s">
        <v>127</v>
      </c>
      <c r="AE17" s="92" t="s">
        <v>127</v>
      </c>
      <c r="AF17" s="92" t="s">
        <v>128</v>
      </c>
      <c r="AG17" s="92" t="s">
        <v>127</v>
      </c>
      <c r="AH17" s="92" t="s">
        <v>128</v>
      </c>
      <c r="AI17" s="92" t="s">
        <v>127</v>
      </c>
      <c r="AJ17" s="92" t="s">
        <v>127</v>
      </c>
      <c r="AK17" s="92" t="s">
        <v>127</v>
      </c>
      <c r="AL17" s="92" t="s">
        <v>129</v>
      </c>
      <c r="AM17" s="92" t="s">
        <v>127</v>
      </c>
      <c r="AN17" s="92" t="s">
        <v>129</v>
      </c>
      <c r="AO17" s="92" t="s">
        <v>127</v>
      </c>
      <c r="AP17" s="92" t="s">
        <v>130</v>
      </c>
      <c r="AQ17" s="92" t="s">
        <v>127</v>
      </c>
      <c r="AR17" s="92" t="s">
        <v>130</v>
      </c>
      <c r="AS17" s="92" t="s">
        <v>127</v>
      </c>
      <c r="AT17" s="92" t="s">
        <v>130</v>
      </c>
      <c r="AU17" s="92" t="s">
        <v>127</v>
      </c>
      <c r="AV17" s="92" t="s">
        <v>130</v>
      </c>
      <c r="AW17" s="92" t="s">
        <v>127</v>
      </c>
      <c r="AX17" s="92" t="s">
        <v>130</v>
      </c>
      <c r="AY17" s="19" t="s">
        <v>127</v>
      </c>
      <c r="AZ17" s="92" t="s">
        <v>125</v>
      </c>
      <c r="BA17" s="19" t="s">
        <v>127</v>
      </c>
      <c r="BB17" s="92" t="s">
        <v>125</v>
      </c>
      <c r="BC17" s="19" t="s">
        <v>127</v>
      </c>
      <c r="BD17" s="92" t="s">
        <v>125</v>
      </c>
      <c r="BE17" s="19" t="s">
        <v>127</v>
      </c>
      <c r="BF17" s="108" t="s">
        <v>131</v>
      </c>
      <c r="BG17" s="175">
        <v>43122</v>
      </c>
      <c r="BH17" s="108" t="s">
        <v>132</v>
      </c>
      <c r="BI17" s="179"/>
      <c r="BJ17" s="136"/>
      <c r="BK17" s="136"/>
      <c r="BL17" s="136"/>
      <c r="BM17" s="136"/>
      <c r="BN17" s="119" t="s">
        <v>133</v>
      </c>
      <c r="BO17" s="179"/>
      <c r="BP17" s="179"/>
      <c r="BR17" s="140"/>
      <c r="BS17" s="140"/>
      <c r="BT17" s="140"/>
      <c r="BU17" s="140"/>
    </row>
    <row r="18" spans="1:73" s="137" customFormat="1" ht="90" hidden="1" customHeight="1">
      <c r="A18" s="181" t="s">
        <v>234</v>
      </c>
      <c r="B18" s="152" t="s">
        <v>227</v>
      </c>
      <c r="C18" s="167">
        <v>42661</v>
      </c>
      <c r="D18" s="167" t="s">
        <v>218</v>
      </c>
      <c r="E18" s="181" t="s">
        <v>235</v>
      </c>
      <c r="F18" s="140" t="s">
        <v>236</v>
      </c>
      <c r="G18" s="19" t="s">
        <v>237</v>
      </c>
      <c r="H18" s="19" t="s">
        <v>238</v>
      </c>
      <c r="I18" s="19" t="s">
        <v>239</v>
      </c>
      <c r="J18" s="92" t="s">
        <v>240</v>
      </c>
      <c r="K18" s="179">
        <v>1</v>
      </c>
      <c r="L18" s="504">
        <v>42755</v>
      </c>
      <c r="M18" s="504">
        <v>43100</v>
      </c>
      <c r="N18" s="114">
        <f t="shared" si="1"/>
        <v>50</v>
      </c>
      <c r="O18" s="218">
        <v>1</v>
      </c>
      <c r="P18" s="140" t="s">
        <v>22</v>
      </c>
      <c r="Q18" s="140"/>
      <c r="R18" s="140" t="s">
        <v>241</v>
      </c>
      <c r="S18" s="217">
        <f t="shared" si="0"/>
        <v>158</v>
      </c>
      <c r="T18" s="140" t="s">
        <v>125</v>
      </c>
      <c r="U18" s="140" t="s">
        <v>125</v>
      </c>
      <c r="V18" s="140" t="s">
        <v>142</v>
      </c>
      <c r="W18" s="140" t="s">
        <v>241</v>
      </c>
      <c r="X18" s="92" t="s">
        <v>127</v>
      </c>
      <c r="Y18" s="92" t="s">
        <v>127</v>
      </c>
      <c r="Z18" s="92" t="s">
        <v>127</v>
      </c>
      <c r="AA18" s="92" t="s">
        <v>127</v>
      </c>
      <c r="AB18" s="92" t="s">
        <v>127</v>
      </c>
      <c r="AC18" s="92" t="s">
        <v>127</v>
      </c>
      <c r="AD18" s="92" t="s">
        <v>127</v>
      </c>
      <c r="AE18" s="92" t="s">
        <v>127</v>
      </c>
      <c r="AF18" s="92" t="s">
        <v>128</v>
      </c>
      <c r="AG18" s="92" t="s">
        <v>127</v>
      </c>
      <c r="AH18" s="92" t="s">
        <v>128</v>
      </c>
      <c r="AI18" s="92" t="s">
        <v>127</v>
      </c>
      <c r="AJ18" s="92" t="s">
        <v>127</v>
      </c>
      <c r="AK18" s="92" t="s">
        <v>127</v>
      </c>
      <c r="AL18" s="92" t="s">
        <v>129</v>
      </c>
      <c r="AM18" s="92" t="s">
        <v>127</v>
      </c>
      <c r="AN18" s="92" t="s">
        <v>129</v>
      </c>
      <c r="AO18" s="92" t="s">
        <v>127</v>
      </c>
      <c r="AP18" s="92" t="s">
        <v>130</v>
      </c>
      <c r="AQ18" s="92" t="s">
        <v>127</v>
      </c>
      <c r="AR18" s="92" t="s">
        <v>130</v>
      </c>
      <c r="AS18" s="92" t="s">
        <v>127</v>
      </c>
      <c r="AT18" s="92" t="s">
        <v>130</v>
      </c>
      <c r="AU18" s="92" t="s">
        <v>127</v>
      </c>
      <c r="AV18" s="92" t="s">
        <v>130</v>
      </c>
      <c r="AW18" s="92" t="s">
        <v>127</v>
      </c>
      <c r="AX18" s="92" t="s">
        <v>130</v>
      </c>
      <c r="AY18" s="19" t="s">
        <v>127</v>
      </c>
      <c r="AZ18" s="92" t="s">
        <v>125</v>
      </c>
      <c r="BA18" s="19" t="s">
        <v>127</v>
      </c>
      <c r="BB18" s="92" t="s">
        <v>125</v>
      </c>
      <c r="BC18" s="19" t="s">
        <v>127</v>
      </c>
      <c r="BD18" s="92" t="s">
        <v>125</v>
      </c>
      <c r="BE18" s="19" t="s">
        <v>127</v>
      </c>
      <c r="BF18" s="108" t="s">
        <v>131</v>
      </c>
      <c r="BG18" s="175">
        <v>43122</v>
      </c>
      <c r="BH18" s="108" t="s">
        <v>132</v>
      </c>
      <c r="BI18" s="179"/>
      <c r="BJ18" s="136"/>
      <c r="BK18" s="136"/>
      <c r="BL18" s="136"/>
      <c r="BM18" s="136"/>
      <c r="BN18" s="119" t="s">
        <v>133</v>
      </c>
      <c r="BO18" s="179"/>
      <c r="BP18" s="179"/>
      <c r="BR18" s="140"/>
      <c r="BS18" s="140"/>
      <c r="BT18" s="140"/>
      <c r="BU18" s="140"/>
    </row>
    <row r="19" spans="1:73" s="137" customFormat="1" ht="90" hidden="1" customHeight="1">
      <c r="A19" s="181" t="s">
        <v>242</v>
      </c>
      <c r="B19" s="152" t="s">
        <v>227</v>
      </c>
      <c r="C19" s="167">
        <v>42661</v>
      </c>
      <c r="D19" s="167" t="s">
        <v>218</v>
      </c>
      <c r="E19" s="181" t="s">
        <v>224</v>
      </c>
      <c r="F19" s="140" t="s">
        <v>243</v>
      </c>
      <c r="G19" s="19" t="s">
        <v>244</v>
      </c>
      <c r="H19" s="19" t="s">
        <v>238</v>
      </c>
      <c r="I19" s="19" t="s">
        <v>239</v>
      </c>
      <c r="J19" s="92" t="s">
        <v>240</v>
      </c>
      <c r="K19" s="179">
        <v>1</v>
      </c>
      <c r="L19" s="504">
        <v>42755</v>
      </c>
      <c r="M19" s="504">
        <v>43100</v>
      </c>
      <c r="N19" s="114">
        <f t="shared" si="1"/>
        <v>50</v>
      </c>
      <c r="O19" s="218">
        <v>1</v>
      </c>
      <c r="P19" s="140" t="s">
        <v>22</v>
      </c>
      <c r="Q19" s="140"/>
      <c r="R19" s="140" t="s">
        <v>241</v>
      </c>
      <c r="S19" s="217">
        <f t="shared" si="0"/>
        <v>158</v>
      </c>
      <c r="T19" s="140" t="s">
        <v>125</v>
      </c>
      <c r="U19" s="140" t="s">
        <v>125</v>
      </c>
      <c r="V19" s="140" t="s">
        <v>142</v>
      </c>
      <c r="W19" s="140" t="s">
        <v>241</v>
      </c>
      <c r="X19" s="92" t="s">
        <v>127</v>
      </c>
      <c r="Y19" s="92" t="s">
        <v>127</v>
      </c>
      <c r="Z19" s="92" t="s">
        <v>127</v>
      </c>
      <c r="AA19" s="92" t="s">
        <v>127</v>
      </c>
      <c r="AB19" s="92" t="s">
        <v>127</v>
      </c>
      <c r="AC19" s="92" t="s">
        <v>127</v>
      </c>
      <c r="AD19" s="92" t="s">
        <v>127</v>
      </c>
      <c r="AE19" s="92" t="s">
        <v>127</v>
      </c>
      <c r="AF19" s="92" t="s">
        <v>128</v>
      </c>
      <c r="AG19" s="92" t="s">
        <v>127</v>
      </c>
      <c r="AH19" s="92" t="s">
        <v>128</v>
      </c>
      <c r="AI19" s="92" t="s">
        <v>127</v>
      </c>
      <c r="AJ19" s="92" t="s">
        <v>127</v>
      </c>
      <c r="AK19" s="92" t="s">
        <v>127</v>
      </c>
      <c r="AL19" s="92" t="s">
        <v>129</v>
      </c>
      <c r="AM19" s="92" t="s">
        <v>127</v>
      </c>
      <c r="AN19" s="92" t="s">
        <v>129</v>
      </c>
      <c r="AO19" s="92" t="s">
        <v>127</v>
      </c>
      <c r="AP19" s="92" t="s">
        <v>130</v>
      </c>
      <c r="AQ19" s="92" t="s">
        <v>127</v>
      </c>
      <c r="AR19" s="92" t="s">
        <v>130</v>
      </c>
      <c r="AS19" s="92" t="s">
        <v>127</v>
      </c>
      <c r="AT19" s="92" t="s">
        <v>130</v>
      </c>
      <c r="AU19" s="92" t="s">
        <v>127</v>
      </c>
      <c r="AV19" s="92" t="s">
        <v>130</v>
      </c>
      <c r="AW19" s="92" t="s">
        <v>127</v>
      </c>
      <c r="AX19" s="92" t="s">
        <v>130</v>
      </c>
      <c r="AY19" s="19" t="s">
        <v>127</v>
      </c>
      <c r="AZ19" s="92" t="s">
        <v>125</v>
      </c>
      <c r="BA19" s="19" t="s">
        <v>127</v>
      </c>
      <c r="BB19" s="92" t="s">
        <v>125</v>
      </c>
      <c r="BC19" s="19" t="s">
        <v>127</v>
      </c>
      <c r="BD19" s="92" t="s">
        <v>125</v>
      </c>
      <c r="BE19" s="19" t="s">
        <v>127</v>
      </c>
      <c r="BF19" s="108" t="s">
        <v>131</v>
      </c>
      <c r="BG19" s="175">
        <v>43122</v>
      </c>
      <c r="BH19" s="108" t="s">
        <v>132</v>
      </c>
      <c r="BI19" s="179"/>
      <c r="BJ19" s="136"/>
      <c r="BK19" s="136"/>
      <c r="BL19" s="136"/>
      <c r="BM19" s="136"/>
      <c r="BN19" s="119" t="s">
        <v>133</v>
      </c>
      <c r="BO19" s="179"/>
      <c r="BP19" s="179"/>
      <c r="BR19" s="140"/>
      <c r="BS19" s="140"/>
      <c r="BT19" s="140"/>
      <c r="BU19" s="140"/>
    </row>
    <row r="20" spans="1:73" s="137" customFormat="1" ht="90" hidden="1" customHeight="1">
      <c r="A20" s="181" t="s">
        <v>245</v>
      </c>
      <c r="B20" s="152" t="s">
        <v>227</v>
      </c>
      <c r="C20" s="167">
        <v>42661</v>
      </c>
      <c r="D20" s="167" t="s">
        <v>218</v>
      </c>
      <c r="E20" s="181" t="s">
        <v>190</v>
      </c>
      <c r="F20" s="140" t="s">
        <v>246</v>
      </c>
      <c r="G20" s="19" t="s">
        <v>247</v>
      </c>
      <c r="H20" s="19" t="s">
        <v>248</v>
      </c>
      <c r="I20" s="19" t="s">
        <v>249</v>
      </c>
      <c r="J20" s="92" t="s">
        <v>250</v>
      </c>
      <c r="K20" s="179">
        <v>1</v>
      </c>
      <c r="L20" s="504">
        <v>42100</v>
      </c>
      <c r="M20" s="504">
        <v>42104</v>
      </c>
      <c r="N20" s="114">
        <f t="shared" si="1"/>
        <v>1</v>
      </c>
      <c r="O20" s="218">
        <v>1</v>
      </c>
      <c r="P20" s="140" t="s">
        <v>251</v>
      </c>
      <c r="Q20" s="140"/>
      <c r="R20" s="140" t="s">
        <v>252</v>
      </c>
      <c r="S20" s="217">
        <f t="shared" si="0"/>
        <v>192</v>
      </c>
      <c r="T20" s="140" t="s">
        <v>125</v>
      </c>
      <c r="U20" s="140" t="s">
        <v>125</v>
      </c>
      <c r="V20" s="19" t="s">
        <v>142</v>
      </c>
      <c r="W20" s="140" t="s">
        <v>252</v>
      </c>
      <c r="X20" s="140" t="s">
        <v>252</v>
      </c>
      <c r="Y20" s="140" t="s">
        <v>252</v>
      </c>
      <c r="Z20" s="140" t="s">
        <v>252</v>
      </c>
      <c r="AA20" s="140" t="s">
        <v>252</v>
      </c>
      <c r="AB20" s="140" t="s">
        <v>252</v>
      </c>
      <c r="AC20" s="140" t="s">
        <v>252</v>
      </c>
      <c r="AD20" s="140" t="s">
        <v>252</v>
      </c>
      <c r="AE20" s="140" t="s">
        <v>252</v>
      </c>
      <c r="AF20" s="140" t="s">
        <v>130</v>
      </c>
      <c r="AG20" s="140" t="s">
        <v>252</v>
      </c>
      <c r="AH20" s="140" t="s">
        <v>130</v>
      </c>
      <c r="AI20" s="140" t="s">
        <v>252</v>
      </c>
      <c r="AJ20" s="140" t="s">
        <v>130</v>
      </c>
      <c r="AK20" s="140" t="s">
        <v>252</v>
      </c>
      <c r="AL20" s="140" t="s">
        <v>130</v>
      </c>
      <c r="AM20" s="140" t="s">
        <v>252</v>
      </c>
      <c r="AN20" s="140" t="s">
        <v>130</v>
      </c>
      <c r="AO20" s="140" t="s">
        <v>252</v>
      </c>
      <c r="AP20" s="140" t="s">
        <v>130</v>
      </c>
      <c r="AQ20" s="140" t="s">
        <v>252</v>
      </c>
      <c r="AR20" s="140" t="s">
        <v>130</v>
      </c>
      <c r="AS20" s="140" t="s">
        <v>252</v>
      </c>
      <c r="AT20" s="140" t="s">
        <v>130</v>
      </c>
      <c r="AU20" s="140" t="s">
        <v>252</v>
      </c>
      <c r="AV20" s="140" t="s">
        <v>130</v>
      </c>
      <c r="AW20" s="140" t="s">
        <v>252</v>
      </c>
      <c r="AX20" s="140" t="s">
        <v>130</v>
      </c>
      <c r="AY20" s="140" t="s">
        <v>252</v>
      </c>
      <c r="AZ20" s="140" t="s">
        <v>125</v>
      </c>
      <c r="BA20" s="140" t="s">
        <v>252</v>
      </c>
      <c r="BB20" s="140" t="s">
        <v>125</v>
      </c>
      <c r="BC20" s="140" t="s">
        <v>252</v>
      </c>
      <c r="BD20" s="140" t="s">
        <v>125</v>
      </c>
      <c r="BE20" s="140" t="s">
        <v>252</v>
      </c>
      <c r="BF20" s="179" t="s">
        <v>253</v>
      </c>
      <c r="BG20" s="175">
        <v>43122</v>
      </c>
      <c r="BH20" s="179" t="s">
        <v>253</v>
      </c>
      <c r="BI20" s="179" t="s">
        <v>125</v>
      </c>
      <c r="BJ20" s="140" t="s">
        <v>142</v>
      </c>
      <c r="BK20" s="179" t="s">
        <v>125</v>
      </c>
      <c r="BL20" s="179" t="s">
        <v>125</v>
      </c>
      <c r="BM20" s="179" t="s">
        <v>125</v>
      </c>
      <c r="BN20" s="179" t="s">
        <v>253</v>
      </c>
      <c r="BO20" s="179" t="s">
        <v>125</v>
      </c>
      <c r="BP20" s="179" t="s">
        <v>125</v>
      </c>
      <c r="BR20" s="140"/>
      <c r="BS20" s="140"/>
      <c r="BT20" s="140"/>
      <c r="BU20" s="140"/>
    </row>
    <row r="21" spans="1:73" s="137" customFormat="1" ht="90" hidden="1" customHeight="1">
      <c r="A21" s="181" t="s">
        <v>254</v>
      </c>
      <c r="B21" s="152" t="s">
        <v>227</v>
      </c>
      <c r="C21" s="167">
        <v>42661</v>
      </c>
      <c r="D21" s="167" t="s">
        <v>218</v>
      </c>
      <c r="E21" s="181" t="s">
        <v>255</v>
      </c>
      <c r="F21" s="140" t="s">
        <v>256</v>
      </c>
      <c r="G21" s="19" t="s">
        <v>244</v>
      </c>
      <c r="H21" s="19" t="s">
        <v>257</v>
      </c>
      <c r="I21" s="19" t="s">
        <v>258</v>
      </c>
      <c r="J21" s="92" t="s">
        <v>259</v>
      </c>
      <c r="K21" s="179">
        <v>1</v>
      </c>
      <c r="L21" s="504">
        <v>42755</v>
      </c>
      <c r="M21" s="504">
        <v>43100</v>
      </c>
      <c r="N21" s="114">
        <f t="shared" si="1"/>
        <v>50</v>
      </c>
      <c r="O21" s="218">
        <v>1</v>
      </c>
      <c r="P21" s="140" t="s">
        <v>22</v>
      </c>
      <c r="Q21" s="140"/>
      <c r="R21" s="19" t="s">
        <v>260</v>
      </c>
      <c r="S21" s="217">
        <f t="shared" si="0"/>
        <v>131</v>
      </c>
      <c r="T21" s="140" t="s">
        <v>125</v>
      </c>
      <c r="U21" s="140" t="s">
        <v>125</v>
      </c>
      <c r="V21" s="140" t="s">
        <v>142</v>
      </c>
      <c r="W21" s="19" t="s">
        <v>260</v>
      </c>
      <c r="X21" s="92" t="s">
        <v>127</v>
      </c>
      <c r="Y21" s="92" t="s">
        <v>127</v>
      </c>
      <c r="Z21" s="92" t="s">
        <v>127</v>
      </c>
      <c r="AA21" s="92" t="s">
        <v>127</v>
      </c>
      <c r="AB21" s="92" t="s">
        <v>127</v>
      </c>
      <c r="AC21" s="92" t="s">
        <v>127</v>
      </c>
      <c r="AD21" s="92" t="s">
        <v>127</v>
      </c>
      <c r="AE21" s="92" t="s">
        <v>127</v>
      </c>
      <c r="AF21" s="92" t="s">
        <v>128</v>
      </c>
      <c r="AG21" s="92" t="s">
        <v>127</v>
      </c>
      <c r="AH21" s="92" t="s">
        <v>128</v>
      </c>
      <c r="AI21" s="92" t="s">
        <v>127</v>
      </c>
      <c r="AJ21" s="92" t="s">
        <v>127</v>
      </c>
      <c r="AK21" s="92" t="s">
        <v>127</v>
      </c>
      <c r="AL21" s="92" t="s">
        <v>129</v>
      </c>
      <c r="AM21" s="92" t="s">
        <v>127</v>
      </c>
      <c r="AN21" s="92" t="s">
        <v>129</v>
      </c>
      <c r="AO21" s="92" t="s">
        <v>127</v>
      </c>
      <c r="AP21" s="92" t="s">
        <v>130</v>
      </c>
      <c r="AQ21" s="92" t="s">
        <v>127</v>
      </c>
      <c r="AR21" s="92" t="s">
        <v>130</v>
      </c>
      <c r="AS21" s="92" t="s">
        <v>127</v>
      </c>
      <c r="AT21" s="92" t="s">
        <v>130</v>
      </c>
      <c r="AU21" s="92" t="s">
        <v>127</v>
      </c>
      <c r="AV21" s="92" t="s">
        <v>130</v>
      </c>
      <c r="AW21" s="92" t="s">
        <v>127</v>
      </c>
      <c r="AX21" s="92" t="s">
        <v>130</v>
      </c>
      <c r="AY21" s="19" t="s">
        <v>127</v>
      </c>
      <c r="AZ21" s="92" t="s">
        <v>125</v>
      </c>
      <c r="BA21" s="19" t="s">
        <v>127</v>
      </c>
      <c r="BB21" s="92" t="s">
        <v>125</v>
      </c>
      <c r="BC21" s="19" t="s">
        <v>127</v>
      </c>
      <c r="BD21" s="92" t="s">
        <v>125</v>
      </c>
      <c r="BE21" s="19" t="s">
        <v>127</v>
      </c>
      <c r="BF21" s="108" t="s">
        <v>131</v>
      </c>
      <c r="BG21" s="175">
        <v>43122</v>
      </c>
      <c r="BH21" s="108" t="s">
        <v>132</v>
      </c>
      <c r="BI21" s="179"/>
      <c r="BJ21" s="136"/>
      <c r="BK21" s="136"/>
      <c r="BL21" s="136"/>
      <c r="BM21" s="136"/>
      <c r="BN21" s="119" t="s">
        <v>133</v>
      </c>
      <c r="BO21" s="179"/>
      <c r="BP21" s="179"/>
      <c r="BR21" s="140"/>
      <c r="BS21" s="140"/>
      <c r="BT21" s="140"/>
      <c r="BU21" s="140"/>
    </row>
    <row r="22" spans="1:73" s="137" customFormat="1" ht="90" hidden="1" customHeight="1">
      <c r="A22" s="181" t="s">
        <v>261</v>
      </c>
      <c r="B22" s="152" t="s">
        <v>227</v>
      </c>
      <c r="C22" s="167">
        <v>42661</v>
      </c>
      <c r="D22" s="167" t="s">
        <v>202</v>
      </c>
      <c r="E22" s="181" t="s">
        <v>262</v>
      </c>
      <c r="F22" s="140" t="s">
        <v>263</v>
      </c>
      <c r="G22" s="19" t="s">
        <v>264</v>
      </c>
      <c r="H22" s="19" t="s">
        <v>265</v>
      </c>
      <c r="I22" s="19" t="s">
        <v>266</v>
      </c>
      <c r="J22" s="92" t="s">
        <v>267</v>
      </c>
      <c r="K22" s="179">
        <v>1</v>
      </c>
      <c r="L22" s="504">
        <v>42736</v>
      </c>
      <c r="M22" s="504">
        <v>43100</v>
      </c>
      <c r="N22" s="114">
        <f t="shared" si="1"/>
        <v>52</v>
      </c>
      <c r="O22" s="218">
        <v>1</v>
      </c>
      <c r="P22" s="140" t="s">
        <v>22</v>
      </c>
      <c r="Q22" s="140"/>
      <c r="R22" s="19" t="s">
        <v>268</v>
      </c>
      <c r="S22" s="217">
        <f t="shared" si="0"/>
        <v>243</v>
      </c>
      <c r="T22" s="140" t="s">
        <v>125</v>
      </c>
      <c r="U22" s="140" t="s">
        <v>125</v>
      </c>
      <c r="V22" s="140" t="s">
        <v>142</v>
      </c>
      <c r="W22" s="19" t="s">
        <v>268</v>
      </c>
      <c r="X22" s="92" t="s">
        <v>127</v>
      </c>
      <c r="Y22" s="92" t="s">
        <v>127</v>
      </c>
      <c r="Z22" s="92" t="s">
        <v>127</v>
      </c>
      <c r="AA22" s="92" t="s">
        <v>127</v>
      </c>
      <c r="AB22" s="92" t="s">
        <v>127</v>
      </c>
      <c r="AC22" s="92" t="s">
        <v>127</v>
      </c>
      <c r="AD22" s="92" t="s">
        <v>127</v>
      </c>
      <c r="AE22" s="92" t="s">
        <v>127</v>
      </c>
      <c r="AF22" s="92" t="s">
        <v>128</v>
      </c>
      <c r="AG22" s="92" t="s">
        <v>127</v>
      </c>
      <c r="AH22" s="92" t="s">
        <v>128</v>
      </c>
      <c r="AI22" s="92" t="s">
        <v>127</v>
      </c>
      <c r="AJ22" s="92" t="s">
        <v>127</v>
      </c>
      <c r="AK22" s="92" t="s">
        <v>127</v>
      </c>
      <c r="AL22" s="92" t="s">
        <v>129</v>
      </c>
      <c r="AM22" s="92" t="s">
        <v>127</v>
      </c>
      <c r="AN22" s="92" t="s">
        <v>129</v>
      </c>
      <c r="AO22" s="92" t="s">
        <v>127</v>
      </c>
      <c r="AP22" s="92" t="s">
        <v>130</v>
      </c>
      <c r="AQ22" s="92" t="s">
        <v>127</v>
      </c>
      <c r="AR22" s="92" t="s">
        <v>130</v>
      </c>
      <c r="AS22" s="92" t="s">
        <v>127</v>
      </c>
      <c r="AT22" s="92" t="s">
        <v>130</v>
      </c>
      <c r="AU22" s="92" t="s">
        <v>127</v>
      </c>
      <c r="AV22" s="92" t="s">
        <v>130</v>
      </c>
      <c r="AW22" s="92" t="s">
        <v>127</v>
      </c>
      <c r="AX22" s="92" t="s">
        <v>130</v>
      </c>
      <c r="AY22" s="19" t="s">
        <v>127</v>
      </c>
      <c r="AZ22" s="92" t="s">
        <v>125</v>
      </c>
      <c r="BA22" s="19" t="s">
        <v>127</v>
      </c>
      <c r="BB22" s="92" t="s">
        <v>125</v>
      </c>
      <c r="BC22" s="19" t="s">
        <v>127</v>
      </c>
      <c r="BD22" s="92" t="s">
        <v>125</v>
      </c>
      <c r="BE22" s="19" t="s">
        <v>127</v>
      </c>
      <c r="BF22" s="108" t="s">
        <v>131</v>
      </c>
      <c r="BG22" s="175">
        <v>43122</v>
      </c>
      <c r="BH22" s="108" t="s">
        <v>132</v>
      </c>
      <c r="BI22" s="179"/>
      <c r="BJ22" s="136"/>
      <c r="BK22" s="136"/>
      <c r="BL22" s="136"/>
      <c r="BM22" s="136"/>
      <c r="BN22" s="119" t="s">
        <v>133</v>
      </c>
      <c r="BO22" s="179"/>
      <c r="BP22" s="179"/>
      <c r="BR22" s="140"/>
      <c r="BS22" s="140"/>
      <c r="BT22" s="140"/>
      <c r="BU22" s="140"/>
    </row>
    <row r="23" spans="1:73" s="137" customFormat="1" ht="90" hidden="1" customHeight="1">
      <c r="A23" s="181" t="s">
        <v>269</v>
      </c>
      <c r="B23" s="152" t="s">
        <v>227</v>
      </c>
      <c r="C23" s="167">
        <v>42661</v>
      </c>
      <c r="D23" s="167" t="s">
        <v>202</v>
      </c>
      <c r="E23" s="181" t="s">
        <v>262</v>
      </c>
      <c r="F23" s="140" t="s">
        <v>270</v>
      </c>
      <c r="G23" s="19" t="s">
        <v>271</v>
      </c>
      <c r="H23" s="19" t="s">
        <v>272</v>
      </c>
      <c r="I23" s="19" t="s">
        <v>273</v>
      </c>
      <c r="J23" s="92" t="s">
        <v>250</v>
      </c>
      <c r="K23" s="179">
        <v>1</v>
      </c>
      <c r="L23" s="504">
        <v>42100</v>
      </c>
      <c r="M23" s="504">
        <v>42104</v>
      </c>
      <c r="N23" s="114">
        <f t="shared" si="1"/>
        <v>1</v>
      </c>
      <c r="O23" s="180">
        <v>1</v>
      </c>
      <c r="P23" s="140" t="s">
        <v>251</v>
      </c>
      <c r="Q23" s="140"/>
      <c r="R23" s="19" t="s">
        <v>252</v>
      </c>
      <c r="S23" s="217">
        <f t="shared" si="0"/>
        <v>192</v>
      </c>
      <c r="T23" s="140" t="s">
        <v>125</v>
      </c>
      <c r="U23" s="140" t="s">
        <v>125</v>
      </c>
      <c r="V23" s="140" t="s">
        <v>142</v>
      </c>
      <c r="W23" s="140" t="s">
        <v>252</v>
      </c>
      <c r="X23" s="140" t="s">
        <v>252</v>
      </c>
      <c r="Y23" s="140" t="s">
        <v>252</v>
      </c>
      <c r="Z23" s="140" t="s">
        <v>252</v>
      </c>
      <c r="AA23" s="140" t="s">
        <v>252</v>
      </c>
      <c r="AB23" s="140" t="s">
        <v>252</v>
      </c>
      <c r="AC23" s="140" t="s">
        <v>252</v>
      </c>
      <c r="AD23" s="140" t="s">
        <v>252</v>
      </c>
      <c r="AE23" s="140" t="s">
        <v>252</v>
      </c>
      <c r="AF23" s="140" t="s">
        <v>130</v>
      </c>
      <c r="AG23" s="140" t="s">
        <v>252</v>
      </c>
      <c r="AH23" s="140" t="s">
        <v>130</v>
      </c>
      <c r="AI23" s="140" t="s">
        <v>252</v>
      </c>
      <c r="AJ23" s="140" t="s">
        <v>130</v>
      </c>
      <c r="AK23" s="140" t="s">
        <v>252</v>
      </c>
      <c r="AL23" s="140" t="s">
        <v>130</v>
      </c>
      <c r="AM23" s="140" t="s">
        <v>252</v>
      </c>
      <c r="AN23" s="140" t="s">
        <v>130</v>
      </c>
      <c r="AO23" s="140" t="s">
        <v>252</v>
      </c>
      <c r="AP23" s="140" t="s">
        <v>130</v>
      </c>
      <c r="AQ23" s="140" t="s">
        <v>252</v>
      </c>
      <c r="AR23" s="140" t="s">
        <v>130</v>
      </c>
      <c r="AS23" s="140" t="s">
        <v>252</v>
      </c>
      <c r="AT23" s="140" t="s">
        <v>130</v>
      </c>
      <c r="AU23" s="140" t="s">
        <v>252</v>
      </c>
      <c r="AV23" s="140" t="s">
        <v>130</v>
      </c>
      <c r="AW23" s="140" t="s">
        <v>252</v>
      </c>
      <c r="AX23" s="140" t="s">
        <v>130</v>
      </c>
      <c r="AY23" s="140" t="s">
        <v>252</v>
      </c>
      <c r="AZ23" s="140" t="s">
        <v>125</v>
      </c>
      <c r="BA23" s="140" t="s">
        <v>252</v>
      </c>
      <c r="BB23" s="140" t="s">
        <v>125</v>
      </c>
      <c r="BC23" s="140" t="s">
        <v>252</v>
      </c>
      <c r="BD23" s="140" t="s">
        <v>125</v>
      </c>
      <c r="BE23" s="140" t="s">
        <v>252</v>
      </c>
      <c r="BF23" s="179" t="s">
        <v>253</v>
      </c>
      <c r="BG23" s="175">
        <v>43122</v>
      </c>
      <c r="BH23" s="179" t="s">
        <v>253</v>
      </c>
      <c r="BI23" s="179" t="s">
        <v>125</v>
      </c>
      <c r="BJ23" s="140" t="s">
        <v>142</v>
      </c>
      <c r="BK23" s="179" t="s">
        <v>125</v>
      </c>
      <c r="BL23" s="179" t="s">
        <v>125</v>
      </c>
      <c r="BM23" s="179" t="s">
        <v>125</v>
      </c>
      <c r="BN23" s="179" t="s">
        <v>253</v>
      </c>
      <c r="BO23" s="179" t="s">
        <v>125</v>
      </c>
      <c r="BP23" s="179" t="s">
        <v>125</v>
      </c>
      <c r="BR23" s="140"/>
      <c r="BS23" s="140"/>
      <c r="BT23" s="140"/>
      <c r="BU23" s="140"/>
    </row>
    <row r="24" spans="1:73" s="137" customFormat="1" ht="90" hidden="1" customHeight="1">
      <c r="A24" s="181" t="s">
        <v>274</v>
      </c>
      <c r="B24" s="152" t="s">
        <v>227</v>
      </c>
      <c r="C24" s="167">
        <v>42661</v>
      </c>
      <c r="D24" s="167" t="s">
        <v>202</v>
      </c>
      <c r="E24" s="181" t="s">
        <v>262</v>
      </c>
      <c r="F24" s="140" t="s">
        <v>275</v>
      </c>
      <c r="G24" s="19" t="s">
        <v>276</v>
      </c>
      <c r="H24" s="19" t="s">
        <v>257</v>
      </c>
      <c r="I24" s="19" t="s">
        <v>258</v>
      </c>
      <c r="J24" s="92" t="s">
        <v>259</v>
      </c>
      <c r="K24" s="179">
        <v>1</v>
      </c>
      <c r="L24" s="504">
        <v>42755</v>
      </c>
      <c r="M24" s="504">
        <v>43100</v>
      </c>
      <c r="N24" s="114">
        <f t="shared" si="1"/>
        <v>50</v>
      </c>
      <c r="O24" s="218">
        <v>1</v>
      </c>
      <c r="P24" s="140" t="s">
        <v>22</v>
      </c>
      <c r="Q24" s="140"/>
      <c r="R24" s="19" t="s">
        <v>277</v>
      </c>
      <c r="S24" s="217">
        <f t="shared" si="0"/>
        <v>130</v>
      </c>
      <c r="T24" s="140" t="s">
        <v>125</v>
      </c>
      <c r="U24" s="140" t="s">
        <v>125</v>
      </c>
      <c r="V24" s="140" t="s">
        <v>142</v>
      </c>
      <c r="W24" s="19" t="s">
        <v>277</v>
      </c>
      <c r="X24" s="92" t="s">
        <v>127</v>
      </c>
      <c r="Y24" s="92" t="s">
        <v>127</v>
      </c>
      <c r="Z24" s="92" t="s">
        <v>127</v>
      </c>
      <c r="AA24" s="92" t="s">
        <v>127</v>
      </c>
      <c r="AB24" s="92" t="s">
        <v>127</v>
      </c>
      <c r="AC24" s="92" t="s">
        <v>127</v>
      </c>
      <c r="AD24" s="92" t="s">
        <v>127</v>
      </c>
      <c r="AE24" s="92" t="s">
        <v>127</v>
      </c>
      <c r="AF24" s="92" t="s">
        <v>128</v>
      </c>
      <c r="AG24" s="92" t="s">
        <v>127</v>
      </c>
      <c r="AH24" s="92" t="s">
        <v>128</v>
      </c>
      <c r="AI24" s="92" t="s">
        <v>127</v>
      </c>
      <c r="AJ24" s="92" t="s">
        <v>127</v>
      </c>
      <c r="AK24" s="92" t="s">
        <v>127</v>
      </c>
      <c r="AL24" s="92" t="s">
        <v>129</v>
      </c>
      <c r="AM24" s="92" t="s">
        <v>127</v>
      </c>
      <c r="AN24" s="92" t="s">
        <v>129</v>
      </c>
      <c r="AO24" s="92" t="s">
        <v>127</v>
      </c>
      <c r="AP24" s="92" t="s">
        <v>130</v>
      </c>
      <c r="AQ24" s="92" t="s">
        <v>127</v>
      </c>
      <c r="AR24" s="92" t="s">
        <v>130</v>
      </c>
      <c r="AS24" s="92" t="s">
        <v>127</v>
      </c>
      <c r="AT24" s="92" t="s">
        <v>130</v>
      </c>
      <c r="AU24" s="92" t="s">
        <v>127</v>
      </c>
      <c r="AV24" s="92" t="s">
        <v>130</v>
      </c>
      <c r="AW24" s="92" t="s">
        <v>127</v>
      </c>
      <c r="AX24" s="92" t="s">
        <v>130</v>
      </c>
      <c r="AY24" s="19" t="s">
        <v>127</v>
      </c>
      <c r="AZ24" s="92" t="s">
        <v>125</v>
      </c>
      <c r="BA24" s="19" t="s">
        <v>127</v>
      </c>
      <c r="BB24" s="92" t="s">
        <v>125</v>
      </c>
      <c r="BC24" s="19" t="s">
        <v>127</v>
      </c>
      <c r="BD24" s="92" t="s">
        <v>125</v>
      </c>
      <c r="BE24" s="19" t="s">
        <v>127</v>
      </c>
      <c r="BF24" s="108" t="s">
        <v>131</v>
      </c>
      <c r="BG24" s="175">
        <v>43122</v>
      </c>
      <c r="BH24" s="108" t="s">
        <v>132</v>
      </c>
      <c r="BI24" s="179"/>
      <c r="BJ24" s="136"/>
      <c r="BK24" s="136"/>
      <c r="BL24" s="136"/>
      <c r="BM24" s="136"/>
      <c r="BN24" s="119" t="s">
        <v>133</v>
      </c>
      <c r="BO24" s="179"/>
      <c r="BP24" s="179"/>
      <c r="BR24" s="140"/>
      <c r="BS24" s="140"/>
      <c r="BT24" s="140"/>
      <c r="BU24" s="140"/>
    </row>
    <row r="25" spans="1:73" s="137" customFormat="1" ht="90" hidden="1" customHeight="1">
      <c r="A25" s="181" t="s">
        <v>278</v>
      </c>
      <c r="B25" s="152" t="s">
        <v>227</v>
      </c>
      <c r="C25" s="167">
        <v>42661</v>
      </c>
      <c r="D25" s="167" t="s">
        <v>202</v>
      </c>
      <c r="E25" s="181" t="s">
        <v>262</v>
      </c>
      <c r="F25" s="140" t="s">
        <v>279</v>
      </c>
      <c r="G25" s="19" t="s">
        <v>271</v>
      </c>
      <c r="H25" s="19" t="s">
        <v>248</v>
      </c>
      <c r="I25" s="19" t="s">
        <v>249</v>
      </c>
      <c r="J25" s="92" t="s">
        <v>250</v>
      </c>
      <c r="K25" s="179">
        <v>1</v>
      </c>
      <c r="L25" s="504">
        <v>42100</v>
      </c>
      <c r="M25" s="504">
        <v>42104</v>
      </c>
      <c r="N25" s="114">
        <f t="shared" si="1"/>
        <v>1</v>
      </c>
      <c r="O25" s="218">
        <v>1</v>
      </c>
      <c r="P25" s="140" t="s">
        <v>251</v>
      </c>
      <c r="Q25" s="140"/>
      <c r="R25" s="19" t="s">
        <v>252</v>
      </c>
      <c r="S25" s="217">
        <f t="shared" si="0"/>
        <v>192</v>
      </c>
      <c r="T25" s="140" t="s">
        <v>125</v>
      </c>
      <c r="U25" s="140" t="s">
        <v>125</v>
      </c>
      <c r="V25" s="140" t="s">
        <v>142</v>
      </c>
      <c r="W25" s="140" t="s">
        <v>252</v>
      </c>
      <c r="X25" s="140" t="s">
        <v>252</v>
      </c>
      <c r="Y25" s="140" t="s">
        <v>252</v>
      </c>
      <c r="Z25" s="140" t="s">
        <v>252</v>
      </c>
      <c r="AA25" s="140" t="s">
        <v>252</v>
      </c>
      <c r="AB25" s="140" t="s">
        <v>252</v>
      </c>
      <c r="AC25" s="140" t="s">
        <v>252</v>
      </c>
      <c r="AD25" s="140" t="s">
        <v>252</v>
      </c>
      <c r="AE25" s="140" t="s">
        <v>252</v>
      </c>
      <c r="AF25" s="140" t="s">
        <v>130</v>
      </c>
      <c r="AG25" s="140" t="s">
        <v>252</v>
      </c>
      <c r="AH25" s="140" t="s">
        <v>130</v>
      </c>
      <c r="AI25" s="140" t="s">
        <v>252</v>
      </c>
      <c r="AJ25" s="140" t="s">
        <v>130</v>
      </c>
      <c r="AK25" s="140" t="s">
        <v>252</v>
      </c>
      <c r="AL25" s="140" t="s">
        <v>130</v>
      </c>
      <c r="AM25" s="140" t="s">
        <v>252</v>
      </c>
      <c r="AN25" s="140" t="s">
        <v>130</v>
      </c>
      <c r="AO25" s="140" t="s">
        <v>252</v>
      </c>
      <c r="AP25" s="140" t="s">
        <v>130</v>
      </c>
      <c r="AQ25" s="140" t="s">
        <v>252</v>
      </c>
      <c r="AR25" s="140" t="s">
        <v>130</v>
      </c>
      <c r="AS25" s="140" t="s">
        <v>252</v>
      </c>
      <c r="AT25" s="140" t="s">
        <v>130</v>
      </c>
      <c r="AU25" s="140" t="s">
        <v>252</v>
      </c>
      <c r="AV25" s="140" t="s">
        <v>130</v>
      </c>
      <c r="AW25" s="140" t="s">
        <v>252</v>
      </c>
      <c r="AX25" s="140" t="s">
        <v>130</v>
      </c>
      <c r="AY25" s="140" t="s">
        <v>252</v>
      </c>
      <c r="AZ25" s="140" t="s">
        <v>125</v>
      </c>
      <c r="BA25" s="140" t="s">
        <v>252</v>
      </c>
      <c r="BB25" s="140" t="s">
        <v>125</v>
      </c>
      <c r="BC25" s="140" t="s">
        <v>252</v>
      </c>
      <c r="BD25" s="140" t="s">
        <v>125</v>
      </c>
      <c r="BE25" s="140" t="s">
        <v>252</v>
      </c>
      <c r="BF25" s="179" t="s">
        <v>253</v>
      </c>
      <c r="BG25" s="175">
        <v>43122</v>
      </c>
      <c r="BH25" s="179" t="s">
        <v>253</v>
      </c>
      <c r="BI25" s="179" t="s">
        <v>125</v>
      </c>
      <c r="BJ25" s="140" t="s">
        <v>142</v>
      </c>
      <c r="BK25" s="179" t="s">
        <v>125</v>
      </c>
      <c r="BL25" s="179" t="s">
        <v>125</v>
      </c>
      <c r="BM25" s="179" t="s">
        <v>125</v>
      </c>
      <c r="BN25" s="179" t="s">
        <v>253</v>
      </c>
      <c r="BO25" s="179" t="s">
        <v>125</v>
      </c>
      <c r="BP25" s="179" t="s">
        <v>125</v>
      </c>
      <c r="BR25" s="140"/>
      <c r="BS25" s="140"/>
      <c r="BT25" s="140"/>
      <c r="BU25" s="140"/>
    </row>
    <row r="26" spans="1:73" s="137" customFormat="1" ht="90" hidden="1" customHeight="1">
      <c r="A26" s="181" t="s">
        <v>280</v>
      </c>
      <c r="B26" s="152" t="s">
        <v>227</v>
      </c>
      <c r="C26" s="167">
        <v>42661</v>
      </c>
      <c r="D26" s="167" t="s">
        <v>202</v>
      </c>
      <c r="E26" s="181" t="s">
        <v>262</v>
      </c>
      <c r="F26" s="140" t="s">
        <v>281</v>
      </c>
      <c r="G26" s="19" t="s">
        <v>282</v>
      </c>
      <c r="H26" s="19" t="s">
        <v>283</v>
      </c>
      <c r="I26" s="19" t="s">
        <v>284</v>
      </c>
      <c r="J26" s="19" t="s">
        <v>122</v>
      </c>
      <c r="K26" s="179">
        <v>1</v>
      </c>
      <c r="L26" s="504">
        <v>42887</v>
      </c>
      <c r="M26" s="504">
        <v>43100</v>
      </c>
      <c r="N26" s="114">
        <f t="shared" si="1"/>
        <v>31</v>
      </c>
      <c r="O26" s="218">
        <v>1</v>
      </c>
      <c r="P26" s="140" t="s">
        <v>25</v>
      </c>
      <c r="Q26" s="140"/>
      <c r="R26" s="140" t="s">
        <v>285</v>
      </c>
      <c r="S26" s="217">
        <f t="shared" si="0"/>
        <v>368</v>
      </c>
      <c r="T26" s="140" t="s">
        <v>125</v>
      </c>
      <c r="U26" s="140" t="s">
        <v>125</v>
      </c>
      <c r="V26" s="140" t="s">
        <v>142</v>
      </c>
      <c r="W26" s="140" t="s">
        <v>285</v>
      </c>
      <c r="X26" s="92" t="s">
        <v>127</v>
      </c>
      <c r="Y26" s="92" t="s">
        <v>127</v>
      </c>
      <c r="Z26" s="92" t="s">
        <v>127</v>
      </c>
      <c r="AA26" s="92" t="s">
        <v>127</v>
      </c>
      <c r="AB26" s="92" t="s">
        <v>127</v>
      </c>
      <c r="AC26" s="92" t="s">
        <v>127</v>
      </c>
      <c r="AD26" s="92" t="s">
        <v>127</v>
      </c>
      <c r="AE26" s="92" t="s">
        <v>127</v>
      </c>
      <c r="AF26" s="92" t="s">
        <v>128</v>
      </c>
      <c r="AG26" s="92" t="s">
        <v>127</v>
      </c>
      <c r="AH26" s="92" t="s">
        <v>128</v>
      </c>
      <c r="AI26" s="92" t="s">
        <v>127</v>
      </c>
      <c r="AJ26" s="92" t="s">
        <v>127</v>
      </c>
      <c r="AK26" s="92" t="s">
        <v>127</v>
      </c>
      <c r="AL26" s="92" t="s">
        <v>129</v>
      </c>
      <c r="AM26" s="92" t="s">
        <v>127</v>
      </c>
      <c r="AN26" s="92" t="s">
        <v>129</v>
      </c>
      <c r="AO26" s="92" t="s">
        <v>127</v>
      </c>
      <c r="AP26" s="92" t="s">
        <v>130</v>
      </c>
      <c r="AQ26" s="92" t="s">
        <v>127</v>
      </c>
      <c r="AR26" s="92" t="s">
        <v>130</v>
      </c>
      <c r="AS26" s="92" t="s">
        <v>127</v>
      </c>
      <c r="AT26" s="92" t="s">
        <v>130</v>
      </c>
      <c r="AU26" s="92" t="s">
        <v>127</v>
      </c>
      <c r="AV26" s="92" t="s">
        <v>130</v>
      </c>
      <c r="AW26" s="92" t="s">
        <v>127</v>
      </c>
      <c r="AX26" s="92" t="s">
        <v>130</v>
      </c>
      <c r="AY26" s="19" t="s">
        <v>127</v>
      </c>
      <c r="AZ26" s="92" t="s">
        <v>125</v>
      </c>
      <c r="BA26" s="19" t="s">
        <v>127</v>
      </c>
      <c r="BB26" s="92" t="s">
        <v>125</v>
      </c>
      <c r="BC26" s="19" t="s">
        <v>127</v>
      </c>
      <c r="BD26" s="92" t="s">
        <v>125</v>
      </c>
      <c r="BE26" s="19" t="s">
        <v>127</v>
      </c>
      <c r="BF26" s="108" t="s">
        <v>131</v>
      </c>
      <c r="BG26" s="175">
        <v>43122</v>
      </c>
      <c r="BH26" s="108" t="s">
        <v>286</v>
      </c>
      <c r="BI26" s="175">
        <v>44162</v>
      </c>
      <c r="BJ26" s="35" t="s">
        <v>287</v>
      </c>
      <c r="BK26" s="35" t="s">
        <v>288</v>
      </c>
      <c r="BL26" s="35" t="s">
        <v>289</v>
      </c>
      <c r="BM26" s="35" t="s">
        <v>290</v>
      </c>
      <c r="BN26" s="119" t="s">
        <v>291</v>
      </c>
      <c r="BO26" s="324" t="s">
        <v>292</v>
      </c>
      <c r="BP26" s="324"/>
      <c r="BR26" s="140"/>
      <c r="BS26" s="140"/>
      <c r="BT26" s="140"/>
      <c r="BU26" s="140"/>
    </row>
    <row r="27" spans="1:73" s="137" customFormat="1" ht="90" hidden="1" customHeight="1">
      <c r="A27" s="181" t="s">
        <v>293</v>
      </c>
      <c r="B27" s="152" t="s">
        <v>227</v>
      </c>
      <c r="C27" s="167">
        <v>42661</v>
      </c>
      <c r="D27" s="167" t="s">
        <v>218</v>
      </c>
      <c r="E27" s="181" t="s">
        <v>294</v>
      </c>
      <c r="F27" s="140" t="s">
        <v>295</v>
      </c>
      <c r="G27" s="19" t="s">
        <v>296</v>
      </c>
      <c r="H27" s="19" t="s">
        <v>297</v>
      </c>
      <c r="I27" s="19" t="s">
        <v>298</v>
      </c>
      <c r="J27" s="92" t="s">
        <v>299</v>
      </c>
      <c r="K27" s="179">
        <v>3</v>
      </c>
      <c r="L27" s="504">
        <v>42583</v>
      </c>
      <c r="M27" s="504">
        <v>43100</v>
      </c>
      <c r="N27" s="114">
        <f t="shared" si="1"/>
        <v>22</v>
      </c>
      <c r="O27" s="218">
        <v>3</v>
      </c>
      <c r="P27" s="140" t="s">
        <v>29</v>
      </c>
      <c r="Q27" s="140"/>
      <c r="R27" s="140" t="s">
        <v>300</v>
      </c>
      <c r="S27" s="217">
        <f t="shared" si="0"/>
        <v>152</v>
      </c>
      <c r="T27" s="140" t="s">
        <v>125</v>
      </c>
      <c r="U27" s="140" t="s">
        <v>125</v>
      </c>
      <c r="V27" s="140" t="s">
        <v>142</v>
      </c>
      <c r="W27" s="140" t="s">
        <v>301</v>
      </c>
      <c r="X27" s="92" t="s">
        <v>127</v>
      </c>
      <c r="Y27" s="92" t="s">
        <v>127</v>
      </c>
      <c r="Z27" s="92" t="s">
        <v>127</v>
      </c>
      <c r="AA27" s="92" t="s">
        <v>127</v>
      </c>
      <c r="AB27" s="92" t="s">
        <v>127</v>
      </c>
      <c r="AC27" s="92" t="s">
        <v>127</v>
      </c>
      <c r="AD27" s="92" t="s">
        <v>127</v>
      </c>
      <c r="AE27" s="92" t="s">
        <v>127</v>
      </c>
      <c r="AF27" s="92" t="s">
        <v>128</v>
      </c>
      <c r="AG27" s="92" t="s">
        <v>127</v>
      </c>
      <c r="AH27" s="92" t="s">
        <v>128</v>
      </c>
      <c r="AI27" s="92" t="s">
        <v>127</v>
      </c>
      <c r="AJ27" s="92" t="s">
        <v>127</v>
      </c>
      <c r="AK27" s="92" t="s">
        <v>127</v>
      </c>
      <c r="AL27" s="92" t="s">
        <v>129</v>
      </c>
      <c r="AM27" s="92" t="s">
        <v>127</v>
      </c>
      <c r="AN27" s="92" t="s">
        <v>129</v>
      </c>
      <c r="AO27" s="92" t="s">
        <v>127</v>
      </c>
      <c r="AP27" s="92" t="s">
        <v>130</v>
      </c>
      <c r="AQ27" s="92" t="s">
        <v>127</v>
      </c>
      <c r="AR27" s="92" t="s">
        <v>130</v>
      </c>
      <c r="AS27" s="92" t="s">
        <v>127</v>
      </c>
      <c r="AT27" s="92" t="s">
        <v>130</v>
      </c>
      <c r="AU27" s="92" t="s">
        <v>127</v>
      </c>
      <c r="AV27" s="92" t="s">
        <v>130</v>
      </c>
      <c r="AW27" s="92" t="s">
        <v>127</v>
      </c>
      <c r="AX27" s="92" t="s">
        <v>130</v>
      </c>
      <c r="AY27" s="19" t="s">
        <v>127</v>
      </c>
      <c r="AZ27" s="92" t="s">
        <v>125</v>
      </c>
      <c r="BA27" s="19" t="s">
        <v>127</v>
      </c>
      <c r="BB27" s="92" t="s">
        <v>125</v>
      </c>
      <c r="BC27" s="19" t="s">
        <v>127</v>
      </c>
      <c r="BD27" s="92" t="s">
        <v>125</v>
      </c>
      <c r="BE27" s="19" t="s">
        <v>127</v>
      </c>
      <c r="BF27" s="108" t="s">
        <v>131</v>
      </c>
      <c r="BG27" s="175">
        <v>43122</v>
      </c>
      <c r="BH27" s="108" t="s">
        <v>132</v>
      </c>
      <c r="BI27" s="179"/>
      <c r="BJ27" s="136"/>
      <c r="BK27" s="136"/>
      <c r="BL27" s="136"/>
      <c r="BM27" s="136"/>
      <c r="BN27" s="119" t="s">
        <v>133</v>
      </c>
      <c r="BO27" s="179"/>
      <c r="BP27" s="179"/>
      <c r="BR27" s="140"/>
      <c r="BS27" s="140"/>
      <c r="BT27" s="140"/>
      <c r="BU27" s="140"/>
    </row>
    <row r="28" spans="1:73" s="137" customFormat="1" ht="90" hidden="1" customHeight="1">
      <c r="A28" s="181" t="s">
        <v>302</v>
      </c>
      <c r="B28" s="152" t="s">
        <v>227</v>
      </c>
      <c r="C28" s="167">
        <v>42661</v>
      </c>
      <c r="D28" s="167" t="s">
        <v>218</v>
      </c>
      <c r="E28" s="181" t="s">
        <v>303</v>
      </c>
      <c r="F28" s="140" t="s">
        <v>304</v>
      </c>
      <c r="G28" s="19" t="s">
        <v>305</v>
      </c>
      <c r="H28" s="19" t="s">
        <v>306</v>
      </c>
      <c r="I28" s="19" t="s">
        <v>307</v>
      </c>
      <c r="J28" s="92" t="s">
        <v>308</v>
      </c>
      <c r="K28" s="179">
        <v>1</v>
      </c>
      <c r="L28" s="504">
        <v>42583</v>
      </c>
      <c r="M28" s="504">
        <v>43100</v>
      </c>
      <c r="N28" s="114">
        <f t="shared" si="1"/>
        <v>22</v>
      </c>
      <c r="O28" s="218">
        <v>1</v>
      </c>
      <c r="P28" s="140" t="s">
        <v>29</v>
      </c>
      <c r="Q28" s="140"/>
      <c r="R28" s="140" t="s">
        <v>309</v>
      </c>
      <c r="S28" s="217">
        <f t="shared" si="0"/>
        <v>225</v>
      </c>
      <c r="T28" s="140" t="s">
        <v>125</v>
      </c>
      <c r="U28" s="140" t="s">
        <v>125</v>
      </c>
      <c r="V28" s="140" t="s">
        <v>142</v>
      </c>
      <c r="W28" s="140" t="s">
        <v>309</v>
      </c>
      <c r="X28" s="92" t="s">
        <v>127</v>
      </c>
      <c r="Y28" s="92" t="s">
        <v>127</v>
      </c>
      <c r="Z28" s="92" t="s">
        <v>127</v>
      </c>
      <c r="AA28" s="92" t="s">
        <v>127</v>
      </c>
      <c r="AB28" s="92" t="s">
        <v>127</v>
      </c>
      <c r="AC28" s="92" t="s">
        <v>127</v>
      </c>
      <c r="AD28" s="92" t="s">
        <v>127</v>
      </c>
      <c r="AE28" s="92" t="s">
        <v>127</v>
      </c>
      <c r="AF28" s="92" t="s">
        <v>128</v>
      </c>
      <c r="AG28" s="92" t="s">
        <v>127</v>
      </c>
      <c r="AH28" s="92" t="s">
        <v>128</v>
      </c>
      <c r="AI28" s="92" t="s">
        <v>127</v>
      </c>
      <c r="AJ28" s="92" t="s">
        <v>127</v>
      </c>
      <c r="AK28" s="92" t="s">
        <v>127</v>
      </c>
      <c r="AL28" s="92" t="s">
        <v>129</v>
      </c>
      <c r="AM28" s="92" t="s">
        <v>127</v>
      </c>
      <c r="AN28" s="92" t="s">
        <v>129</v>
      </c>
      <c r="AO28" s="92" t="s">
        <v>127</v>
      </c>
      <c r="AP28" s="92" t="s">
        <v>130</v>
      </c>
      <c r="AQ28" s="92" t="s">
        <v>127</v>
      </c>
      <c r="AR28" s="92" t="s">
        <v>130</v>
      </c>
      <c r="AS28" s="92" t="s">
        <v>127</v>
      </c>
      <c r="AT28" s="92" t="s">
        <v>130</v>
      </c>
      <c r="AU28" s="92" t="s">
        <v>127</v>
      </c>
      <c r="AV28" s="92" t="s">
        <v>130</v>
      </c>
      <c r="AW28" s="92" t="s">
        <v>127</v>
      </c>
      <c r="AX28" s="92" t="s">
        <v>130</v>
      </c>
      <c r="AY28" s="19" t="s">
        <v>127</v>
      </c>
      <c r="AZ28" s="92" t="s">
        <v>125</v>
      </c>
      <c r="BA28" s="19" t="s">
        <v>127</v>
      </c>
      <c r="BB28" s="92" t="s">
        <v>125</v>
      </c>
      <c r="BC28" s="19" t="s">
        <v>127</v>
      </c>
      <c r="BD28" s="92" t="s">
        <v>125</v>
      </c>
      <c r="BE28" s="19" t="s">
        <v>127</v>
      </c>
      <c r="BF28" s="108" t="s">
        <v>131</v>
      </c>
      <c r="BG28" s="175">
        <v>43122</v>
      </c>
      <c r="BH28" s="108" t="s">
        <v>132</v>
      </c>
      <c r="BI28" s="179"/>
      <c r="BJ28" s="136"/>
      <c r="BK28" s="136"/>
      <c r="BL28" s="136"/>
      <c r="BM28" s="136"/>
      <c r="BN28" s="119" t="s">
        <v>133</v>
      </c>
      <c r="BO28" s="179"/>
      <c r="BP28" s="179"/>
      <c r="BR28" s="35" t="s">
        <v>310</v>
      </c>
      <c r="BS28" s="140"/>
      <c r="BT28" s="140"/>
      <c r="BU28" s="140"/>
    </row>
    <row r="29" spans="1:73" s="137" customFormat="1" ht="90" hidden="1" customHeight="1">
      <c r="A29" s="181" t="s">
        <v>311</v>
      </c>
      <c r="B29" s="152" t="s">
        <v>227</v>
      </c>
      <c r="C29" s="167">
        <v>42661</v>
      </c>
      <c r="D29" s="167" t="s">
        <v>218</v>
      </c>
      <c r="E29" s="181" t="s">
        <v>303</v>
      </c>
      <c r="F29" s="140" t="s">
        <v>312</v>
      </c>
      <c r="G29" s="19" t="s">
        <v>313</v>
      </c>
      <c r="H29" s="19" t="s">
        <v>314</v>
      </c>
      <c r="I29" s="19" t="s">
        <v>315</v>
      </c>
      <c r="J29" s="92" t="s">
        <v>316</v>
      </c>
      <c r="K29" s="179">
        <v>1</v>
      </c>
      <c r="L29" s="504">
        <v>42856</v>
      </c>
      <c r="M29" s="504">
        <v>43100</v>
      </c>
      <c r="N29" s="114">
        <f t="shared" si="1"/>
        <v>35</v>
      </c>
      <c r="O29" s="218">
        <v>1</v>
      </c>
      <c r="P29" s="140" t="s">
        <v>29</v>
      </c>
      <c r="Q29" s="140"/>
      <c r="R29" s="140" t="s">
        <v>309</v>
      </c>
      <c r="S29" s="217">
        <f t="shared" si="0"/>
        <v>225</v>
      </c>
      <c r="T29" s="140" t="s">
        <v>125</v>
      </c>
      <c r="U29" s="140" t="s">
        <v>125</v>
      </c>
      <c r="V29" s="140" t="s">
        <v>142</v>
      </c>
      <c r="W29" s="140" t="s">
        <v>309</v>
      </c>
      <c r="X29" s="92" t="s">
        <v>127</v>
      </c>
      <c r="Y29" s="92" t="s">
        <v>127</v>
      </c>
      <c r="Z29" s="92" t="s">
        <v>127</v>
      </c>
      <c r="AA29" s="92" t="s">
        <v>127</v>
      </c>
      <c r="AB29" s="92" t="s">
        <v>127</v>
      </c>
      <c r="AC29" s="92" t="s">
        <v>127</v>
      </c>
      <c r="AD29" s="92" t="s">
        <v>127</v>
      </c>
      <c r="AE29" s="92" t="s">
        <v>127</v>
      </c>
      <c r="AF29" s="92" t="s">
        <v>128</v>
      </c>
      <c r="AG29" s="92" t="s">
        <v>127</v>
      </c>
      <c r="AH29" s="92" t="s">
        <v>128</v>
      </c>
      <c r="AI29" s="92" t="s">
        <v>127</v>
      </c>
      <c r="AJ29" s="92" t="s">
        <v>127</v>
      </c>
      <c r="AK29" s="92" t="s">
        <v>127</v>
      </c>
      <c r="AL29" s="92" t="s">
        <v>129</v>
      </c>
      <c r="AM29" s="92" t="s">
        <v>127</v>
      </c>
      <c r="AN29" s="92" t="s">
        <v>129</v>
      </c>
      <c r="AO29" s="92" t="s">
        <v>127</v>
      </c>
      <c r="AP29" s="92" t="s">
        <v>130</v>
      </c>
      <c r="AQ29" s="92" t="s">
        <v>127</v>
      </c>
      <c r="AR29" s="92" t="s">
        <v>130</v>
      </c>
      <c r="AS29" s="92" t="s">
        <v>127</v>
      </c>
      <c r="AT29" s="92" t="s">
        <v>130</v>
      </c>
      <c r="AU29" s="92" t="s">
        <v>127</v>
      </c>
      <c r="AV29" s="92" t="s">
        <v>130</v>
      </c>
      <c r="AW29" s="92" t="s">
        <v>127</v>
      </c>
      <c r="AX29" s="92" t="s">
        <v>130</v>
      </c>
      <c r="AY29" s="19" t="s">
        <v>127</v>
      </c>
      <c r="AZ29" s="92" t="s">
        <v>125</v>
      </c>
      <c r="BA29" s="19" t="s">
        <v>127</v>
      </c>
      <c r="BB29" s="92" t="s">
        <v>125</v>
      </c>
      <c r="BC29" s="19" t="s">
        <v>127</v>
      </c>
      <c r="BD29" s="92" t="s">
        <v>125</v>
      </c>
      <c r="BE29" s="19" t="s">
        <v>127</v>
      </c>
      <c r="BF29" s="108" t="s">
        <v>131</v>
      </c>
      <c r="BG29" s="175">
        <v>43122</v>
      </c>
      <c r="BH29" s="108" t="s">
        <v>132</v>
      </c>
      <c r="BI29" s="179"/>
      <c r="BJ29" s="136"/>
      <c r="BK29" s="136"/>
      <c r="BL29" s="136"/>
      <c r="BM29" s="136"/>
      <c r="BN29" s="119" t="s">
        <v>133</v>
      </c>
      <c r="BO29" s="179"/>
      <c r="BP29" s="179"/>
      <c r="BR29" s="35" t="s">
        <v>310</v>
      </c>
      <c r="BS29" s="140"/>
      <c r="BT29" s="140"/>
      <c r="BU29" s="140"/>
    </row>
    <row r="30" spans="1:73" s="137" customFormat="1" ht="90" hidden="1" customHeight="1">
      <c r="A30" s="181" t="s">
        <v>317</v>
      </c>
      <c r="B30" s="92" t="s">
        <v>318</v>
      </c>
      <c r="C30" s="167">
        <v>42661</v>
      </c>
      <c r="D30" s="167"/>
      <c r="E30" s="181" t="s">
        <v>156</v>
      </c>
      <c r="F30" s="140" t="s">
        <v>319</v>
      </c>
      <c r="G30" s="19" t="s">
        <v>320</v>
      </c>
      <c r="H30" s="19" t="s">
        <v>321</v>
      </c>
      <c r="I30" s="19" t="s">
        <v>321</v>
      </c>
      <c r="J30" s="92" t="s">
        <v>322</v>
      </c>
      <c r="K30" s="179">
        <v>1</v>
      </c>
      <c r="L30" s="504">
        <v>42737</v>
      </c>
      <c r="M30" s="504">
        <v>43100</v>
      </c>
      <c r="N30" s="114">
        <f t="shared" si="1"/>
        <v>52</v>
      </c>
      <c r="O30" s="218">
        <v>1</v>
      </c>
      <c r="P30" s="19" t="s">
        <v>25</v>
      </c>
      <c r="Q30" s="19"/>
      <c r="R30" s="140" t="s">
        <v>323</v>
      </c>
      <c r="S30" s="217">
        <f t="shared" si="0"/>
        <v>211</v>
      </c>
      <c r="T30" s="140" t="s">
        <v>125</v>
      </c>
      <c r="U30" s="140" t="s">
        <v>125</v>
      </c>
      <c r="V30" s="19" t="s">
        <v>142</v>
      </c>
      <c r="W30" s="140" t="s">
        <v>323</v>
      </c>
      <c r="X30" s="92" t="s">
        <v>127</v>
      </c>
      <c r="Y30" s="92" t="s">
        <v>127</v>
      </c>
      <c r="Z30" s="92" t="s">
        <v>127</v>
      </c>
      <c r="AA30" s="92" t="s">
        <v>127</v>
      </c>
      <c r="AB30" s="92" t="s">
        <v>127</v>
      </c>
      <c r="AC30" s="92" t="s">
        <v>127</v>
      </c>
      <c r="AD30" s="92" t="s">
        <v>127</v>
      </c>
      <c r="AE30" s="92" t="s">
        <v>127</v>
      </c>
      <c r="AF30" s="92" t="s">
        <v>128</v>
      </c>
      <c r="AG30" s="92" t="s">
        <v>127</v>
      </c>
      <c r="AH30" s="92" t="s">
        <v>128</v>
      </c>
      <c r="AI30" s="92" t="s">
        <v>127</v>
      </c>
      <c r="AJ30" s="92" t="s">
        <v>127</v>
      </c>
      <c r="AK30" s="92" t="s">
        <v>127</v>
      </c>
      <c r="AL30" s="92" t="s">
        <v>129</v>
      </c>
      <c r="AM30" s="92" t="s">
        <v>127</v>
      </c>
      <c r="AN30" s="92" t="s">
        <v>129</v>
      </c>
      <c r="AO30" s="92" t="s">
        <v>127</v>
      </c>
      <c r="AP30" s="92" t="s">
        <v>130</v>
      </c>
      <c r="AQ30" s="92" t="s">
        <v>127</v>
      </c>
      <c r="AR30" s="92" t="s">
        <v>130</v>
      </c>
      <c r="AS30" s="92" t="s">
        <v>127</v>
      </c>
      <c r="AT30" s="92" t="s">
        <v>130</v>
      </c>
      <c r="AU30" s="92" t="s">
        <v>127</v>
      </c>
      <c r="AV30" s="92" t="s">
        <v>130</v>
      </c>
      <c r="AW30" s="92" t="s">
        <v>127</v>
      </c>
      <c r="AX30" s="92" t="s">
        <v>130</v>
      </c>
      <c r="AY30" s="19" t="s">
        <v>127</v>
      </c>
      <c r="AZ30" s="92" t="s">
        <v>125</v>
      </c>
      <c r="BA30" s="19" t="s">
        <v>127</v>
      </c>
      <c r="BB30" s="92" t="s">
        <v>125</v>
      </c>
      <c r="BC30" s="19" t="s">
        <v>127</v>
      </c>
      <c r="BD30" s="92" t="s">
        <v>125</v>
      </c>
      <c r="BE30" s="19" t="s">
        <v>127</v>
      </c>
      <c r="BF30" s="108" t="s">
        <v>131</v>
      </c>
      <c r="BG30" s="175">
        <v>43122</v>
      </c>
      <c r="BH30" s="108" t="s">
        <v>132</v>
      </c>
      <c r="BI30" s="179"/>
      <c r="BJ30" s="136"/>
      <c r="BK30" s="136"/>
      <c r="BL30" s="136"/>
      <c r="BM30" s="136"/>
      <c r="BN30" s="119" t="s">
        <v>133</v>
      </c>
      <c r="BO30" s="179"/>
      <c r="BP30" s="179"/>
      <c r="BR30" s="19"/>
      <c r="BS30" s="19"/>
      <c r="BT30" s="19"/>
      <c r="BU30" s="19"/>
    </row>
    <row r="31" spans="1:73" s="137" customFormat="1" ht="90" hidden="1" customHeight="1">
      <c r="A31" s="181" t="s">
        <v>324</v>
      </c>
      <c r="B31" s="92" t="s">
        <v>318</v>
      </c>
      <c r="C31" s="167">
        <v>42661</v>
      </c>
      <c r="D31" s="167"/>
      <c r="E31" s="181" t="s">
        <v>325</v>
      </c>
      <c r="F31" s="140" t="s">
        <v>326</v>
      </c>
      <c r="G31" s="19" t="s">
        <v>327</v>
      </c>
      <c r="H31" s="19" t="s">
        <v>328</v>
      </c>
      <c r="I31" s="19" t="s">
        <v>329</v>
      </c>
      <c r="J31" s="92" t="s">
        <v>122</v>
      </c>
      <c r="K31" s="179">
        <v>1</v>
      </c>
      <c r="L31" s="504">
        <v>42737</v>
      </c>
      <c r="M31" s="504">
        <v>43100</v>
      </c>
      <c r="N31" s="114">
        <f t="shared" si="1"/>
        <v>52</v>
      </c>
      <c r="O31" s="218">
        <v>1</v>
      </c>
      <c r="P31" s="140" t="s">
        <v>25</v>
      </c>
      <c r="Q31" s="140"/>
      <c r="R31" s="140" t="s">
        <v>330</v>
      </c>
      <c r="S31" s="217">
        <f t="shared" si="0"/>
        <v>344</v>
      </c>
      <c r="T31" s="140" t="s">
        <v>125</v>
      </c>
      <c r="U31" s="140" t="s">
        <v>125</v>
      </c>
      <c r="V31" s="140" t="s">
        <v>142</v>
      </c>
      <c r="W31" s="140" t="s">
        <v>330</v>
      </c>
      <c r="X31" s="92" t="s">
        <v>127</v>
      </c>
      <c r="Y31" s="92" t="s">
        <v>127</v>
      </c>
      <c r="Z31" s="92" t="s">
        <v>127</v>
      </c>
      <c r="AA31" s="92" t="s">
        <v>127</v>
      </c>
      <c r="AB31" s="92" t="s">
        <v>127</v>
      </c>
      <c r="AC31" s="92" t="s">
        <v>127</v>
      </c>
      <c r="AD31" s="92" t="s">
        <v>127</v>
      </c>
      <c r="AE31" s="92" t="s">
        <v>127</v>
      </c>
      <c r="AF31" s="92" t="s">
        <v>128</v>
      </c>
      <c r="AG31" s="92" t="s">
        <v>127</v>
      </c>
      <c r="AH31" s="92" t="s">
        <v>128</v>
      </c>
      <c r="AI31" s="92" t="s">
        <v>127</v>
      </c>
      <c r="AJ31" s="92" t="s">
        <v>127</v>
      </c>
      <c r="AK31" s="92" t="s">
        <v>127</v>
      </c>
      <c r="AL31" s="92" t="s">
        <v>129</v>
      </c>
      <c r="AM31" s="92" t="s">
        <v>127</v>
      </c>
      <c r="AN31" s="92" t="s">
        <v>129</v>
      </c>
      <c r="AO31" s="92" t="s">
        <v>127</v>
      </c>
      <c r="AP31" s="92" t="s">
        <v>130</v>
      </c>
      <c r="AQ31" s="92" t="s">
        <v>127</v>
      </c>
      <c r="AR31" s="92" t="s">
        <v>130</v>
      </c>
      <c r="AS31" s="92" t="s">
        <v>127</v>
      </c>
      <c r="AT31" s="92" t="s">
        <v>130</v>
      </c>
      <c r="AU31" s="92" t="s">
        <v>127</v>
      </c>
      <c r="AV31" s="92" t="s">
        <v>130</v>
      </c>
      <c r="AW31" s="92" t="s">
        <v>127</v>
      </c>
      <c r="AX31" s="92" t="s">
        <v>130</v>
      </c>
      <c r="AY31" s="19" t="s">
        <v>127</v>
      </c>
      <c r="AZ31" s="92" t="s">
        <v>125</v>
      </c>
      <c r="BA31" s="19" t="s">
        <v>127</v>
      </c>
      <c r="BB31" s="92" t="s">
        <v>125</v>
      </c>
      <c r="BC31" s="19" t="s">
        <v>127</v>
      </c>
      <c r="BD31" s="92" t="s">
        <v>125</v>
      </c>
      <c r="BE31" s="19" t="s">
        <v>127</v>
      </c>
      <c r="BF31" s="108" t="s">
        <v>131</v>
      </c>
      <c r="BG31" s="175">
        <v>43122</v>
      </c>
      <c r="BH31" s="108" t="s">
        <v>132</v>
      </c>
      <c r="BI31" s="179"/>
      <c r="BJ31" s="136"/>
      <c r="BK31" s="136"/>
      <c r="BL31" s="136"/>
      <c r="BM31" s="136"/>
      <c r="BN31" s="119" t="s">
        <v>133</v>
      </c>
      <c r="BO31" s="179"/>
      <c r="BP31" s="179"/>
      <c r="BR31" s="140"/>
      <c r="BS31" s="140"/>
      <c r="BT31" s="140"/>
      <c r="BU31" s="140"/>
    </row>
    <row r="32" spans="1:73" s="137" customFormat="1" ht="90" hidden="1" customHeight="1">
      <c r="A32" s="181" t="s">
        <v>331</v>
      </c>
      <c r="B32" s="92" t="s">
        <v>318</v>
      </c>
      <c r="C32" s="167">
        <v>42661</v>
      </c>
      <c r="D32" s="167"/>
      <c r="E32" s="181" t="s">
        <v>174</v>
      </c>
      <c r="F32" s="140" t="s">
        <v>332</v>
      </c>
      <c r="G32" s="19" t="s">
        <v>320</v>
      </c>
      <c r="H32" s="19" t="s">
        <v>321</v>
      </c>
      <c r="I32" s="19" t="s">
        <v>321</v>
      </c>
      <c r="J32" s="92" t="s">
        <v>322</v>
      </c>
      <c r="K32" s="179">
        <v>1</v>
      </c>
      <c r="L32" s="504">
        <v>42737</v>
      </c>
      <c r="M32" s="504">
        <v>43100</v>
      </c>
      <c r="N32" s="114">
        <f t="shared" si="1"/>
        <v>52</v>
      </c>
      <c r="O32" s="218">
        <v>1</v>
      </c>
      <c r="P32" s="140" t="s">
        <v>25</v>
      </c>
      <c r="Q32" s="140"/>
      <c r="R32" s="140" t="s">
        <v>323</v>
      </c>
      <c r="S32" s="217">
        <f t="shared" si="0"/>
        <v>211</v>
      </c>
      <c r="T32" s="140" t="s">
        <v>125</v>
      </c>
      <c r="U32" s="140" t="s">
        <v>125</v>
      </c>
      <c r="V32" s="140" t="s">
        <v>142</v>
      </c>
      <c r="W32" s="140" t="s">
        <v>323</v>
      </c>
      <c r="X32" s="92" t="s">
        <v>127</v>
      </c>
      <c r="Y32" s="92" t="s">
        <v>127</v>
      </c>
      <c r="Z32" s="92" t="s">
        <v>127</v>
      </c>
      <c r="AA32" s="92" t="s">
        <v>127</v>
      </c>
      <c r="AB32" s="92" t="s">
        <v>127</v>
      </c>
      <c r="AC32" s="92" t="s">
        <v>127</v>
      </c>
      <c r="AD32" s="92" t="s">
        <v>127</v>
      </c>
      <c r="AE32" s="92" t="s">
        <v>127</v>
      </c>
      <c r="AF32" s="92" t="s">
        <v>128</v>
      </c>
      <c r="AG32" s="92" t="s">
        <v>127</v>
      </c>
      <c r="AH32" s="92" t="s">
        <v>128</v>
      </c>
      <c r="AI32" s="92" t="s">
        <v>127</v>
      </c>
      <c r="AJ32" s="92" t="s">
        <v>127</v>
      </c>
      <c r="AK32" s="92" t="s">
        <v>127</v>
      </c>
      <c r="AL32" s="92" t="s">
        <v>129</v>
      </c>
      <c r="AM32" s="92" t="s">
        <v>127</v>
      </c>
      <c r="AN32" s="92" t="s">
        <v>129</v>
      </c>
      <c r="AO32" s="92" t="s">
        <v>127</v>
      </c>
      <c r="AP32" s="92" t="s">
        <v>130</v>
      </c>
      <c r="AQ32" s="92" t="s">
        <v>127</v>
      </c>
      <c r="AR32" s="92" t="s">
        <v>130</v>
      </c>
      <c r="AS32" s="92" t="s">
        <v>127</v>
      </c>
      <c r="AT32" s="92" t="s">
        <v>130</v>
      </c>
      <c r="AU32" s="92" t="s">
        <v>127</v>
      </c>
      <c r="AV32" s="92" t="s">
        <v>130</v>
      </c>
      <c r="AW32" s="92" t="s">
        <v>127</v>
      </c>
      <c r="AX32" s="92" t="s">
        <v>130</v>
      </c>
      <c r="AY32" s="19" t="s">
        <v>127</v>
      </c>
      <c r="AZ32" s="92" t="s">
        <v>125</v>
      </c>
      <c r="BA32" s="19" t="s">
        <v>127</v>
      </c>
      <c r="BB32" s="92" t="s">
        <v>125</v>
      </c>
      <c r="BC32" s="19" t="s">
        <v>127</v>
      </c>
      <c r="BD32" s="92" t="s">
        <v>125</v>
      </c>
      <c r="BE32" s="19" t="s">
        <v>127</v>
      </c>
      <c r="BF32" s="108" t="s">
        <v>131</v>
      </c>
      <c r="BG32" s="175">
        <v>43122</v>
      </c>
      <c r="BH32" s="108" t="s">
        <v>132</v>
      </c>
      <c r="BI32" s="179"/>
      <c r="BJ32" s="136"/>
      <c r="BK32" s="136"/>
      <c r="BL32" s="136"/>
      <c r="BM32" s="136"/>
      <c r="BN32" s="119" t="s">
        <v>133</v>
      </c>
      <c r="BO32" s="179"/>
      <c r="BP32" s="179"/>
      <c r="BR32" s="140"/>
      <c r="BS32" s="140"/>
      <c r="BT32" s="140"/>
      <c r="BU32" s="140"/>
    </row>
    <row r="33" spans="1:73" s="137" customFormat="1" ht="90" hidden="1" customHeight="1">
      <c r="A33" s="181" t="s">
        <v>333</v>
      </c>
      <c r="B33" s="92" t="s">
        <v>318</v>
      </c>
      <c r="C33" s="167">
        <v>42661</v>
      </c>
      <c r="D33" s="167"/>
      <c r="E33" s="181" t="s">
        <v>219</v>
      </c>
      <c r="F33" s="140" t="s">
        <v>334</v>
      </c>
      <c r="G33" s="19" t="s">
        <v>335</v>
      </c>
      <c r="H33" s="19" t="s">
        <v>336</v>
      </c>
      <c r="I33" s="19" t="s">
        <v>329</v>
      </c>
      <c r="J33" s="92" t="s">
        <v>122</v>
      </c>
      <c r="K33" s="179">
        <v>1</v>
      </c>
      <c r="L33" s="504">
        <v>42737</v>
      </c>
      <c r="M33" s="504">
        <v>43100</v>
      </c>
      <c r="N33" s="114">
        <f t="shared" si="1"/>
        <v>52</v>
      </c>
      <c r="O33" s="218">
        <v>1</v>
      </c>
      <c r="P33" s="140" t="s">
        <v>25</v>
      </c>
      <c r="Q33" s="140"/>
      <c r="R33" s="140" t="s">
        <v>337</v>
      </c>
      <c r="S33" s="217">
        <f t="shared" si="0"/>
        <v>348</v>
      </c>
      <c r="T33" s="140" t="s">
        <v>125</v>
      </c>
      <c r="U33" s="140" t="s">
        <v>125</v>
      </c>
      <c r="V33" s="140" t="s">
        <v>142</v>
      </c>
      <c r="W33" s="140" t="s">
        <v>337</v>
      </c>
      <c r="X33" s="92" t="s">
        <v>127</v>
      </c>
      <c r="Y33" s="92" t="s">
        <v>127</v>
      </c>
      <c r="Z33" s="92" t="s">
        <v>127</v>
      </c>
      <c r="AA33" s="92" t="s">
        <v>127</v>
      </c>
      <c r="AB33" s="92" t="s">
        <v>127</v>
      </c>
      <c r="AC33" s="92" t="s">
        <v>127</v>
      </c>
      <c r="AD33" s="92" t="s">
        <v>127</v>
      </c>
      <c r="AE33" s="92" t="s">
        <v>127</v>
      </c>
      <c r="AF33" s="92" t="s">
        <v>128</v>
      </c>
      <c r="AG33" s="92" t="s">
        <v>127</v>
      </c>
      <c r="AH33" s="92" t="s">
        <v>128</v>
      </c>
      <c r="AI33" s="92" t="s">
        <v>127</v>
      </c>
      <c r="AJ33" s="92" t="s">
        <v>127</v>
      </c>
      <c r="AK33" s="92" t="s">
        <v>127</v>
      </c>
      <c r="AL33" s="92" t="s">
        <v>129</v>
      </c>
      <c r="AM33" s="92" t="s">
        <v>127</v>
      </c>
      <c r="AN33" s="92" t="s">
        <v>129</v>
      </c>
      <c r="AO33" s="92" t="s">
        <v>127</v>
      </c>
      <c r="AP33" s="92" t="s">
        <v>130</v>
      </c>
      <c r="AQ33" s="92" t="s">
        <v>127</v>
      </c>
      <c r="AR33" s="92" t="s">
        <v>130</v>
      </c>
      <c r="AS33" s="92" t="s">
        <v>127</v>
      </c>
      <c r="AT33" s="92" t="s">
        <v>130</v>
      </c>
      <c r="AU33" s="92" t="s">
        <v>127</v>
      </c>
      <c r="AV33" s="92" t="s">
        <v>130</v>
      </c>
      <c r="AW33" s="92" t="s">
        <v>127</v>
      </c>
      <c r="AX33" s="92" t="s">
        <v>130</v>
      </c>
      <c r="AY33" s="19" t="s">
        <v>127</v>
      </c>
      <c r="AZ33" s="92" t="s">
        <v>125</v>
      </c>
      <c r="BA33" s="19" t="s">
        <v>127</v>
      </c>
      <c r="BB33" s="92" t="s">
        <v>125</v>
      </c>
      <c r="BC33" s="19" t="s">
        <v>127</v>
      </c>
      <c r="BD33" s="92" t="s">
        <v>125</v>
      </c>
      <c r="BE33" s="19" t="s">
        <v>127</v>
      </c>
      <c r="BF33" s="108" t="s">
        <v>131</v>
      </c>
      <c r="BG33" s="175">
        <v>43122</v>
      </c>
      <c r="BH33" s="108" t="s">
        <v>132</v>
      </c>
      <c r="BI33" s="179"/>
      <c r="BJ33" s="136"/>
      <c r="BK33" s="136"/>
      <c r="BL33" s="136"/>
      <c r="BM33" s="136"/>
      <c r="BN33" s="119" t="s">
        <v>133</v>
      </c>
      <c r="BO33" s="179"/>
      <c r="BP33" s="179"/>
      <c r="BR33" s="140"/>
      <c r="BS33" s="140"/>
      <c r="BT33" s="140"/>
      <c r="BU33" s="140"/>
    </row>
    <row r="34" spans="1:73" s="137" customFormat="1" ht="90" hidden="1" customHeight="1">
      <c r="A34" s="181" t="s">
        <v>338</v>
      </c>
      <c r="B34" s="92" t="s">
        <v>318</v>
      </c>
      <c r="C34" s="167">
        <v>42661</v>
      </c>
      <c r="D34" s="167"/>
      <c r="E34" s="181" t="s">
        <v>224</v>
      </c>
      <c r="F34" s="140" t="s">
        <v>339</v>
      </c>
      <c r="G34" s="19" t="s">
        <v>320</v>
      </c>
      <c r="H34" s="19" t="s">
        <v>321</v>
      </c>
      <c r="I34" s="19" t="s">
        <v>321</v>
      </c>
      <c r="J34" s="92" t="s">
        <v>322</v>
      </c>
      <c r="K34" s="179">
        <v>1</v>
      </c>
      <c r="L34" s="504">
        <v>42737</v>
      </c>
      <c r="M34" s="504">
        <v>43100</v>
      </c>
      <c r="N34" s="114">
        <f t="shared" si="1"/>
        <v>52</v>
      </c>
      <c r="O34" s="218">
        <v>1</v>
      </c>
      <c r="P34" s="140" t="s">
        <v>25</v>
      </c>
      <c r="Q34" s="140"/>
      <c r="R34" s="140" t="s">
        <v>340</v>
      </c>
      <c r="S34" s="217">
        <f t="shared" si="0"/>
        <v>303</v>
      </c>
      <c r="T34" s="140" t="s">
        <v>125</v>
      </c>
      <c r="U34" s="140" t="s">
        <v>125</v>
      </c>
      <c r="V34" s="140" t="s">
        <v>142</v>
      </c>
      <c r="W34" s="140" t="s">
        <v>340</v>
      </c>
      <c r="X34" s="92" t="s">
        <v>127</v>
      </c>
      <c r="Y34" s="92" t="s">
        <v>127</v>
      </c>
      <c r="Z34" s="92" t="s">
        <v>127</v>
      </c>
      <c r="AA34" s="92" t="s">
        <v>127</v>
      </c>
      <c r="AB34" s="92" t="s">
        <v>127</v>
      </c>
      <c r="AC34" s="92" t="s">
        <v>127</v>
      </c>
      <c r="AD34" s="92" t="s">
        <v>127</v>
      </c>
      <c r="AE34" s="92" t="s">
        <v>127</v>
      </c>
      <c r="AF34" s="92" t="s">
        <v>128</v>
      </c>
      <c r="AG34" s="92" t="s">
        <v>127</v>
      </c>
      <c r="AH34" s="92" t="s">
        <v>128</v>
      </c>
      <c r="AI34" s="92" t="s">
        <v>127</v>
      </c>
      <c r="AJ34" s="92" t="s">
        <v>127</v>
      </c>
      <c r="AK34" s="92" t="s">
        <v>127</v>
      </c>
      <c r="AL34" s="92" t="s">
        <v>129</v>
      </c>
      <c r="AM34" s="92" t="s">
        <v>127</v>
      </c>
      <c r="AN34" s="92" t="s">
        <v>129</v>
      </c>
      <c r="AO34" s="92" t="s">
        <v>127</v>
      </c>
      <c r="AP34" s="92" t="s">
        <v>130</v>
      </c>
      <c r="AQ34" s="92" t="s">
        <v>127</v>
      </c>
      <c r="AR34" s="92" t="s">
        <v>130</v>
      </c>
      <c r="AS34" s="92" t="s">
        <v>127</v>
      </c>
      <c r="AT34" s="92" t="s">
        <v>130</v>
      </c>
      <c r="AU34" s="92" t="s">
        <v>127</v>
      </c>
      <c r="AV34" s="92" t="s">
        <v>130</v>
      </c>
      <c r="AW34" s="92" t="s">
        <v>127</v>
      </c>
      <c r="AX34" s="92" t="s">
        <v>130</v>
      </c>
      <c r="AY34" s="19" t="s">
        <v>127</v>
      </c>
      <c r="AZ34" s="92" t="s">
        <v>125</v>
      </c>
      <c r="BA34" s="19" t="s">
        <v>127</v>
      </c>
      <c r="BB34" s="92" t="s">
        <v>125</v>
      </c>
      <c r="BC34" s="19" t="s">
        <v>127</v>
      </c>
      <c r="BD34" s="92" t="s">
        <v>125</v>
      </c>
      <c r="BE34" s="19" t="s">
        <v>127</v>
      </c>
      <c r="BF34" s="108" t="s">
        <v>131</v>
      </c>
      <c r="BG34" s="175">
        <v>43122</v>
      </c>
      <c r="BH34" s="108" t="s">
        <v>132</v>
      </c>
      <c r="BI34" s="179"/>
      <c r="BJ34" s="136"/>
      <c r="BK34" s="136"/>
      <c r="BL34" s="136"/>
      <c r="BM34" s="136"/>
      <c r="BN34" s="119" t="s">
        <v>133</v>
      </c>
      <c r="BO34" s="179"/>
      <c r="BP34" s="179"/>
      <c r="BR34" s="140"/>
      <c r="BS34" s="140"/>
      <c r="BT34" s="140"/>
      <c r="BU34" s="140"/>
    </row>
    <row r="35" spans="1:73" s="137" customFormat="1" ht="90" hidden="1" customHeight="1">
      <c r="A35" s="181" t="s">
        <v>341</v>
      </c>
      <c r="B35" s="92" t="s">
        <v>318</v>
      </c>
      <c r="C35" s="167">
        <v>42661</v>
      </c>
      <c r="D35" s="167"/>
      <c r="E35" s="181" t="s">
        <v>195</v>
      </c>
      <c r="F35" s="140" t="s">
        <v>342</v>
      </c>
      <c r="G35" s="19" t="s">
        <v>320</v>
      </c>
      <c r="H35" s="19" t="s">
        <v>321</v>
      </c>
      <c r="I35" s="19" t="s">
        <v>321</v>
      </c>
      <c r="J35" s="92" t="s">
        <v>322</v>
      </c>
      <c r="K35" s="179">
        <v>1</v>
      </c>
      <c r="L35" s="504">
        <v>42737</v>
      </c>
      <c r="M35" s="504">
        <v>43100</v>
      </c>
      <c r="N35" s="114">
        <f t="shared" si="1"/>
        <v>52</v>
      </c>
      <c r="O35" s="218">
        <v>1</v>
      </c>
      <c r="P35" s="140" t="s">
        <v>25</v>
      </c>
      <c r="Q35" s="140"/>
      <c r="R35" s="140" t="s">
        <v>340</v>
      </c>
      <c r="S35" s="217">
        <f t="shared" si="0"/>
        <v>303</v>
      </c>
      <c r="T35" s="140" t="s">
        <v>125</v>
      </c>
      <c r="U35" s="140" t="s">
        <v>125</v>
      </c>
      <c r="V35" s="140" t="s">
        <v>142</v>
      </c>
      <c r="W35" s="140" t="s">
        <v>340</v>
      </c>
      <c r="X35" s="92" t="s">
        <v>127</v>
      </c>
      <c r="Y35" s="92" t="s">
        <v>127</v>
      </c>
      <c r="Z35" s="92" t="s">
        <v>127</v>
      </c>
      <c r="AA35" s="92" t="s">
        <v>127</v>
      </c>
      <c r="AB35" s="92" t="s">
        <v>127</v>
      </c>
      <c r="AC35" s="92" t="s">
        <v>127</v>
      </c>
      <c r="AD35" s="92" t="s">
        <v>127</v>
      </c>
      <c r="AE35" s="92" t="s">
        <v>127</v>
      </c>
      <c r="AF35" s="92" t="s">
        <v>128</v>
      </c>
      <c r="AG35" s="92" t="s">
        <v>127</v>
      </c>
      <c r="AH35" s="92" t="s">
        <v>128</v>
      </c>
      <c r="AI35" s="92" t="s">
        <v>127</v>
      </c>
      <c r="AJ35" s="92" t="s">
        <v>127</v>
      </c>
      <c r="AK35" s="92" t="s">
        <v>127</v>
      </c>
      <c r="AL35" s="92" t="s">
        <v>129</v>
      </c>
      <c r="AM35" s="92" t="s">
        <v>127</v>
      </c>
      <c r="AN35" s="92" t="s">
        <v>129</v>
      </c>
      <c r="AO35" s="92" t="s">
        <v>127</v>
      </c>
      <c r="AP35" s="92" t="s">
        <v>130</v>
      </c>
      <c r="AQ35" s="92" t="s">
        <v>127</v>
      </c>
      <c r="AR35" s="92" t="s">
        <v>130</v>
      </c>
      <c r="AS35" s="92" t="s">
        <v>127</v>
      </c>
      <c r="AT35" s="92" t="s">
        <v>130</v>
      </c>
      <c r="AU35" s="92" t="s">
        <v>127</v>
      </c>
      <c r="AV35" s="92" t="s">
        <v>130</v>
      </c>
      <c r="AW35" s="92" t="s">
        <v>127</v>
      </c>
      <c r="AX35" s="92" t="s">
        <v>130</v>
      </c>
      <c r="AY35" s="19" t="s">
        <v>127</v>
      </c>
      <c r="AZ35" s="92" t="s">
        <v>125</v>
      </c>
      <c r="BA35" s="19" t="s">
        <v>127</v>
      </c>
      <c r="BB35" s="92" t="s">
        <v>125</v>
      </c>
      <c r="BC35" s="19" t="s">
        <v>127</v>
      </c>
      <c r="BD35" s="92" t="s">
        <v>125</v>
      </c>
      <c r="BE35" s="19" t="s">
        <v>127</v>
      </c>
      <c r="BF35" s="108" t="s">
        <v>131</v>
      </c>
      <c r="BG35" s="175">
        <v>43122</v>
      </c>
      <c r="BH35" s="108" t="s">
        <v>132</v>
      </c>
      <c r="BI35" s="179"/>
      <c r="BJ35" s="136"/>
      <c r="BK35" s="136"/>
      <c r="BL35" s="136"/>
      <c r="BM35" s="136"/>
      <c r="BN35" s="119" t="s">
        <v>133</v>
      </c>
      <c r="BO35" s="179"/>
      <c r="BP35" s="179"/>
      <c r="BR35" s="140"/>
      <c r="BS35" s="140"/>
      <c r="BT35" s="140"/>
      <c r="BU35" s="140"/>
    </row>
    <row r="36" spans="1:73" s="137" customFormat="1" ht="90" hidden="1" customHeight="1">
      <c r="A36" s="181" t="s">
        <v>343</v>
      </c>
      <c r="B36" s="92" t="s">
        <v>318</v>
      </c>
      <c r="C36" s="167">
        <v>42661</v>
      </c>
      <c r="D36" s="167"/>
      <c r="E36" s="181" t="s">
        <v>344</v>
      </c>
      <c r="F36" s="140" t="s">
        <v>345</v>
      </c>
      <c r="G36" s="19" t="s">
        <v>346</v>
      </c>
      <c r="H36" s="19" t="s">
        <v>347</v>
      </c>
      <c r="I36" s="19" t="s">
        <v>329</v>
      </c>
      <c r="J36" s="92" t="s">
        <v>122</v>
      </c>
      <c r="K36" s="179">
        <v>1</v>
      </c>
      <c r="L36" s="504">
        <v>42737</v>
      </c>
      <c r="M36" s="504">
        <v>43100</v>
      </c>
      <c r="N36" s="114">
        <f t="shared" si="1"/>
        <v>52</v>
      </c>
      <c r="O36" s="218">
        <v>1</v>
      </c>
      <c r="P36" s="140" t="s">
        <v>25</v>
      </c>
      <c r="Q36" s="140"/>
      <c r="R36" s="140" t="s">
        <v>330</v>
      </c>
      <c r="S36" s="217">
        <f t="shared" si="0"/>
        <v>344</v>
      </c>
      <c r="T36" s="140" t="s">
        <v>125</v>
      </c>
      <c r="U36" s="140" t="s">
        <v>125</v>
      </c>
      <c r="V36" s="140" t="s">
        <v>142</v>
      </c>
      <c r="W36" s="140" t="s">
        <v>330</v>
      </c>
      <c r="X36" s="92" t="s">
        <v>127</v>
      </c>
      <c r="Y36" s="92" t="s">
        <v>127</v>
      </c>
      <c r="Z36" s="92" t="s">
        <v>127</v>
      </c>
      <c r="AA36" s="92" t="s">
        <v>127</v>
      </c>
      <c r="AB36" s="92" t="s">
        <v>127</v>
      </c>
      <c r="AC36" s="92" t="s">
        <v>127</v>
      </c>
      <c r="AD36" s="92" t="s">
        <v>127</v>
      </c>
      <c r="AE36" s="92" t="s">
        <v>127</v>
      </c>
      <c r="AF36" s="92" t="s">
        <v>128</v>
      </c>
      <c r="AG36" s="92" t="s">
        <v>127</v>
      </c>
      <c r="AH36" s="92" t="s">
        <v>128</v>
      </c>
      <c r="AI36" s="92" t="s">
        <v>127</v>
      </c>
      <c r="AJ36" s="92" t="s">
        <v>127</v>
      </c>
      <c r="AK36" s="92" t="s">
        <v>127</v>
      </c>
      <c r="AL36" s="92" t="s">
        <v>129</v>
      </c>
      <c r="AM36" s="92" t="s">
        <v>127</v>
      </c>
      <c r="AN36" s="92" t="s">
        <v>129</v>
      </c>
      <c r="AO36" s="92" t="s">
        <v>127</v>
      </c>
      <c r="AP36" s="92" t="s">
        <v>130</v>
      </c>
      <c r="AQ36" s="92" t="s">
        <v>127</v>
      </c>
      <c r="AR36" s="92" t="s">
        <v>130</v>
      </c>
      <c r="AS36" s="92" t="s">
        <v>127</v>
      </c>
      <c r="AT36" s="92" t="s">
        <v>130</v>
      </c>
      <c r="AU36" s="92" t="s">
        <v>127</v>
      </c>
      <c r="AV36" s="92" t="s">
        <v>130</v>
      </c>
      <c r="AW36" s="92" t="s">
        <v>127</v>
      </c>
      <c r="AX36" s="92" t="s">
        <v>130</v>
      </c>
      <c r="AY36" s="19" t="s">
        <v>127</v>
      </c>
      <c r="AZ36" s="92" t="s">
        <v>125</v>
      </c>
      <c r="BA36" s="19" t="s">
        <v>127</v>
      </c>
      <c r="BB36" s="92" t="s">
        <v>125</v>
      </c>
      <c r="BC36" s="19" t="s">
        <v>127</v>
      </c>
      <c r="BD36" s="92" t="s">
        <v>125</v>
      </c>
      <c r="BE36" s="19" t="s">
        <v>127</v>
      </c>
      <c r="BF36" s="108" t="s">
        <v>131</v>
      </c>
      <c r="BG36" s="175">
        <v>43122</v>
      </c>
      <c r="BH36" s="108" t="s">
        <v>132</v>
      </c>
      <c r="BI36" s="179"/>
      <c r="BJ36" s="136"/>
      <c r="BK36" s="136"/>
      <c r="BL36" s="136"/>
      <c r="BM36" s="136"/>
      <c r="BN36" s="119" t="s">
        <v>133</v>
      </c>
      <c r="BO36" s="179"/>
      <c r="BP36" s="179"/>
      <c r="BR36" s="140"/>
      <c r="BS36" s="140"/>
      <c r="BT36" s="140"/>
      <c r="BU36" s="140"/>
    </row>
    <row r="37" spans="1:73" s="137" customFormat="1" ht="90" hidden="1" customHeight="1">
      <c r="A37" s="181" t="s">
        <v>348</v>
      </c>
      <c r="B37" s="92" t="s">
        <v>318</v>
      </c>
      <c r="C37" s="167">
        <v>42661</v>
      </c>
      <c r="D37" s="167"/>
      <c r="E37" s="181" t="s">
        <v>255</v>
      </c>
      <c r="F37" s="140" t="s">
        <v>349</v>
      </c>
      <c r="G37" s="19" t="s">
        <v>125</v>
      </c>
      <c r="H37" s="19" t="s">
        <v>125</v>
      </c>
      <c r="I37" s="19" t="s">
        <v>125</v>
      </c>
      <c r="J37" s="92" t="s">
        <v>125</v>
      </c>
      <c r="K37" s="179">
        <v>0</v>
      </c>
      <c r="L37" s="504">
        <v>43122</v>
      </c>
      <c r="M37" s="504">
        <v>43122</v>
      </c>
      <c r="N37" s="114">
        <f t="shared" si="1"/>
        <v>0</v>
      </c>
      <c r="O37" s="218">
        <v>1</v>
      </c>
      <c r="P37" s="140" t="s">
        <v>25</v>
      </c>
      <c r="Q37" s="140"/>
      <c r="R37" s="140" t="s">
        <v>350</v>
      </c>
      <c r="S37" s="217">
        <f t="shared" si="0"/>
        <v>375</v>
      </c>
      <c r="T37" s="140" t="s">
        <v>125</v>
      </c>
      <c r="U37" s="140" t="s">
        <v>125</v>
      </c>
      <c r="V37" s="140" t="s">
        <v>142</v>
      </c>
      <c r="W37" s="140" t="s">
        <v>350</v>
      </c>
      <c r="X37" s="92" t="s">
        <v>127</v>
      </c>
      <c r="Y37" s="92" t="s">
        <v>127</v>
      </c>
      <c r="Z37" s="92" t="s">
        <v>127</v>
      </c>
      <c r="AA37" s="92" t="s">
        <v>127</v>
      </c>
      <c r="AB37" s="92" t="s">
        <v>127</v>
      </c>
      <c r="AC37" s="92" t="s">
        <v>127</v>
      </c>
      <c r="AD37" s="92" t="s">
        <v>127</v>
      </c>
      <c r="AE37" s="92" t="s">
        <v>127</v>
      </c>
      <c r="AF37" s="92" t="s">
        <v>128</v>
      </c>
      <c r="AG37" s="92" t="s">
        <v>127</v>
      </c>
      <c r="AH37" s="92" t="s">
        <v>128</v>
      </c>
      <c r="AI37" s="92" t="s">
        <v>127</v>
      </c>
      <c r="AJ37" s="92" t="s">
        <v>127</v>
      </c>
      <c r="AK37" s="92" t="s">
        <v>127</v>
      </c>
      <c r="AL37" s="92" t="s">
        <v>129</v>
      </c>
      <c r="AM37" s="92" t="s">
        <v>127</v>
      </c>
      <c r="AN37" s="92" t="s">
        <v>129</v>
      </c>
      <c r="AO37" s="92" t="s">
        <v>127</v>
      </c>
      <c r="AP37" s="92" t="s">
        <v>130</v>
      </c>
      <c r="AQ37" s="92" t="s">
        <v>127</v>
      </c>
      <c r="AR37" s="92" t="s">
        <v>130</v>
      </c>
      <c r="AS37" s="92" t="s">
        <v>127</v>
      </c>
      <c r="AT37" s="92" t="s">
        <v>130</v>
      </c>
      <c r="AU37" s="92" t="s">
        <v>127</v>
      </c>
      <c r="AV37" s="92" t="s">
        <v>130</v>
      </c>
      <c r="AW37" s="92" t="s">
        <v>127</v>
      </c>
      <c r="AX37" s="92" t="s">
        <v>130</v>
      </c>
      <c r="AY37" s="19" t="s">
        <v>127</v>
      </c>
      <c r="AZ37" s="92" t="s">
        <v>125</v>
      </c>
      <c r="BA37" s="19" t="s">
        <v>127</v>
      </c>
      <c r="BB37" s="92" t="s">
        <v>125</v>
      </c>
      <c r="BC37" s="19" t="s">
        <v>127</v>
      </c>
      <c r="BD37" s="92" t="s">
        <v>125</v>
      </c>
      <c r="BE37" s="19" t="s">
        <v>127</v>
      </c>
      <c r="BF37" s="108" t="s">
        <v>131</v>
      </c>
      <c r="BG37" s="175">
        <v>43122</v>
      </c>
      <c r="BH37" s="108" t="s">
        <v>132</v>
      </c>
      <c r="BI37" s="179"/>
      <c r="BJ37" s="136"/>
      <c r="BK37" s="136"/>
      <c r="BL37" s="136"/>
      <c r="BM37" s="136"/>
      <c r="BN37" s="119" t="s">
        <v>133</v>
      </c>
      <c r="BO37" s="179"/>
      <c r="BP37" s="179"/>
      <c r="BR37" s="140"/>
      <c r="BS37" s="140"/>
      <c r="BT37" s="140"/>
      <c r="BU37" s="140"/>
    </row>
    <row r="38" spans="1:73" s="137" customFormat="1" ht="90" hidden="1" customHeight="1">
      <c r="A38" s="181" t="s">
        <v>351</v>
      </c>
      <c r="B38" s="92" t="s">
        <v>318</v>
      </c>
      <c r="C38" s="167">
        <v>42661</v>
      </c>
      <c r="D38" s="167"/>
      <c r="E38" s="181" t="s">
        <v>262</v>
      </c>
      <c r="F38" s="140" t="s">
        <v>352</v>
      </c>
      <c r="G38" s="19" t="s">
        <v>320</v>
      </c>
      <c r="H38" s="19" t="s">
        <v>321</v>
      </c>
      <c r="I38" s="19" t="s">
        <v>321</v>
      </c>
      <c r="J38" s="92" t="s">
        <v>322</v>
      </c>
      <c r="K38" s="179">
        <v>1</v>
      </c>
      <c r="L38" s="504">
        <v>42737</v>
      </c>
      <c r="M38" s="504">
        <v>43100</v>
      </c>
      <c r="N38" s="114">
        <f t="shared" si="1"/>
        <v>52</v>
      </c>
      <c r="O38" s="218">
        <v>1</v>
      </c>
      <c r="P38" s="140" t="s">
        <v>25</v>
      </c>
      <c r="Q38" s="140"/>
      <c r="R38" s="140" t="s">
        <v>340</v>
      </c>
      <c r="S38" s="217">
        <f t="shared" si="0"/>
        <v>303</v>
      </c>
      <c r="T38" s="140" t="s">
        <v>125</v>
      </c>
      <c r="U38" s="140" t="s">
        <v>125</v>
      </c>
      <c r="V38" s="140" t="s">
        <v>142</v>
      </c>
      <c r="W38" s="140" t="s">
        <v>340</v>
      </c>
      <c r="X38" s="92" t="s">
        <v>127</v>
      </c>
      <c r="Y38" s="92" t="s">
        <v>127</v>
      </c>
      <c r="Z38" s="92" t="s">
        <v>127</v>
      </c>
      <c r="AA38" s="92" t="s">
        <v>127</v>
      </c>
      <c r="AB38" s="92" t="s">
        <v>127</v>
      </c>
      <c r="AC38" s="92" t="s">
        <v>127</v>
      </c>
      <c r="AD38" s="92" t="s">
        <v>127</v>
      </c>
      <c r="AE38" s="92" t="s">
        <v>127</v>
      </c>
      <c r="AF38" s="92" t="s">
        <v>128</v>
      </c>
      <c r="AG38" s="92" t="s">
        <v>127</v>
      </c>
      <c r="AH38" s="92" t="s">
        <v>128</v>
      </c>
      <c r="AI38" s="92" t="s">
        <v>127</v>
      </c>
      <c r="AJ38" s="92" t="s">
        <v>127</v>
      </c>
      <c r="AK38" s="92" t="s">
        <v>127</v>
      </c>
      <c r="AL38" s="92" t="s">
        <v>129</v>
      </c>
      <c r="AM38" s="92" t="s">
        <v>127</v>
      </c>
      <c r="AN38" s="92" t="s">
        <v>129</v>
      </c>
      <c r="AO38" s="92" t="s">
        <v>127</v>
      </c>
      <c r="AP38" s="92" t="s">
        <v>130</v>
      </c>
      <c r="AQ38" s="92" t="s">
        <v>127</v>
      </c>
      <c r="AR38" s="92" t="s">
        <v>130</v>
      </c>
      <c r="AS38" s="92" t="s">
        <v>127</v>
      </c>
      <c r="AT38" s="92" t="s">
        <v>130</v>
      </c>
      <c r="AU38" s="92" t="s">
        <v>127</v>
      </c>
      <c r="AV38" s="92" t="s">
        <v>130</v>
      </c>
      <c r="AW38" s="92" t="s">
        <v>127</v>
      </c>
      <c r="AX38" s="92" t="s">
        <v>130</v>
      </c>
      <c r="AY38" s="19" t="s">
        <v>127</v>
      </c>
      <c r="AZ38" s="92" t="s">
        <v>125</v>
      </c>
      <c r="BA38" s="19" t="s">
        <v>127</v>
      </c>
      <c r="BB38" s="92" t="s">
        <v>125</v>
      </c>
      <c r="BC38" s="19" t="s">
        <v>127</v>
      </c>
      <c r="BD38" s="92" t="s">
        <v>125</v>
      </c>
      <c r="BE38" s="19" t="s">
        <v>127</v>
      </c>
      <c r="BF38" s="108" t="s">
        <v>131</v>
      </c>
      <c r="BG38" s="175">
        <v>43122</v>
      </c>
      <c r="BH38" s="108" t="s">
        <v>132</v>
      </c>
      <c r="BI38" s="179"/>
      <c r="BJ38" s="136"/>
      <c r="BK38" s="136"/>
      <c r="BL38" s="136"/>
      <c r="BM38" s="136"/>
      <c r="BN38" s="119" t="s">
        <v>133</v>
      </c>
      <c r="BO38" s="179"/>
      <c r="BP38" s="179"/>
      <c r="BR38" s="140"/>
      <c r="BS38" s="140"/>
      <c r="BT38" s="140"/>
      <c r="BU38" s="140"/>
    </row>
    <row r="39" spans="1:73" s="137" customFormat="1" ht="90" hidden="1" customHeight="1">
      <c r="A39" s="181" t="s">
        <v>353</v>
      </c>
      <c r="B39" s="92" t="s">
        <v>318</v>
      </c>
      <c r="C39" s="167">
        <v>42661</v>
      </c>
      <c r="D39" s="167"/>
      <c r="E39" s="181" t="s">
        <v>294</v>
      </c>
      <c r="F39" s="140" t="s">
        <v>354</v>
      </c>
      <c r="G39" s="19" t="s">
        <v>320</v>
      </c>
      <c r="H39" s="19" t="s">
        <v>321</v>
      </c>
      <c r="I39" s="19" t="s">
        <v>321</v>
      </c>
      <c r="J39" s="92" t="s">
        <v>322</v>
      </c>
      <c r="K39" s="179">
        <v>1</v>
      </c>
      <c r="L39" s="504">
        <v>42737</v>
      </c>
      <c r="M39" s="504">
        <v>43100</v>
      </c>
      <c r="N39" s="114">
        <f t="shared" si="1"/>
        <v>52</v>
      </c>
      <c r="O39" s="218">
        <v>1</v>
      </c>
      <c r="P39" s="140" t="s">
        <v>25</v>
      </c>
      <c r="Q39" s="140"/>
      <c r="R39" s="140" t="s">
        <v>355</v>
      </c>
      <c r="S39" s="217">
        <f t="shared" si="0"/>
        <v>273</v>
      </c>
      <c r="T39" s="140" t="s">
        <v>125</v>
      </c>
      <c r="U39" s="140" t="s">
        <v>125</v>
      </c>
      <c r="V39" s="140" t="s">
        <v>142</v>
      </c>
      <c r="W39" s="140" t="s">
        <v>355</v>
      </c>
      <c r="X39" s="92" t="s">
        <v>127</v>
      </c>
      <c r="Y39" s="92" t="s">
        <v>127</v>
      </c>
      <c r="Z39" s="92" t="s">
        <v>127</v>
      </c>
      <c r="AA39" s="92" t="s">
        <v>127</v>
      </c>
      <c r="AB39" s="92" t="s">
        <v>127</v>
      </c>
      <c r="AC39" s="92" t="s">
        <v>127</v>
      </c>
      <c r="AD39" s="92" t="s">
        <v>127</v>
      </c>
      <c r="AE39" s="92" t="s">
        <v>127</v>
      </c>
      <c r="AF39" s="92" t="s">
        <v>128</v>
      </c>
      <c r="AG39" s="92" t="s">
        <v>127</v>
      </c>
      <c r="AH39" s="92" t="s">
        <v>128</v>
      </c>
      <c r="AI39" s="92" t="s">
        <v>127</v>
      </c>
      <c r="AJ39" s="92" t="s">
        <v>127</v>
      </c>
      <c r="AK39" s="92" t="s">
        <v>127</v>
      </c>
      <c r="AL39" s="92" t="s">
        <v>129</v>
      </c>
      <c r="AM39" s="92" t="s">
        <v>127</v>
      </c>
      <c r="AN39" s="92" t="s">
        <v>129</v>
      </c>
      <c r="AO39" s="92" t="s">
        <v>127</v>
      </c>
      <c r="AP39" s="92" t="s">
        <v>130</v>
      </c>
      <c r="AQ39" s="92" t="s">
        <v>127</v>
      </c>
      <c r="AR39" s="92" t="s">
        <v>130</v>
      </c>
      <c r="AS39" s="92" t="s">
        <v>127</v>
      </c>
      <c r="AT39" s="92" t="s">
        <v>130</v>
      </c>
      <c r="AU39" s="92" t="s">
        <v>127</v>
      </c>
      <c r="AV39" s="92" t="s">
        <v>130</v>
      </c>
      <c r="AW39" s="92" t="s">
        <v>127</v>
      </c>
      <c r="AX39" s="92" t="s">
        <v>130</v>
      </c>
      <c r="AY39" s="19" t="s">
        <v>127</v>
      </c>
      <c r="AZ39" s="92" t="s">
        <v>125</v>
      </c>
      <c r="BA39" s="19" t="s">
        <v>127</v>
      </c>
      <c r="BB39" s="92" t="s">
        <v>125</v>
      </c>
      <c r="BC39" s="19" t="s">
        <v>127</v>
      </c>
      <c r="BD39" s="92" t="s">
        <v>125</v>
      </c>
      <c r="BE39" s="19" t="s">
        <v>127</v>
      </c>
      <c r="BF39" s="108" t="s">
        <v>131</v>
      </c>
      <c r="BG39" s="175">
        <v>43122</v>
      </c>
      <c r="BH39" s="108" t="s">
        <v>132</v>
      </c>
      <c r="BI39" s="179"/>
      <c r="BJ39" s="136"/>
      <c r="BK39" s="136"/>
      <c r="BL39" s="136"/>
      <c r="BM39" s="136"/>
      <c r="BN39" s="119" t="s">
        <v>133</v>
      </c>
      <c r="BO39" s="179"/>
      <c r="BP39" s="179"/>
      <c r="BR39" s="140"/>
      <c r="BS39" s="140"/>
      <c r="BT39" s="140"/>
      <c r="BU39" s="140"/>
    </row>
    <row r="40" spans="1:73" s="137" customFormat="1" ht="90" hidden="1" customHeight="1">
      <c r="A40" s="181" t="s">
        <v>356</v>
      </c>
      <c r="B40" s="92" t="s">
        <v>357</v>
      </c>
      <c r="C40" s="167">
        <v>42661</v>
      </c>
      <c r="D40" s="167"/>
      <c r="E40" s="181" t="s">
        <v>358</v>
      </c>
      <c r="F40" s="140" t="s">
        <v>359</v>
      </c>
      <c r="G40" s="19" t="s">
        <v>192</v>
      </c>
      <c r="H40" s="19" t="s">
        <v>360</v>
      </c>
      <c r="I40" s="19" t="s">
        <v>361</v>
      </c>
      <c r="J40" s="92" t="s">
        <v>362</v>
      </c>
      <c r="K40" s="179">
        <v>1</v>
      </c>
      <c r="L40" s="504">
        <v>42767</v>
      </c>
      <c r="M40" s="504">
        <v>43069</v>
      </c>
      <c r="N40" s="114">
        <f t="shared" si="1"/>
        <v>44</v>
      </c>
      <c r="O40" s="218">
        <v>1</v>
      </c>
      <c r="P40" s="140" t="s">
        <v>193</v>
      </c>
      <c r="Q40" s="140" t="s">
        <v>363</v>
      </c>
      <c r="R40" s="140" t="s">
        <v>364</v>
      </c>
      <c r="S40" s="217">
        <f t="shared" si="0"/>
        <v>170</v>
      </c>
      <c r="T40" s="140" t="s">
        <v>125</v>
      </c>
      <c r="U40" s="140" t="s">
        <v>125</v>
      </c>
      <c r="V40" s="140" t="s">
        <v>142</v>
      </c>
      <c r="W40" s="140" t="s">
        <v>364</v>
      </c>
      <c r="X40" s="92" t="s">
        <v>127</v>
      </c>
      <c r="Y40" s="92" t="s">
        <v>127</v>
      </c>
      <c r="Z40" s="92" t="s">
        <v>127</v>
      </c>
      <c r="AA40" s="92" t="s">
        <v>127</v>
      </c>
      <c r="AB40" s="92" t="s">
        <v>127</v>
      </c>
      <c r="AC40" s="92" t="s">
        <v>127</v>
      </c>
      <c r="AD40" s="92" t="s">
        <v>127</v>
      </c>
      <c r="AE40" s="92" t="s">
        <v>127</v>
      </c>
      <c r="AF40" s="92" t="s">
        <v>128</v>
      </c>
      <c r="AG40" s="92" t="s">
        <v>127</v>
      </c>
      <c r="AH40" s="92" t="s">
        <v>128</v>
      </c>
      <c r="AI40" s="92" t="s">
        <v>127</v>
      </c>
      <c r="AJ40" s="92" t="s">
        <v>127</v>
      </c>
      <c r="AK40" s="92" t="s">
        <v>127</v>
      </c>
      <c r="AL40" s="92" t="s">
        <v>129</v>
      </c>
      <c r="AM40" s="92" t="s">
        <v>127</v>
      </c>
      <c r="AN40" s="92" t="s">
        <v>129</v>
      </c>
      <c r="AO40" s="92" t="s">
        <v>127</v>
      </c>
      <c r="AP40" s="92" t="s">
        <v>130</v>
      </c>
      <c r="AQ40" s="92" t="s">
        <v>127</v>
      </c>
      <c r="AR40" s="92" t="s">
        <v>130</v>
      </c>
      <c r="AS40" s="92" t="s">
        <v>127</v>
      </c>
      <c r="AT40" s="92" t="s">
        <v>130</v>
      </c>
      <c r="AU40" s="92" t="s">
        <v>127</v>
      </c>
      <c r="AV40" s="92" t="s">
        <v>130</v>
      </c>
      <c r="AW40" s="92" t="s">
        <v>127</v>
      </c>
      <c r="AX40" s="92" t="s">
        <v>130</v>
      </c>
      <c r="AY40" s="19" t="s">
        <v>127</v>
      </c>
      <c r="AZ40" s="92" t="s">
        <v>125</v>
      </c>
      <c r="BA40" s="19" t="s">
        <v>127</v>
      </c>
      <c r="BB40" s="92" t="s">
        <v>125</v>
      </c>
      <c r="BC40" s="19" t="s">
        <v>127</v>
      </c>
      <c r="BD40" s="92" t="s">
        <v>125</v>
      </c>
      <c r="BE40" s="19" t="s">
        <v>127</v>
      </c>
      <c r="BF40" s="108" t="s">
        <v>131</v>
      </c>
      <c r="BG40" s="175">
        <v>43122</v>
      </c>
      <c r="BH40" s="108" t="s">
        <v>132</v>
      </c>
      <c r="BI40" s="179"/>
      <c r="BJ40" s="136"/>
      <c r="BK40" s="136"/>
      <c r="BL40" s="136"/>
      <c r="BM40" s="136"/>
      <c r="BN40" s="119" t="s">
        <v>133</v>
      </c>
      <c r="BO40" s="179"/>
      <c r="BP40" s="179"/>
      <c r="BR40" s="140"/>
      <c r="BS40" s="140"/>
      <c r="BT40" s="140"/>
      <c r="BU40" s="140"/>
    </row>
    <row r="41" spans="1:73" s="137" customFormat="1" ht="90" hidden="1" customHeight="1">
      <c r="A41" s="181" t="s">
        <v>365</v>
      </c>
      <c r="B41" s="92" t="s">
        <v>357</v>
      </c>
      <c r="C41" s="167">
        <v>42661</v>
      </c>
      <c r="D41" s="167"/>
      <c r="E41" s="181" t="s">
        <v>366</v>
      </c>
      <c r="F41" s="140" t="s">
        <v>367</v>
      </c>
      <c r="G41" s="19" t="s">
        <v>368</v>
      </c>
      <c r="H41" s="19" t="s">
        <v>369</v>
      </c>
      <c r="I41" s="19" t="s">
        <v>370</v>
      </c>
      <c r="J41" s="92" t="s">
        <v>371</v>
      </c>
      <c r="K41" s="179">
        <v>1</v>
      </c>
      <c r="L41" s="504">
        <v>43009</v>
      </c>
      <c r="M41" s="504">
        <v>43281</v>
      </c>
      <c r="N41" s="114">
        <f t="shared" si="1"/>
        <v>39</v>
      </c>
      <c r="O41" s="218">
        <v>1</v>
      </c>
      <c r="P41" s="140" t="s">
        <v>25</v>
      </c>
      <c r="Q41" s="140"/>
      <c r="R41" s="140" t="s">
        <v>372</v>
      </c>
      <c r="S41" s="217">
        <f t="shared" si="0"/>
        <v>357</v>
      </c>
      <c r="T41" s="140" t="s">
        <v>125</v>
      </c>
      <c r="U41" s="140" t="s">
        <v>125</v>
      </c>
      <c r="V41" s="140" t="s">
        <v>142</v>
      </c>
      <c r="W41" s="140" t="s">
        <v>373</v>
      </c>
      <c r="X41" s="140" t="s">
        <v>372</v>
      </c>
      <c r="Y41" s="92" t="s">
        <v>171</v>
      </c>
      <c r="Z41" s="92" t="s">
        <v>171</v>
      </c>
      <c r="AA41" s="92" t="s">
        <v>171</v>
      </c>
      <c r="AB41" s="92" t="s">
        <v>171</v>
      </c>
      <c r="AC41" s="92" t="s">
        <v>171</v>
      </c>
      <c r="AD41" s="92" t="s">
        <v>171</v>
      </c>
      <c r="AE41" s="92" t="s">
        <v>171</v>
      </c>
      <c r="AF41" s="92" t="s">
        <v>172</v>
      </c>
      <c r="AG41" s="92" t="s">
        <v>171</v>
      </c>
      <c r="AH41" s="92" t="s">
        <v>172</v>
      </c>
      <c r="AI41" s="92" t="s">
        <v>171</v>
      </c>
      <c r="AJ41" s="92" t="s">
        <v>171</v>
      </c>
      <c r="AK41" s="92" t="s">
        <v>171</v>
      </c>
      <c r="AL41" s="92" t="s">
        <v>129</v>
      </c>
      <c r="AM41" s="92" t="s">
        <v>171</v>
      </c>
      <c r="AN41" s="92" t="s">
        <v>129</v>
      </c>
      <c r="AO41" s="92" t="s">
        <v>171</v>
      </c>
      <c r="AP41" s="92" t="s">
        <v>130</v>
      </c>
      <c r="AQ41" s="92" t="s">
        <v>171</v>
      </c>
      <c r="AR41" s="92" t="s">
        <v>130</v>
      </c>
      <c r="AS41" s="92" t="s">
        <v>171</v>
      </c>
      <c r="AT41" s="92" t="s">
        <v>130</v>
      </c>
      <c r="AU41" s="92" t="s">
        <v>171</v>
      </c>
      <c r="AV41" s="92" t="s">
        <v>130</v>
      </c>
      <c r="AW41" s="92" t="s">
        <v>171</v>
      </c>
      <c r="AX41" s="92" t="s">
        <v>130</v>
      </c>
      <c r="AY41" s="19" t="s">
        <v>171</v>
      </c>
      <c r="AZ41" s="92" t="s">
        <v>125</v>
      </c>
      <c r="BA41" s="19" t="s">
        <v>171</v>
      </c>
      <c r="BB41" s="92" t="s">
        <v>125</v>
      </c>
      <c r="BC41" s="19" t="s">
        <v>171</v>
      </c>
      <c r="BD41" s="92" t="s">
        <v>125</v>
      </c>
      <c r="BE41" s="19" t="s">
        <v>171</v>
      </c>
      <c r="BF41" s="108" t="s">
        <v>131</v>
      </c>
      <c r="BG41" s="175">
        <v>43307</v>
      </c>
      <c r="BH41" s="108" t="s">
        <v>132</v>
      </c>
      <c r="BI41" s="179"/>
      <c r="BJ41" s="136"/>
      <c r="BK41" s="136"/>
      <c r="BL41" s="136"/>
      <c r="BM41" s="136"/>
      <c r="BN41" s="119" t="s">
        <v>133</v>
      </c>
      <c r="BO41" s="179"/>
      <c r="BP41" s="179"/>
      <c r="BR41" s="140"/>
      <c r="BS41" s="140"/>
      <c r="BT41" s="140"/>
      <c r="BU41" s="140"/>
    </row>
    <row r="42" spans="1:73" s="137" customFormat="1" ht="90" hidden="1" customHeight="1">
      <c r="A42" s="181" t="s">
        <v>374</v>
      </c>
      <c r="B42" s="152" t="s">
        <v>375</v>
      </c>
      <c r="C42" s="167">
        <v>42661</v>
      </c>
      <c r="D42" s="167"/>
      <c r="E42" s="181" t="s">
        <v>156</v>
      </c>
      <c r="F42" s="140" t="s">
        <v>376</v>
      </c>
      <c r="G42" s="19" t="s">
        <v>377</v>
      </c>
      <c r="H42" s="19" t="s">
        <v>378</v>
      </c>
      <c r="I42" s="19" t="s">
        <v>379</v>
      </c>
      <c r="J42" s="92" t="s">
        <v>207</v>
      </c>
      <c r="K42" s="179">
        <v>1</v>
      </c>
      <c r="L42" s="504">
        <v>42977</v>
      </c>
      <c r="M42" s="504">
        <v>43100</v>
      </c>
      <c r="N42" s="114">
        <f t="shared" si="1"/>
        <v>18</v>
      </c>
      <c r="O42" s="218">
        <v>1</v>
      </c>
      <c r="P42" s="140" t="s">
        <v>29</v>
      </c>
      <c r="Q42" s="140"/>
      <c r="R42" s="19" t="s">
        <v>380</v>
      </c>
      <c r="S42" s="217">
        <f t="shared" si="0"/>
        <v>384</v>
      </c>
      <c r="T42" s="140" t="s">
        <v>125</v>
      </c>
      <c r="U42" s="140" t="s">
        <v>125</v>
      </c>
      <c r="V42" s="140" t="s">
        <v>142</v>
      </c>
      <c r="W42" s="19" t="s">
        <v>380</v>
      </c>
      <c r="X42" s="92" t="s">
        <v>127</v>
      </c>
      <c r="Y42" s="92" t="s">
        <v>127</v>
      </c>
      <c r="Z42" s="92" t="s">
        <v>127</v>
      </c>
      <c r="AA42" s="92" t="s">
        <v>127</v>
      </c>
      <c r="AB42" s="92" t="s">
        <v>127</v>
      </c>
      <c r="AC42" s="92" t="s">
        <v>127</v>
      </c>
      <c r="AD42" s="92" t="s">
        <v>127</v>
      </c>
      <c r="AE42" s="92" t="s">
        <v>127</v>
      </c>
      <c r="AF42" s="92" t="s">
        <v>128</v>
      </c>
      <c r="AG42" s="92" t="s">
        <v>127</v>
      </c>
      <c r="AH42" s="92" t="s">
        <v>128</v>
      </c>
      <c r="AI42" s="92" t="s">
        <v>127</v>
      </c>
      <c r="AJ42" s="92" t="s">
        <v>127</v>
      </c>
      <c r="AK42" s="92" t="s">
        <v>127</v>
      </c>
      <c r="AL42" s="92" t="s">
        <v>129</v>
      </c>
      <c r="AM42" s="92" t="s">
        <v>127</v>
      </c>
      <c r="AN42" s="92" t="s">
        <v>129</v>
      </c>
      <c r="AO42" s="92" t="s">
        <v>127</v>
      </c>
      <c r="AP42" s="92" t="s">
        <v>130</v>
      </c>
      <c r="AQ42" s="92" t="s">
        <v>127</v>
      </c>
      <c r="AR42" s="92" t="s">
        <v>130</v>
      </c>
      <c r="AS42" s="92" t="s">
        <v>127</v>
      </c>
      <c r="AT42" s="92" t="s">
        <v>130</v>
      </c>
      <c r="AU42" s="92" t="s">
        <v>127</v>
      </c>
      <c r="AV42" s="92" t="s">
        <v>130</v>
      </c>
      <c r="AW42" s="92" t="s">
        <v>127</v>
      </c>
      <c r="AX42" s="92" t="s">
        <v>130</v>
      </c>
      <c r="AY42" s="19" t="s">
        <v>127</v>
      </c>
      <c r="AZ42" s="92" t="s">
        <v>125</v>
      </c>
      <c r="BA42" s="19" t="s">
        <v>127</v>
      </c>
      <c r="BB42" s="92" t="s">
        <v>125</v>
      </c>
      <c r="BC42" s="19" t="s">
        <v>127</v>
      </c>
      <c r="BD42" s="92" t="s">
        <v>125</v>
      </c>
      <c r="BE42" s="19" t="s">
        <v>127</v>
      </c>
      <c r="BF42" s="108" t="s">
        <v>131</v>
      </c>
      <c r="BG42" s="175">
        <v>43122</v>
      </c>
      <c r="BH42" s="108" t="s">
        <v>132</v>
      </c>
      <c r="BI42" s="179"/>
      <c r="BJ42" s="136"/>
      <c r="BK42" s="136"/>
      <c r="BL42" s="136"/>
      <c r="BM42" s="136"/>
      <c r="BN42" s="119" t="s">
        <v>133</v>
      </c>
      <c r="BO42" s="179"/>
      <c r="BP42" s="179"/>
      <c r="BR42" s="140"/>
      <c r="BS42" s="140"/>
      <c r="BT42" s="140"/>
      <c r="BU42" s="140"/>
    </row>
    <row r="43" spans="1:73" s="137" customFormat="1" ht="90" hidden="1" customHeight="1">
      <c r="A43" s="181" t="s">
        <v>381</v>
      </c>
      <c r="B43" s="152" t="s">
        <v>375</v>
      </c>
      <c r="C43" s="167">
        <v>42661</v>
      </c>
      <c r="D43" s="167"/>
      <c r="E43" s="181" t="s">
        <v>325</v>
      </c>
      <c r="F43" s="140" t="s">
        <v>382</v>
      </c>
      <c r="G43" s="19" t="s">
        <v>377</v>
      </c>
      <c r="H43" s="19" t="s">
        <v>379</v>
      </c>
      <c r="I43" s="19" t="s">
        <v>379</v>
      </c>
      <c r="J43" s="92" t="s">
        <v>207</v>
      </c>
      <c r="K43" s="179">
        <v>1</v>
      </c>
      <c r="L43" s="504">
        <v>42977</v>
      </c>
      <c r="M43" s="504">
        <v>43100</v>
      </c>
      <c r="N43" s="114">
        <f t="shared" si="1"/>
        <v>18</v>
      </c>
      <c r="O43" s="218">
        <v>1</v>
      </c>
      <c r="P43" s="140" t="s">
        <v>29</v>
      </c>
      <c r="Q43" s="140"/>
      <c r="R43" s="140" t="s">
        <v>380</v>
      </c>
      <c r="S43" s="217">
        <f t="shared" si="0"/>
        <v>384</v>
      </c>
      <c r="T43" s="140" t="s">
        <v>125</v>
      </c>
      <c r="U43" s="140" t="s">
        <v>125</v>
      </c>
      <c r="V43" s="140" t="s">
        <v>142</v>
      </c>
      <c r="W43" s="140" t="s">
        <v>380</v>
      </c>
      <c r="X43" s="92" t="s">
        <v>127</v>
      </c>
      <c r="Y43" s="92" t="s">
        <v>127</v>
      </c>
      <c r="Z43" s="92" t="s">
        <v>127</v>
      </c>
      <c r="AA43" s="92" t="s">
        <v>127</v>
      </c>
      <c r="AB43" s="92" t="s">
        <v>127</v>
      </c>
      <c r="AC43" s="92" t="s">
        <v>127</v>
      </c>
      <c r="AD43" s="92" t="s">
        <v>127</v>
      </c>
      <c r="AE43" s="92" t="s">
        <v>127</v>
      </c>
      <c r="AF43" s="92" t="s">
        <v>128</v>
      </c>
      <c r="AG43" s="92" t="s">
        <v>127</v>
      </c>
      <c r="AH43" s="92" t="s">
        <v>128</v>
      </c>
      <c r="AI43" s="92" t="s">
        <v>127</v>
      </c>
      <c r="AJ43" s="92" t="s">
        <v>127</v>
      </c>
      <c r="AK43" s="92" t="s">
        <v>127</v>
      </c>
      <c r="AL43" s="92" t="s">
        <v>129</v>
      </c>
      <c r="AM43" s="92" t="s">
        <v>127</v>
      </c>
      <c r="AN43" s="92" t="s">
        <v>129</v>
      </c>
      <c r="AO43" s="92" t="s">
        <v>127</v>
      </c>
      <c r="AP43" s="92" t="s">
        <v>130</v>
      </c>
      <c r="AQ43" s="92" t="s">
        <v>127</v>
      </c>
      <c r="AR43" s="92" t="s">
        <v>130</v>
      </c>
      <c r="AS43" s="92" t="s">
        <v>127</v>
      </c>
      <c r="AT43" s="92" t="s">
        <v>130</v>
      </c>
      <c r="AU43" s="92" t="s">
        <v>127</v>
      </c>
      <c r="AV43" s="92" t="s">
        <v>130</v>
      </c>
      <c r="AW43" s="92" t="s">
        <v>127</v>
      </c>
      <c r="AX43" s="92" t="s">
        <v>130</v>
      </c>
      <c r="AY43" s="19" t="s">
        <v>127</v>
      </c>
      <c r="AZ43" s="92" t="s">
        <v>125</v>
      </c>
      <c r="BA43" s="19" t="s">
        <v>127</v>
      </c>
      <c r="BB43" s="92" t="s">
        <v>125</v>
      </c>
      <c r="BC43" s="19" t="s">
        <v>127</v>
      </c>
      <c r="BD43" s="92" t="s">
        <v>125</v>
      </c>
      <c r="BE43" s="19" t="s">
        <v>127</v>
      </c>
      <c r="BF43" s="108" t="s">
        <v>131</v>
      </c>
      <c r="BG43" s="175">
        <v>43122</v>
      </c>
      <c r="BH43" s="108" t="s">
        <v>132</v>
      </c>
      <c r="BI43" s="179"/>
      <c r="BJ43" s="136"/>
      <c r="BK43" s="136"/>
      <c r="BL43" s="136"/>
      <c r="BM43" s="136"/>
      <c r="BN43" s="119" t="s">
        <v>133</v>
      </c>
      <c r="BO43" s="179"/>
      <c r="BP43" s="179"/>
      <c r="BR43" s="140"/>
      <c r="BS43" s="140"/>
      <c r="BT43" s="140"/>
      <c r="BU43" s="140"/>
    </row>
    <row r="44" spans="1:73" s="137" customFormat="1" ht="90" hidden="1" customHeight="1">
      <c r="A44" s="181" t="s">
        <v>383</v>
      </c>
      <c r="B44" s="152" t="s">
        <v>375</v>
      </c>
      <c r="C44" s="167">
        <v>42661</v>
      </c>
      <c r="D44" s="167"/>
      <c r="E44" s="181" t="s">
        <v>174</v>
      </c>
      <c r="F44" s="140" t="s">
        <v>384</v>
      </c>
      <c r="G44" s="19" t="s">
        <v>385</v>
      </c>
      <c r="H44" s="19" t="s">
        <v>386</v>
      </c>
      <c r="I44" s="19" t="s">
        <v>387</v>
      </c>
      <c r="J44" s="92" t="s">
        <v>388</v>
      </c>
      <c r="K44" s="179">
        <v>1</v>
      </c>
      <c r="L44" s="504">
        <v>40693</v>
      </c>
      <c r="M44" s="504">
        <v>42369</v>
      </c>
      <c r="N44" s="114">
        <f t="shared" si="1"/>
        <v>32</v>
      </c>
      <c r="O44" s="180">
        <v>1</v>
      </c>
      <c r="P44" s="140" t="s">
        <v>29</v>
      </c>
      <c r="Q44" s="140"/>
      <c r="R44" s="140" t="s">
        <v>389</v>
      </c>
      <c r="S44" s="217">
        <f t="shared" si="0"/>
        <v>384</v>
      </c>
      <c r="T44" s="140" t="s">
        <v>125</v>
      </c>
      <c r="U44" s="140" t="s">
        <v>125</v>
      </c>
      <c r="V44" s="140" t="s">
        <v>142</v>
      </c>
      <c r="W44" s="140" t="s">
        <v>390</v>
      </c>
      <c r="X44" s="92" t="s">
        <v>127</v>
      </c>
      <c r="Y44" s="92" t="s">
        <v>127</v>
      </c>
      <c r="Z44" s="92" t="s">
        <v>127</v>
      </c>
      <c r="AA44" s="92" t="s">
        <v>127</v>
      </c>
      <c r="AB44" s="92" t="s">
        <v>127</v>
      </c>
      <c r="AC44" s="92" t="s">
        <v>127</v>
      </c>
      <c r="AD44" s="92" t="s">
        <v>127</v>
      </c>
      <c r="AE44" s="92" t="s">
        <v>127</v>
      </c>
      <c r="AF44" s="92" t="s">
        <v>128</v>
      </c>
      <c r="AG44" s="92" t="s">
        <v>127</v>
      </c>
      <c r="AH44" s="92" t="s">
        <v>128</v>
      </c>
      <c r="AI44" s="92" t="s">
        <v>127</v>
      </c>
      <c r="AJ44" s="92" t="s">
        <v>127</v>
      </c>
      <c r="AK44" s="92" t="s">
        <v>127</v>
      </c>
      <c r="AL44" s="92" t="s">
        <v>129</v>
      </c>
      <c r="AM44" s="92" t="s">
        <v>127</v>
      </c>
      <c r="AN44" s="92" t="s">
        <v>129</v>
      </c>
      <c r="AO44" s="92" t="s">
        <v>127</v>
      </c>
      <c r="AP44" s="92" t="s">
        <v>130</v>
      </c>
      <c r="AQ44" s="92" t="s">
        <v>127</v>
      </c>
      <c r="AR44" s="92" t="s">
        <v>130</v>
      </c>
      <c r="AS44" s="92" t="s">
        <v>127</v>
      </c>
      <c r="AT44" s="92" t="s">
        <v>130</v>
      </c>
      <c r="AU44" s="92" t="s">
        <v>127</v>
      </c>
      <c r="AV44" s="92" t="s">
        <v>130</v>
      </c>
      <c r="AW44" s="92" t="s">
        <v>127</v>
      </c>
      <c r="AX44" s="92" t="s">
        <v>130</v>
      </c>
      <c r="AY44" s="19" t="s">
        <v>127</v>
      </c>
      <c r="AZ44" s="92" t="s">
        <v>125</v>
      </c>
      <c r="BA44" s="19" t="s">
        <v>127</v>
      </c>
      <c r="BB44" s="92" t="s">
        <v>125</v>
      </c>
      <c r="BC44" s="19" t="s">
        <v>127</v>
      </c>
      <c r="BD44" s="92" t="s">
        <v>125</v>
      </c>
      <c r="BE44" s="19" t="s">
        <v>127</v>
      </c>
      <c r="BF44" s="108" t="s">
        <v>131</v>
      </c>
      <c r="BG44" s="175">
        <v>43122</v>
      </c>
      <c r="BH44" s="108" t="s">
        <v>132</v>
      </c>
      <c r="BI44" s="179"/>
      <c r="BJ44" s="136"/>
      <c r="BK44" s="136"/>
      <c r="BL44" s="136"/>
      <c r="BM44" s="136"/>
      <c r="BN44" s="119" t="s">
        <v>133</v>
      </c>
      <c r="BO44" s="179"/>
      <c r="BP44" s="179"/>
      <c r="BR44" s="140"/>
      <c r="BS44" s="140"/>
      <c r="BT44" s="140"/>
      <c r="BU44" s="140"/>
    </row>
    <row r="45" spans="1:73" s="137" customFormat="1" ht="90" hidden="1" customHeight="1">
      <c r="A45" s="181" t="s">
        <v>391</v>
      </c>
      <c r="B45" s="152" t="s">
        <v>392</v>
      </c>
      <c r="C45" s="167">
        <v>42661</v>
      </c>
      <c r="D45" s="167" t="s">
        <v>202</v>
      </c>
      <c r="E45" s="181" t="s">
        <v>156</v>
      </c>
      <c r="F45" s="19" t="s">
        <v>393</v>
      </c>
      <c r="G45" s="19" t="s">
        <v>394</v>
      </c>
      <c r="H45" s="19" t="s">
        <v>395</v>
      </c>
      <c r="I45" s="19" t="s">
        <v>396</v>
      </c>
      <c r="J45" s="92" t="s">
        <v>397</v>
      </c>
      <c r="K45" s="179">
        <v>1</v>
      </c>
      <c r="L45" s="504">
        <v>41640</v>
      </c>
      <c r="M45" s="504">
        <v>41820</v>
      </c>
      <c r="N45" s="114">
        <f t="shared" si="1"/>
        <v>26</v>
      </c>
      <c r="O45" s="218">
        <v>1</v>
      </c>
      <c r="P45" s="140" t="s">
        <v>29</v>
      </c>
      <c r="Q45" s="140"/>
      <c r="R45" s="140" t="s">
        <v>398</v>
      </c>
      <c r="S45" s="217">
        <f t="shared" si="0"/>
        <v>242</v>
      </c>
      <c r="T45" s="140" t="s">
        <v>125</v>
      </c>
      <c r="U45" s="140" t="s">
        <v>125</v>
      </c>
      <c r="V45" s="19" t="s">
        <v>399</v>
      </c>
      <c r="W45" s="140" t="s">
        <v>127</v>
      </c>
      <c r="X45" s="140" t="s">
        <v>127</v>
      </c>
      <c r="Y45" s="92" t="s">
        <v>127</v>
      </c>
      <c r="Z45" s="92" t="s">
        <v>127</v>
      </c>
      <c r="AA45" s="92" t="s">
        <v>127</v>
      </c>
      <c r="AB45" s="92" t="s">
        <v>127</v>
      </c>
      <c r="AC45" s="92" t="s">
        <v>127</v>
      </c>
      <c r="AD45" s="92" t="s">
        <v>127</v>
      </c>
      <c r="AE45" s="92" t="s">
        <v>127</v>
      </c>
      <c r="AF45" s="92" t="s">
        <v>128</v>
      </c>
      <c r="AG45" s="92" t="s">
        <v>127</v>
      </c>
      <c r="AH45" s="92" t="s">
        <v>128</v>
      </c>
      <c r="AI45" s="92" t="s">
        <v>127</v>
      </c>
      <c r="AJ45" s="92" t="s">
        <v>127</v>
      </c>
      <c r="AK45" s="92" t="s">
        <v>127</v>
      </c>
      <c r="AL45" s="92" t="s">
        <v>129</v>
      </c>
      <c r="AM45" s="92" t="s">
        <v>127</v>
      </c>
      <c r="AN45" s="92" t="s">
        <v>129</v>
      </c>
      <c r="AO45" s="92" t="s">
        <v>127</v>
      </c>
      <c r="AP45" s="92" t="s">
        <v>130</v>
      </c>
      <c r="AQ45" s="92" t="s">
        <v>127</v>
      </c>
      <c r="AR45" s="92" t="s">
        <v>130</v>
      </c>
      <c r="AS45" s="92" t="s">
        <v>127</v>
      </c>
      <c r="AT45" s="92" t="s">
        <v>130</v>
      </c>
      <c r="AU45" s="92" t="s">
        <v>127</v>
      </c>
      <c r="AV45" s="92" t="s">
        <v>130</v>
      </c>
      <c r="AW45" s="92" t="s">
        <v>127</v>
      </c>
      <c r="AX45" s="92" t="s">
        <v>130</v>
      </c>
      <c r="AY45" s="19" t="s">
        <v>127</v>
      </c>
      <c r="AZ45" s="92" t="s">
        <v>125</v>
      </c>
      <c r="BA45" s="19" t="s">
        <v>127</v>
      </c>
      <c r="BB45" s="92" t="s">
        <v>125</v>
      </c>
      <c r="BC45" s="19" t="s">
        <v>127</v>
      </c>
      <c r="BD45" s="92" t="s">
        <v>125</v>
      </c>
      <c r="BE45" s="19" t="s">
        <v>127</v>
      </c>
      <c r="BF45" s="108" t="s">
        <v>131</v>
      </c>
      <c r="BG45" s="175">
        <v>43122</v>
      </c>
      <c r="BH45" s="108" t="s">
        <v>132</v>
      </c>
      <c r="BI45" s="179"/>
      <c r="BJ45" s="136"/>
      <c r="BK45" s="136"/>
      <c r="BL45" s="136"/>
      <c r="BM45" s="136"/>
      <c r="BN45" s="119" t="s">
        <v>133</v>
      </c>
      <c r="BO45" s="179"/>
      <c r="BP45" s="179"/>
      <c r="BR45" s="140"/>
      <c r="BS45" s="140"/>
      <c r="BT45" s="140"/>
      <c r="BU45" s="140"/>
    </row>
    <row r="46" spans="1:73" s="137" customFormat="1" ht="90" hidden="1" customHeight="1">
      <c r="A46" s="181" t="s">
        <v>400</v>
      </c>
      <c r="B46" s="152" t="s">
        <v>392</v>
      </c>
      <c r="C46" s="167">
        <v>42661</v>
      </c>
      <c r="D46" s="167" t="s">
        <v>202</v>
      </c>
      <c r="E46" s="181" t="s">
        <v>325</v>
      </c>
      <c r="F46" s="140" t="s">
        <v>401</v>
      </c>
      <c r="G46" s="19" t="s">
        <v>402</v>
      </c>
      <c r="H46" s="19" t="s">
        <v>403</v>
      </c>
      <c r="I46" s="19" t="s">
        <v>404</v>
      </c>
      <c r="J46" s="92" t="s">
        <v>405</v>
      </c>
      <c r="K46" s="179">
        <v>10</v>
      </c>
      <c r="L46" s="504">
        <v>42736</v>
      </c>
      <c r="M46" s="504">
        <v>43281</v>
      </c>
      <c r="N46" s="114">
        <f t="shared" si="1"/>
        <v>26</v>
      </c>
      <c r="O46" s="218">
        <v>10</v>
      </c>
      <c r="P46" s="140" t="s">
        <v>29</v>
      </c>
      <c r="Q46" s="140"/>
      <c r="R46" s="140" t="s">
        <v>406</v>
      </c>
      <c r="S46" s="217">
        <f t="shared" si="0"/>
        <v>338</v>
      </c>
      <c r="T46" s="140" t="s">
        <v>125</v>
      </c>
      <c r="U46" s="140" t="s">
        <v>125</v>
      </c>
      <c r="V46" s="140" t="s">
        <v>142</v>
      </c>
      <c r="W46" s="92" t="s">
        <v>407</v>
      </c>
      <c r="X46" s="140" t="s">
        <v>406</v>
      </c>
      <c r="Y46" s="92" t="s">
        <v>171</v>
      </c>
      <c r="Z46" s="92" t="s">
        <v>171</v>
      </c>
      <c r="AA46" s="92" t="s">
        <v>171</v>
      </c>
      <c r="AB46" s="92" t="s">
        <v>171</v>
      </c>
      <c r="AC46" s="92" t="s">
        <v>171</v>
      </c>
      <c r="AD46" s="92" t="s">
        <v>171</v>
      </c>
      <c r="AE46" s="92" t="s">
        <v>171</v>
      </c>
      <c r="AF46" s="92" t="s">
        <v>172</v>
      </c>
      <c r="AG46" s="92" t="s">
        <v>171</v>
      </c>
      <c r="AH46" s="92" t="s">
        <v>172</v>
      </c>
      <c r="AI46" s="92" t="s">
        <v>171</v>
      </c>
      <c r="AJ46" s="92" t="s">
        <v>171</v>
      </c>
      <c r="AK46" s="92" t="s">
        <v>171</v>
      </c>
      <c r="AL46" s="92" t="s">
        <v>129</v>
      </c>
      <c r="AM46" s="92" t="s">
        <v>171</v>
      </c>
      <c r="AN46" s="92" t="s">
        <v>129</v>
      </c>
      <c r="AO46" s="92" t="s">
        <v>171</v>
      </c>
      <c r="AP46" s="92" t="s">
        <v>130</v>
      </c>
      <c r="AQ46" s="92" t="s">
        <v>171</v>
      </c>
      <c r="AR46" s="92" t="s">
        <v>130</v>
      </c>
      <c r="AS46" s="92" t="s">
        <v>171</v>
      </c>
      <c r="AT46" s="92" t="s">
        <v>130</v>
      </c>
      <c r="AU46" s="92" t="s">
        <v>171</v>
      </c>
      <c r="AV46" s="92" t="s">
        <v>130</v>
      </c>
      <c r="AW46" s="92" t="s">
        <v>171</v>
      </c>
      <c r="AX46" s="92" t="s">
        <v>130</v>
      </c>
      <c r="AY46" s="19" t="s">
        <v>171</v>
      </c>
      <c r="AZ46" s="92" t="s">
        <v>125</v>
      </c>
      <c r="BA46" s="19" t="s">
        <v>171</v>
      </c>
      <c r="BB46" s="92" t="s">
        <v>125</v>
      </c>
      <c r="BC46" s="19" t="s">
        <v>171</v>
      </c>
      <c r="BD46" s="92" t="s">
        <v>125</v>
      </c>
      <c r="BE46" s="19" t="s">
        <v>171</v>
      </c>
      <c r="BF46" s="108" t="s">
        <v>131</v>
      </c>
      <c r="BG46" s="175">
        <v>43307</v>
      </c>
      <c r="BH46" s="108" t="s">
        <v>132</v>
      </c>
      <c r="BI46" s="179"/>
      <c r="BJ46" s="136"/>
      <c r="BK46" s="136"/>
      <c r="BL46" s="136"/>
      <c r="BM46" s="136"/>
      <c r="BN46" s="119" t="s">
        <v>133</v>
      </c>
      <c r="BO46" s="179"/>
      <c r="BP46" s="179"/>
      <c r="BR46" s="35" t="s">
        <v>310</v>
      </c>
      <c r="BS46" s="140"/>
      <c r="BT46" s="140"/>
      <c r="BU46" s="140"/>
    </row>
    <row r="47" spans="1:73" s="137" customFormat="1" ht="90" hidden="1" customHeight="1">
      <c r="A47" s="181" t="s">
        <v>408</v>
      </c>
      <c r="B47" s="152" t="s">
        <v>392</v>
      </c>
      <c r="C47" s="167">
        <v>42661</v>
      </c>
      <c r="D47" s="167" t="s">
        <v>218</v>
      </c>
      <c r="E47" s="181" t="s">
        <v>174</v>
      </c>
      <c r="F47" s="140" t="s">
        <v>409</v>
      </c>
      <c r="G47" s="19" t="s">
        <v>410</v>
      </c>
      <c r="H47" s="19" t="s">
        <v>411</v>
      </c>
      <c r="I47" s="19" t="s">
        <v>411</v>
      </c>
      <c r="J47" s="92" t="s">
        <v>412</v>
      </c>
      <c r="K47" s="179">
        <v>1</v>
      </c>
      <c r="L47" s="504">
        <v>41640</v>
      </c>
      <c r="M47" s="504">
        <v>42003</v>
      </c>
      <c r="N47" s="114">
        <f t="shared" si="1"/>
        <v>52</v>
      </c>
      <c r="O47" s="218">
        <v>1</v>
      </c>
      <c r="P47" s="140" t="s">
        <v>29</v>
      </c>
      <c r="Q47" s="140"/>
      <c r="R47" s="140" t="s">
        <v>413</v>
      </c>
      <c r="S47" s="217">
        <f t="shared" si="0"/>
        <v>384</v>
      </c>
      <c r="T47" s="140" t="s">
        <v>125</v>
      </c>
      <c r="U47" s="140" t="s">
        <v>125</v>
      </c>
      <c r="V47" s="140" t="s">
        <v>142</v>
      </c>
      <c r="W47" s="140" t="s">
        <v>413</v>
      </c>
      <c r="X47" s="140" t="s">
        <v>127</v>
      </c>
      <c r="Y47" s="92" t="s">
        <v>127</v>
      </c>
      <c r="Z47" s="92" t="s">
        <v>127</v>
      </c>
      <c r="AA47" s="92" t="s">
        <v>127</v>
      </c>
      <c r="AB47" s="92" t="s">
        <v>127</v>
      </c>
      <c r="AC47" s="92" t="s">
        <v>127</v>
      </c>
      <c r="AD47" s="92" t="s">
        <v>127</v>
      </c>
      <c r="AE47" s="92" t="s">
        <v>127</v>
      </c>
      <c r="AF47" s="92" t="s">
        <v>128</v>
      </c>
      <c r="AG47" s="92" t="s">
        <v>127</v>
      </c>
      <c r="AH47" s="92" t="s">
        <v>128</v>
      </c>
      <c r="AI47" s="92" t="s">
        <v>127</v>
      </c>
      <c r="AJ47" s="92" t="s">
        <v>127</v>
      </c>
      <c r="AK47" s="92" t="s">
        <v>127</v>
      </c>
      <c r="AL47" s="92" t="s">
        <v>129</v>
      </c>
      <c r="AM47" s="92" t="s">
        <v>127</v>
      </c>
      <c r="AN47" s="92" t="s">
        <v>129</v>
      </c>
      <c r="AO47" s="92" t="s">
        <v>127</v>
      </c>
      <c r="AP47" s="92" t="s">
        <v>130</v>
      </c>
      <c r="AQ47" s="92" t="s">
        <v>127</v>
      </c>
      <c r="AR47" s="92" t="s">
        <v>130</v>
      </c>
      <c r="AS47" s="92" t="s">
        <v>127</v>
      </c>
      <c r="AT47" s="92" t="s">
        <v>130</v>
      </c>
      <c r="AU47" s="92" t="s">
        <v>127</v>
      </c>
      <c r="AV47" s="92" t="s">
        <v>130</v>
      </c>
      <c r="AW47" s="92" t="s">
        <v>127</v>
      </c>
      <c r="AX47" s="92" t="s">
        <v>130</v>
      </c>
      <c r="AY47" s="19" t="s">
        <v>127</v>
      </c>
      <c r="AZ47" s="92" t="s">
        <v>125</v>
      </c>
      <c r="BA47" s="19" t="s">
        <v>127</v>
      </c>
      <c r="BB47" s="92" t="s">
        <v>125</v>
      </c>
      <c r="BC47" s="19" t="s">
        <v>127</v>
      </c>
      <c r="BD47" s="92" t="s">
        <v>125</v>
      </c>
      <c r="BE47" s="19" t="s">
        <v>127</v>
      </c>
      <c r="BF47" s="108" t="s">
        <v>131</v>
      </c>
      <c r="BG47" s="175">
        <v>43122</v>
      </c>
      <c r="BH47" s="108" t="s">
        <v>132</v>
      </c>
      <c r="BI47" s="179"/>
      <c r="BJ47" s="136"/>
      <c r="BK47" s="136"/>
      <c r="BL47" s="136"/>
      <c r="BM47" s="136"/>
      <c r="BN47" s="119" t="s">
        <v>133</v>
      </c>
      <c r="BO47" s="179"/>
      <c r="BP47" s="179"/>
      <c r="BR47" s="140"/>
      <c r="BS47" s="140"/>
      <c r="BT47" s="140"/>
      <c r="BU47" s="140"/>
    </row>
    <row r="48" spans="1:73" s="137" customFormat="1" ht="90" hidden="1" customHeight="1">
      <c r="A48" s="181" t="s">
        <v>414</v>
      </c>
      <c r="B48" s="152" t="s">
        <v>392</v>
      </c>
      <c r="C48" s="167">
        <v>42661</v>
      </c>
      <c r="D48" s="167" t="s">
        <v>202</v>
      </c>
      <c r="E48" s="181" t="s">
        <v>219</v>
      </c>
      <c r="F48" s="140" t="s">
        <v>415</v>
      </c>
      <c r="G48" s="19" t="s">
        <v>416</v>
      </c>
      <c r="H48" s="19" t="s">
        <v>417</v>
      </c>
      <c r="I48" s="19" t="s">
        <v>418</v>
      </c>
      <c r="J48" s="92" t="s">
        <v>419</v>
      </c>
      <c r="K48" s="179">
        <v>10</v>
      </c>
      <c r="L48" s="504">
        <v>41640</v>
      </c>
      <c r="M48" s="504">
        <v>42003</v>
      </c>
      <c r="N48" s="114">
        <f t="shared" si="1"/>
        <v>52</v>
      </c>
      <c r="O48" s="218">
        <v>10</v>
      </c>
      <c r="P48" s="140" t="s">
        <v>29</v>
      </c>
      <c r="Q48" s="140"/>
      <c r="R48" s="140" t="s">
        <v>420</v>
      </c>
      <c r="S48" s="217">
        <f t="shared" si="0"/>
        <v>384</v>
      </c>
      <c r="T48" s="140" t="s">
        <v>125</v>
      </c>
      <c r="U48" s="140" t="s">
        <v>125</v>
      </c>
      <c r="V48" s="140" t="s">
        <v>142</v>
      </c>
      <c r="W48" s="140" t="s">
        <v>421</v>
      </c>
      <c r="X48" s="140" t="s">
        <v>127</v>
      </c>
      <c r="Y48" s="92" t="s">
        <v>127</v>
      </c>
      <c r="Z48" s="92" t="s">
        <v>127</v>
      </c>
      <c r="AA48" s="92" t="s">
        <v>127</v>
      </c>
      <c r="AB48" s="92" t="s">
        <v>127</v>
      </c>
      <c r="AC48" s="92" t="s">
        <v>127</v>
      </c>
      <c r="AD48" s="92" t="s">
        <v>127</v>
      </c>
      <c r="AE48" s="92" t="s">
        <v>127</v>
      </c>
      <c r="AF48" s="92" t="s">
        <v>128</v>
      </c>
      <c r="AG48" s="92" t="s">
        <v>127</v>
      </c>
      <c r="AH48" s="92" t="s">
        <v>128</v>
      </c>
      <c r="AI48" s="92" t="s">
        <v>127</v>
      </c>
      <c r="AJ48" s="92" t="s">
        <v>127</v>
      </c>
      <c r="AK48" s="92" t="s">
        <v>127</v>
      </c>
      <c r="AL48" s="92" t="s">
        <v>129</v>
      </c>
      <c r="AM48" s="92" t="s">
        <v>127</v>
      </c>
      <c r="AN48" s="92" t="s">
        <v>129</v>
      </c>
      <c r="AO48" s="92" t="s">
        <v>127</v>
      </c>
      <c r="AP48" s="92" t="s">
        <v>130</v>
      </c>
      <c r="AQ48" s="92" t="s">
        <v>127</v>
      </c>
      <c r="AR48" s="92" t="s">
        <v>130</v>
      </c>
      <c r="AS48" s="92" t="s">
        <v>127</v>
      </c>
      <c r="AT48" s="92" t="s">
        <v>130</v>
      </c>
      <c r="AU48" s="92" t="s">
        <v>127</v>
      </c>
      <c r="AV48" s="92" t="s">
        <v>130</v>
      </c>
      <c r="AW48" s="92" t="s">
        <v>127</v>
      </c>
      <c r="AX48" s="92" t="s">
        <v>130</v>
      </c>
      <c r="AY48" s="19" t="s">
        <v>127</v>
      </c>
      <c r="AZ48" s="92" t="s">
        <v>125</v>
      </c>
      <c r="BA48" s="19" t="s">
        <v>127</v>
      </c>
      <c r="BB48" s="92" t="s">
        <v>125</v>
      </c>
      <c r="BC48" s="19" t="s">
        <v>127</v>
      </c>
      <c r="BD48" s="92" t="s">
        <v>125</v>
      </c>
      <c r="BE48" s="19" t="s">
        <v>127</v>
      </c>
      <c r="BF48" s="108" t="s">
        <v>131</v>
      </c>
      <c r="BG48" s="175">
        <v>43122</v>
      </c>
      <c r="BH48" s="108" t="s">
        <v>132</v>
      </c>
      <c r="BI48" s="179"/>
      <c r="BJ48" s="136"/>
      <c r="BK48" s="136"/>
      <c r="BL48" s="136"/>
      <c r="BM48" s="136"/>
      <c r="BN48" s="119" t="s">
        <v>133</v>
      </c>
      <c r="BO48" s="179"/>
      <c r="BP48" s="179"/>
      <c r="BR48" s="35" t="s">
        <v>310</v>
      </c>
      <c r="BS48" s="140"/>
      <c r="BT48" s="140"/>
      <c r="BU48" s="140"/>
    </row>
    <row r="49" spans="1:73" s="137" customFormat="1" ht="90" hidden="1" customHeight="1">
      <c r="A49" s="181" t="s">
        <v>422</v>
      </c>
      <c r="B49" s="152" t="s">
        <v>392</v>
      </c>
      <c r="C49" s="167">
        <v>42661</v>
      </c>
      <c r="D49" s="167" t="s">
        <v>202</v>
      </c>
      <c r="E49" s="181" t="s">
        <v>224</v>
      </c>
      <c r="F49" s="140" t="s">
        <v>423</v>
      </c>
      <c r="G49" s="19" t="s">
        <v>424</v>
      </c>
      <c r="H49" s="19" t="s">
        <v>425</v>
      </c>
      <c r="I49" s="19" t="s">
        <v>426</v>
      </c>
      <c r="J49" s="92" t="s">
        <v>427</v>
      </c>
      <c r="K49" s="179">
        <v>2</v>
      </c>
      <c r="L49" s="504">
        <v>41640</v>
      </c>
      <c r="M49" s="504">
        <v>41820</v>
      </c>
      <c r="N49" s="114">
        <f t="shared" si="1"/>
        <v>26</v>
      </c>
      <c r="O49" s="218">
        <v>2</v>
      </c>
      <c r="P49" s="140" t="s">
        <v>29</v>
      </c>
      <c r="Q49" s="140"/>
      <c r="R49" s="140" t="s">
        <v>428</v>
      </c>
      <c r="S49" s="217">
        <f t="shared" si="0"/>
        <v>264</v>
      </c>
      <c r="T49" s="140" t="s">
        <v>125</v>
      </c>
      <c r="U49" s="140" t="s">
        <v>125</v>
      </c>
      <c r="V49" s="140" t="s">
        <v>142</v>
      </c>
      <c r="W49" s="140" t="s">
        <v>428</v>
      </c>
      <c r="X49" s="140" t="s">
        <v>127</v>
      </c>
      <c r="Y49" s="92" t="s">
        <v>127</v>
      </c>
      <c r="Z49" s="92" t="s">
        <v>127</v>
      </c>
      <c r="AA49" s="92" t="s">
        <v>127</v>
      </c>
      <c r="AB49" s="92" t="s">
        <v>127</v>
      </c>
      <c r="AC49" s="92" t="s">
        <v>127</v>
      </c>
      <c r="AD49" s="92" t="s">
        <v>127</v>
      </c>
      <c r="AE49" s="92" t="s">
        <v>127</v>
      </c>
      <c r="AF49" s="92" t="s">
        <v>128</v>
      </c>
      <c r="AG49" s="92" t="s">
        <v>127</v>
      </c>
      <c r="AH49" s="92" t="s">
        <v>128</v>
      </c>
      <c r="AI49" s="92" t="s">
        <v>127</v>
      </c>
      <c r="AJ49" s="92" t="s">
        <v>127</v>
      </c>
      <c r="AK49" s="92" t="s">
        <v>127</v>
      </c>
      <c r="AL49" s="92" t="s">
        <v>129</v>
      </c>
      <c r="AM49" s="92" t="s">
        <v>127</v>
      </c>
      <c r="AN49" s="92" t="s">
        <v>129</v>
      </c>
      <c r="AO49" s="92" t="s">
        <v>127</v>
      </c>
      <c r="AP49" s="92" t="s">
        <v>130</v>
      </c>
      <c r="AQ49" s="92" t="s">
        <v>127</v>
      </c>
      <c r="AR49" s="92" t="s">
        <v>130</v>
      </c>
      <c r="AS49" s="92" t="s">
        <v>127</v>
      </c>
      <c r="AT49" s="92" t="s">
        <v>130</v>
      </c>
      <c r="AU49" s="92" t="s">
        <v>127</v>
      </c>
      <c r="AV49" s="92" t="s">
        <v>130</v>
      </c>
      <c r="AW49" s="92" t="s">
        <v>127</v>
      </c>
      <c r="AX49" s="92" t="s">
        <v>130</v>
      </c>
      <c r="AY49" s="19" t="s">
        <v>127</v>
      </c>
      <c r="AZ49" s="92" t="s">
        <v>125</v>
      </c>
      <c r="BA49" s="19" t="s">
        <v>127</v>
      </c>
      <c r="BB49" s="92" t="s">
        <v>125</v>
      </c>
      <c r="BC49" s="19" t="s">
        <v>127</v>
      </c>
      <c r="BD49" s="92" t="s">
        <v>125</v>
      </c>
      <c r="BE49" s="19" t="s">
        <v>127</v>
      </c>
      <c r="BF49" s="108" t="s">
        <v>131</v>
      </c>
      <c r="BG49" s="175">
        <v>43122</v>
      </c>
      <c r="BH49" s="108" t="s">
        <v>132</v>
      </c>
      <c r="BI49" s="179"/>
      <c r="BJ49" s="136"/>
      <c r="BK49" s="136"/>
      <c r="BL49" s="136"/>
      <c r="BM49" s="136"/>
      <c r="BN49" s="119" t="s">
        <v>133</v>
      </c>
      <c r="BO49" s="179"/>
      <c r="BP49" s="179"/>
      <c r="BR49" s="140"/>
      <c r="BS49" s="140"/>
      <c r="BT49" s="140"/>
      <c r="BU49" s="140"/>
    </row>
    <row r="50" spans="1:73" s="137" customFormat="1" ht="90" hidden="1" customHeight="1">
      <c r="A50" s="181" t="s">
        <v>429</v>
      </c>
      <c r="B50" s="152" t="s">
        <v>392</v>
      </c>
      <c r="C50" s="167">
        <v>42661</v>
      </c>
      <c r="D50" s="167" t="s">
        <v>202</v>
      </c>
      <c r="E50" s="181" t="s">
        <v>190</v>
      </c>
      <c r="F50" s="140" t="s">
        <v>430</v>
      </c>
      <c r="G50" s="19" t="s">
        <v>431</v>
      </c>
      <c r="H50" s="19" t="s">
        <v>432</v>
      </c>
      <c r="I50" s="19" t="s">
        <v>433</v>
      </c>
      <c r="J50" s="92" t="s">
        <v>434</v>
      </c>
      <c r="K50" s="179">
        <v>10</v>
      </c>
      <c r="L50" s="504">
        <v>41640</v>
      </c>
      <c r="M50" s="504">
        <v>42003</v>
      </c>
      <c r="N50" s="114">
        <f t="shared" si="1"/>
        <v>52</v>
      </c>
      <c r="O50" s="218">
        <v>10</v>
      </c>
      <c r="P50" s="140" t="s">
        <v>29</v>
      </c>
      <c r="Q50" s="140"/>
      <c r="R50" s="140" t="s">
        <v>435</v>
      </c>
      <c r="S50" s="217">
        <f t="shared" si="0"/>
        <v>236</v>
      </c>
      <c r="T50" s="140" t="s">
        <v>125</v>
      </c>
      <c r="U50" s="140" t="s">
        <v>125</v>
      </c>
      <c r="V50" s="140" t="s">
        <v>142</v>
      </c>
      <c r="W50" s="140" t="s">
        <v>435</v>
      </c>
      <c r="X50" s="140" t="s">
        <v>127</v>
      </c>
      <c r="Y50" s="92" t="s">
        <v>127</v>
      </c>
      <c r="Z50" s="92" t="s">
        <v>127</v>
      </c>
      <c r="AA50" s="92" t="s">
        <v>127</v>
      </c>
      <c r="AB50" s="92" t="s">
        <v>127</v>
      </c>
      <c r="AC50" s="92" t="s">
        <v>127</v>
      </c>
      <c r="AD50" s="92" t="s">
        <v>127</v>
      </c>
      <c r="AE50" s="92" t="s">
        <v>127</v>
      </c>
      <c r="AF50" s="92" t="s">
        <v>128</v>
      </c>
      <c r="AG50" s="92" t="s">
        <v>127</v>
      </c>
      <c r="AH50" s="92" t="s">
        <v>128</v>
      </c>
      <c r="AI50" s="92" t="s">
        <v>127</v>
      </c>
      <c r="AJ50" s="92" t="s">
        <v>127</v>
      </c>
      <c r="AK50" s="92" t="s">
        <v>127</v>
      </c>
      <c r="AL50" s="92" t="s">
        <v>129</v>
      </c>
      <c r="AM50" s="92" t="s">
        <v>127</v>
      </c>
      <c r="AN50" s="92" t="s">
        <v>129</v>
      </c>
      <c r="AO50" s="92" t="s">
        <v>127</v>
      </c>
      <c r="AP50" s="92" t="s">
        <v>130</v>
      </c>
      <c r="AQ50" s="92" t="s">
        <v>127</v>
      </c>
      <c r="AR50" s="92" t="s">
        <v>130</v>
      </c>
      <c r="AS50" s="92" t="s">
        <v>127</v>
      </c>
      <c r="AT50" s="92" t="s">
        <v>130</v>
      </c>
      <c r="AU50" s="92" t="s">
        <v>127</v>
      </c>
      <c r="AV50" s="92" t="s">
        <v>130</v>
      </c>
      <c r="AW50" s="92" t="s">
        <v>127</v>
      </c>
      <c r="AX50" s="92" t="s">
        <v>130</v>
      </c>
      <c r="AY50" s="19" t="s">
        <v>127</v>
      </c>
      <c r="AZ50" s="92" t="s">
        <v>125</v>
      </c>
      <c r="BA50" s="19" t="s">
        <v>127</v>
      </c>
      <c r="BB50" s="92" t="s">
        <v>125</v>
      </c>
      <c r="BC50" s="19" t="s">
        <v>127</v>
      </c>
      <c r="BD50" s="92" t="s">
        <v>125</v>
      </c>
      <c r="BE50" s="19" t="s">
        <v>127</v>
      </c>
      <c r="BF50" s="108" t="s">
        <v>131</v>
      </c>
      <c r="BG50" s="175">
        <v>43122</v>
      </c>
      <c r="BH50" s="108" t="s">
        <v>132</v>
      </c>
      <c r="BI50" s="179"/>
      <c r="BJ50" s="136"/>
      <c r="BK50" s="136"/>
      <c r="BL50" s="136"/>
      <c r="BM50" s="136"/>
      <c r="BN50" s="119" t="s">
        <v>133</v>
      </c>
      <c r="BO50" s="179"/>
      <c r="BP50" s="179"/>
      <c r="BR50" s="140"/>
      <c r="BS50" s="140"/>
      <c r="BT50" s="140"/>
      <c r="BU50" s="140"/>
    </row>
    <row r="51" spans="1:73" s="137" customFormat="1" ht="90" hidden="1" customHeight="1">
      <c r="A51" s="181" t="s">
        <v>436</v>
      </c>
      <c r="B51" s="152" t="s">
        <v>392</v>
      </c>
      <c r="C51" s="167">
        <v>42661</v>
      </c>
      <c r="D51" s="167" t="s">
        <v>218</v>
      </c>
      <c r="E51" s="181" t="s">
        <v>437</v>
      </c>
      <c r="F51" s="140" t="s">
        <v>438</v>
      </c>
      <c r="G51" s="19" t="s">
        <v>439</v>
      </c>
      <c r="H51" s="19" t="s">
        <v>440</v>
      </c>
      <c r="I51" s="19" t="s">
        <v>441</v>
      </c>
      <c r="J51" s="92" t="s">
        <v>442</v>
      </c>
      <c r="K51" s="179">
        <v>3</v>
      </c>
      <c r="L51" s="504">
        <v>42795</v>
      </c>
      <c r="M51" s="504">
        <v>43100</v>
      </c>
      <c r="N51" s="114">
        <f t="shared" si="1"/>
        <v>44</v>
      </c>
      <c r="O51" s="218">
        <v>3</v>
      </c>
      <c r="P51" s="140" t="s">
        <v>29</v>
      </c>
      <c r="Q51" s="140"/>
      <c r="R51" s="140" t="s">
        <v>443</v>
      </c>
      <c r="S51" s="217">
        <f t="shared" si="0"/>
        <v>229</v>
      </c>
      <c r="T51" s="140" t="s">
        <v>125</v>
      </c>
      <c r="U51" s="140" t="s">
        <v>125</v>
      </c>
      <c r="V51" s="140" t="s">
        <v>142</v>
      </c>
      <c r="W51" s="140" t="s">
        <v>443</v>
      </c>
      <c r="X51" s="140" t="s">
        <v>127</v>
      </c>
      <c r="Y51" s="92" t="s">
        <v>127</v>
      </c>
      <c r="Z51" s="92" t="s">
        <v>127</v>
      </c>
      <c r="AA51" s="92" t="s">
        <v>127</v>
      </c>
      <c r="AB51" s="92" t="s">
        <v>127</v>
      </c>
      <c r="AC51" s="92" t="s">
        <v>127</v>
      </c>
      <c r="AD51" s="92" t="s">
        <v>127</v>
      </c>
      <c r="AE51" s="92" t="s">
        <v>127</v>
      </c>
      <c r="AF51" s="92" t="s">
        <v>128</v>
      </c>
      <c r="AG51" s="92" t="s">
        <v>127</v>
      </c>
      <c r="AH51" s="92" t="s">
        <v>128</v>
      </c>
      <c r="AI51" s="92" t="s">
        <v>127</v>
      </c>
      <c r="AJ51" s="92" t="s">
        <v>127</v>
      </c>
      <c r="AK51" s="92" t="s">
        <v>127</v>
      </c>
      <c r="AL51" s="92" t="s">
        <v>129</v>
      </c>
      <c r="AM51" s="92" t="s">
        <v>127</v>
      </c>
      <c r="AN51" s="92" t="s">
        <v>129</v>
      </c>
      <c r="AO51" s="92" t="s">
        <v>127</v>
      </c>
      <c r="AP51" s="92" t="s">
        <v>130</v>
      </c>
      <c r="AQ51" s="92" t="s">
        <v>127</v>
      </c>
      <c r="AR51" s="92" t="s">
        <v>130</v>
      </c>
      <c r="AS51" s="92" t="s">
        <v>127</v>
      </c>
      <c r="AT51" s="92" t="s">
        <v>130</v>
      </c>
      <c r="AU51" s="92" t="s">
        <v>127</v>
      </c>
      <c r="AV51" s="92" t="s">
        <v>130</v>
      </c>
      <c r="AW51" s="92" t="s">
        <v>127</v>
      </c>
      <c r="AX51" s="92" t="s">
        <v>130</v>
      </c>
      <c r="AY51" s="19" t="s">
        <v>127</v>
      </c>
      <c r="AZ51" s="92" t="s">
        <v>125</v>
      </c>
      <c r="BA51" s="19" t="s">
        <v>127</v>
      </c>
      <c r="BB51" s="92" t="s">
        <v>125</v>
      </c>
      <c r="BC51" s="19" t="s">
        <v>127</v>
      </c>
      <c r="BD51" s="92" t="s">
        <v>125</v>
      </c>
      <c r="BE51" s="19" t="s">
        <v>127</v>
      </c>
      <c r="BF51" s="108" t="s">
        <v>131</v>
      </c>
      <c r="BG51" s="175">
        <v>43122</v>
      </c>
      <c r="BH51" s="108" t="s">
        <v>132</v>
      </c>
      <c r="BI51" s="179"/>
      <c r="BJ51" s="136"/>
      <c r="BK51" s="136"/>
      <c r="BL51" s="136"/>
      <c r="BM51" s="136"/>
      <c r="BN51" s="119" t="s">
        <v>133</v>
      </c>
      <c r="BO51" s="179"/>
      <c r="BP51" s="179"/>
      <c r="BR51" s="140"/>
      <c r="BS51" s="140"/>
      <c r="BT51" s="140"/>
      <c r="BU51" s="140"/>
    </row>
    <row r="52" spans="1:73" s="137" customFormat="1" ht="90" hidden="1" customHeight="1">
      <c r="A52" s="181" t="s">
        <v>444</v>
      </c>
      <c r="B52" s="152" t="s">
        <v>392</v>
      </c>
      <c r="C52" s="167">
        <v>42661</v>
      </c>
      <c r="D52" s="167" t="s">
        <v>218</v>
      </c>
      <c r="E52" s="181" t="s">
        <v>195</v>
      </c>
      <c r="F52" s="140" t="s">
        <v>445</v>
      </c>
      <c r="G52" s="19" t="s">
        <v>446</v>
      </c>
      <c r="H52" s="19" t="s">
        <v>447</v>
      </c>
      <c r="I52" s="19" t="s">
        <v>448</v>
      </c>
      <c r="J52" s="92" t="s">
        <v>449</v>
      </c>
      <c r="K52" s="179">
        <v>1</v>
      </c>
      <c r="L52" s="504">
        <v>41640</v>
      </c>
      <c r="M52" s="504">
        <v>41759</v>
      </c>
      <c r="N52" s="114">
        <f t="shared" si="1"/>
        <v>17</v>
      </c>
      <c r="O52" s="218">
        <v>1</v>
      </c>
      <c r="P52" s="140" t="s">
        <v>29</v>
      </c>
      <c r="Q52" s="140"/>
      <c r="R52" s="140" t="s">
        <v>450</v>
      </c>
      <c r="S52" s="217">
        <f t="shared" si="0"/>
        <v>263</v>
      </c>
      <c r="T52" s="140" t="s">
        <v>125</v>
      </c>
      <c r="U52" s="140" t="s">
        <v>125</v>
      </c>
      <c r="V52" s="140" t="s">
        <v>142</v>
      </c>
      <c r="W52" s="140" t="s">
        <v>450</v>
      </c>
      <c r="X52" s="140" t="s">
        <v>127</v>
      </c>
      <c r="Y52" s="92" t="s">
        <v>127</v>
      </c>
      <c r="Z52" s="92" t="s">
        <v>127</v>
      </c>
      <c r="AA52" s="92" t="s">
        <v>127</v>
      </c>
      <c r="AB52" s="92" t="s">
        <v>127</v>
      </c>
      <c r="AC52" s="92" t="s">
        <v>127</v>
      </c>
      <c r="AD52" s="92" t="s">
        <v>127</v>
      </c>
      <c r="AE52" s="92" t="s">
        <v>127</v>
      </c>
      <c r="AF52" s="92" t="s">
        <v>128</v>
      </c>
      <c r="AG52" s="92" t="s">
        <v>127</v>
      </c>
      <c r="AH52" s="92" t="s">
        <v>128</v>
      </c>
      <c r="AI52" s="92" t="s">
        <v>127</v>
      </c>
      <c r="AJ52" s="92" t="s">
        <v>127</v>
      </c>
      <c r="AK52" s="92" t="s">
        <v>127</v>
      </c>
      <c r="AL52" s="92" t="s">
        <v>129</v>
      </c>
      <c r="AM52" s="92" t="s">
        <v>127</v>
      </c>
      <c r="AN52" s="92" t="s">
        <v>129</v>
      </c>
      <c r="AO52" s="92" t="s">
        <v>127</v>
      </c>
      <c r="AP52" s="92" t="s">
        <v>130</v>
      </c>
      <c r="AQ52" s="92" t="s">
        <v>127</v>
      </c>
      <c r="AR52" s="92" t="s">
        <v>130</v>
      </c>
      <c r="AS52" s="92" t="s">
        <v>127</v>
      </c>
      <c r="AT52" s="92" t="s">
        <v>130</v>
      </c>
      <c r="AU52" s="92" t="s">
        <v>127</v>
      </c>
      <c r="AV52" s="92" t="s">
        <v>130</v>
      </c>
      <c r="AW52" s="92" t="s">
        <v>127</v>
      </c>
      <c r="AX52" s="92" t="s">
        <v>130</v>
      </c>
      <c r="AY52" s="19" t="s">
        <v>127</v>
      </c>
      <c r="AZ52" s="92" t="s">
        <v>125</v>
      </c>
      <c r="BA52" s="19" t="s">
        <v>127</v>
      </c>
      <c r="BB52" s="92" t="s">
        <v>125</v>
      </c>
      <c r="BC52" s="19" t="s">
        <v>127</v>
      </c>
      <c r="BD52" s="92" t="s">
        <v>125</v>
      </c>
      <c r="BE52" s="19" t="s">
        <v>127</v>
      </c>
      <c r="BF52" s="108" t="s">
        <v>131</v>
      </c>
      <c r="BG52" s="175">
        <v>43122</v>
      </c>
      <c r="BH52" s="108" t="s">
        <v>132</v>
      </c>
      <c r="BI52" s="179"/>
      <c r="BJ52" s="136"/>
      <c r="BK52" s="136"/>
      <c r="BL52" s="136"/>
      <c r="BM52" s="136"/>
      <c r="BN52" s="119" t="s">
        <v>133</v>
      </c>
      <c r="BO52" s="179"/>
      <c r="BP52" s="179"/>
      <c r="BR52" s="140"/>
      <c r="BS52" s="140"/>
      <c r="BT52" s="140"/>
      <c r="BU52" s="140"/>
    </row>
    <row r="53" spans="1:73" s="137" customFormat="1" ht="90" hidden="1" customHeight="1">
      <c r="A53" s="181" t="s">
        <v>451</v>
      </c>
      <c r="B53" s="152" t="s">
        <v>452</v>
      </c>
      <c r="C53" s="167">
        <v>42661</v>
      </c>
      <c r="D53" s="167" t="s">
        <v>202</v>
      </c>
      <c r="E53" s="181" t="s">
        <v>325</v>
      </c>
      <c r="F53" s="140" t="s">
        <v>453</v>
      </c>
      <c r="G53" s="19" t="s">
        <v>454</v>
      </c>
      <c r="H53" s="19" t="s">
        <v>455</v>
      </c>
      <c r="I53" s="19" t="s">
        <v>456</v>
      </c>
      <c r="J53" s="92" t="s">
        <v>267</v>
      </c>
      <c r="K53" s="179">
        <v>1</v>
      </c>
      <c r="L53" s="504">
        <v>42917</v>
      </c>
      <c r="M53" s="504">
        <v>43100</v>
      </c>
      <c r="N53" s="114">
        <f t="shared" si="1"/>
        <v>27</v>
      </c>
      <c r="O53" s="218">
        <v>1</v>
      </c>
      <c r="P53" s="140" t="s">
        <v>22</v>
      </c>
      <c r="Q53" s="140"/>
      <c r="R53" s="140" t="s">
        <v>268</v>
      </c>
      <c r="S53" s="217">
        <f t="shared" si="0"/>
        <v>243</v>
      </c>
      <c r="T53" s="140" t="s">
        <v>125</v>
      </c>
      <c r="U53" s="140" t="s">
        <v>125</v>
      </c>
      <c r="V53" s="140" t="s">
        <v>142</v>
      </c>
      <c r="W53" s="140" t="s">
        <v>268</v>
      </c>
      <c r="X53" s="92" t="s">
        <v>127</v>
      </c>
      <c r="Y53" s="92" t="s">
        <v>127</v>
      </c>
      <c r="Z53" s="92" t="s">
        <v>127</v>
      </c>
      <c r="AA53" s="92" t="s">
        <v>127</v>
      </c>
      <c r="AB53" s="92" t="s">
        <v>127</v>
      </c>
      <c r="AC53" s="92" t="s">
        <v>127</v>
      </c>
      <c r="AD53" s="92" t="s">
        <v>127</v>
      </c>
      <c r="AE53" s="92" t="s">
        <v>127</v>
      </c>
      <c r="AF53" s="92" t="s">
        <v>128</v>
      </c>
      <c r="AG53" s="92" t="s">
        <v>127</v>
      </c>
      <c r="AH53" s="92" t="s">
        <v>128</v>
      </c>
      <c r="AI53" s="92" t="s">
        <v>127</v>
      </c>
      <c r="AJ53" s="92" t="s">
        <v>127</v>
      </c>
      <c r="AK53" s="92" t="s">
        <v>127</v>
      </c>
      <c r="AL53" s="92" t="s">
        <v>129</v>
      </c>
      <c r="AM53" s="92" t="s">
        <v>127</v>
      </c>
      <c r="AN53" s="92" t="s">
        <v>129</v>
      </c>
      <c r="AO53" s="92" t="s">
        <v>127</v>
      </c>
      <c r="AP53" s="92" t="s">
        <v>130</v>
      </c>
      <c r="AQ53" s="92" t="s">
        <v>127</v>
      </c>
      <c r="AR53" s="92" t="s">
        <v>130</v>
      </c>
      <c r="AS53" s="92" t="s">
        <v>127</v>
      </c>
      <c r="AT53" s="92" t="s">
        <v>130</v>
      </c>
      <c r="AU53" s="92" t="s">
        <v>127</v>
      </c>
      <c r="AV53" s="92" t="s">
        <v>130</v>
      </c>
      <c r="AW53" s="92" t="s">
        <v>127</v>
      </c>
      <c r="AX53" s="92" t="s">
        <v>130</v>
      </c>
      <c r="AY53" s="19" t="s">
        <v>127</v>
      </c>
      <c r="AZ53" s="92" t="s">
        <v>125</v>
      </c>
      <c r="BA53" s="19" t="s">
        <v>127</v>
      </c>
      <c r="BB53" s="92" t="s">
        <v>125</v>
      </c>
      <c r="BC53" s="19" t="s">
        <v>127</v>
      </c>
      <c r="BD53" s="92" t="s">
        <v>125</v>
      </c>
      <c r="BE53" s="19" t="s">
        <v>127</v>
      </c>
      <c r="BF53" s="108" t="s">
        <v>131</v>
      </c>
      <c r="BG53" s="175">
        <v>43122</v>
      </c>
      <c r="BH53" s="108" t="s">
        <v>132</v>
      </c>
      <c r="BI53" s="179"/>
      <c r="BJ53" s="136"/>
      <c r="BK53" s="136"/>
      <c r="BL53" s="136"/>
      <c r="BM53" s="136"/>
      <c r="BN53" s="119" t="s">
        <v>133</v>
      </c>
      <c r="BO53" s="179"/>
      <c r="BP53" s="179"/>
      <c r="BR53" s="140"/>
      <c r="BS53" s="140"/>
      <c r="BT53" s="140"/>
      <c r="BU53" s="140"/>
    </row>
    <row r="54" spans="1:73" s="137" customFormat="1" ht="90" hidden="1" customHeight="1">
      <c r="A54" s="181" t="s">
        <v>457</v>
      </c>
      <c r="B54" s="152" t="s">
        <v>452</v>
      </c>
      <c r="C54" s="167">
        <v>42661</v>
      </c>
      <c r="D54" s="167" t="s">
        <v>202</v>
      </c>
      <c r="E54" s="181" t="s">
        <v>174</v>
      </c>
      <c r="F54" s="140" t="s">
        <v>458</v>
      </c>
      <c r="G54" s="19" t="s">
        <v>454</v>
      </c>
      <c r="H54" s="19" t="s">
        <v>455</v>
      </c>
      <c r="I54" s="19" t="s">
        <v>459</v>
      </c>
      <c r="J54" s="92" t="s">
        <v>267</v>
      </c>
      <c r="K54" s="179">
        <v>1</v>
      </c>
      <c r="L54" s="504">
        <v>42917</v>
      </c>
      <c r="M54" s="504">
        <v>43100</v>
      </c>
      <c r="N54" s="114">
        <f t="shared" si="1"/>
        <v>27</v>
      </c>
      <c r="O54" s="218">
        <v>1</v>
      </c>
      <c r="P54" s="140" t="s">
        <v>22</v>
      </c>
      <c r="Q54" s="140"/>
      <c r="R54" s="140" t="s">
        <v>268</v>
      </c>
      <c r="S54" s="217">
        <f t="shared" si="0"/>
        <v>243</v>
      </c>
      <c r="T54" s="140" t="s">
        <v>125</v>
      </c>
      <c r="U54" s="140" t="s">
        <v>125</v>
      </c>
      <c r="V54" s="140" t="s">
        <v>142</v>
      </c>
      <c r="W54" s="140" t="s">
        <v>268</v>
      </c>
      <c r="X54" s="92" t="s">
        <v>127</v>
      </c>
      <c r="Y54" s="92" t="s">
        <v>127</v>
      </c>
      <c r="Z54" s="92" t="s">
        <v>127</v>
      </c>
      <c r="AA54" s="92" t="s">
        <v>127</v>
      </c>
      <c r="AB54" s="92" t="s">
        <v>127</v>
      </c>
      <c r="AC54" s="92" t="s">
        <v>127</v>
      </c>
      <c r="AD54" s="92" t="s">
        <v>127</v>
      </c>
      <c r="AE54" s="92" t="s">
        <v>127</v>
      </c>
      <c r="AF54" s="92" t="s">
        <v>128</v>
      </c>
      <c r="AG54" s="92" t="s">
        <v>127</v>
      </c>
      <c r="AH54" s="92" t="s">
        <v>128</v>
      </c>
      <c r="AI54" s="92" t="s">
        <v>127</v>
      </c>
      <c r="AJ54" s="92" t="s">
        <v>127</v>
      </c>
      <c r="AK54" s="92" t="s">
        <v>127</v>
      </c>
      <c r="AL54" s="92" t="s">
        <v>129</v>
      </c>
      <c r="AM54" s="92" t="s">
        <v>127</v>
      </c>
      <c r="AN54" s="92" t="s">
        <v>129</v>
      </c>
      <c r="AO54" s="92" t="s">
        <v>127</v>
      </c>
      <c r="AP54" s="92" t="s">
        <v>130</v>
      </c>
      <c r="AQ54" s="92" t="s">
        <v>127</v>
      </c>
      <c r="AR54" s="92" t="s">
        <v>130</v>
      </c>
      <c r="AS54" s="92" t="s">
        <v>127</v>
      </c>
      <c r="AT54" s="92" t="s">
        <v>130</v>
      </c>
      <c r="AU54" s="92" t="s">
        <v>127</v>
      </c>
      <c r="AV54" s="92" t="s">
        <v>130</v>
      </c>
      <c r="AW54" s="92" t="s">
        <v>127</v>
      </c>
      <c r="AX54" s="92" t="s">
        <v>130</v>
      </c>
      <c r="AY54" s="19" t="s">
        <v>127</v>
      </c>
      <c r="AZ54" s="92" t="s">
        <v>125</v>
      </c>
      <c r="BA54" s="19" t="s">
        <v>127</v>
      </c>
      <c r="BB54" s="92" t="s">
        <v>125</v>
      </c>
      <c r="BC54" s="19" t="s">
        <v>127</v>
      </c>
      <c r="BD54" s="92" t="s">
        <v>125</v>
      </c>
      <c r="BE54" s="19" t="s">
        <v>127</v>
      </c>
      <c r="BF54" s="108" t="s">
        <v>131</v>
      </c>
      <c r="BG54" s="175">
        <v>43122</v>
      </c>
      <c r="BH54" s="108" t="s">
        <v>132</v>
      </c>
      <c r="BI54" s="179"/>
      <c r="BJ54" s="136"/>
      <c r="BK54" s="136"/>
      <c r="BL54" s="136"/>
      <c r="BM54" s="136"/>
      <c r="BN54" s="119" t="s">
        <v>133</v>
      </c>
      <c r="BO54" s="179"/>
      <c r="BP54" s="179"/>
      <c r="BR54" s="140"/>
      <c r="BS54" s="140"/>
      <c r="BT54" s="140"/>
      <c r="BU54" s="140"/>
    </row>
    <row r="55" spans="1:73" s="137" customFormat="1" ht="90" hidden="1" customHeight="1">
      <c r="A55" s="181" t="s">
        <v>460</v>
      </c>
      <c r="B55" s="152" t="s">
        <v>461</v>
      </c>
      <c r="C55" s="167">
        <v>42661</v>
      </c>
      <c r="D55" s="167"/>
      <c r="E55" s="181" t="s">
        <v>462</v>
      </c>
      <c r="F55" s="140" t="s">
        <v>463</v>
      </c>
      <c r="G55" s="19" t="s">
        <v>464</v>
      </c>
      <c r="H55" s="19" t="s">
        <v>465</v>
      </c>
      <c r="I55" s="19" t="s">
        <v>465</v>
      </c>
      <c r="J55" s="92" t="s">
        <v>466</v>
      </c>
      <c r="K55" s="179">
        <v>1</v>
      </c>
      <c r="L55" s="504">
        <v>42795</v>
      </c>
      <c r="M55" s="504">
        <v>43190</v>
      </c>
      <c r="N55" s="114">
        <f t="shared" si="1"/>
        <v>5</v>
      </c>
      <c r="O55" s="218">
        <v>1</v>
      </c>
      <c r="P55" s="140" t="s">
        <v>20</v>
      </c>
      <c r="Q55" s="140"/>
      <c r="R55" s="19" t="s">
        <v>467</v>
      </c>
      <c r="S55" s="217">
        <f t="shared" si="0"/>
        <v>327</v>
      </c>
      <c r="T55" s="140" t="s">
        <v>125</v>
      </c>
      <c r="U55" s="140" t="s">
        <v>125</v>
      </c>
      <c r="V55" s="140" t="s">
        <v>142</v>
      </c>
      <c r="W55" s="140" t="s">
        <v>468</v>
      </c>
      <c r="X55" s="19" t="s">
        <v>469</v>
      </c>
      <c r="Y55" s="92" t="s">
        <v>171</v>
      </c>
      <c r="Z55" s="92" t="s">
        <v>171</v>
      </c>
      <c r="AA55" s="92" t="s">
        <v>171</v>
      </c>
      <c r="AB55" s="92" t="s">
        <v>171</v>
      </c>
      <c r="AC55" s="92" t="s">
        <v>171</v>
      </c>
      <c r="AD55" s="92" t="s">
        <v>171</v>
      </c>
      <c r="AE55" s="92" t="s">
        <v>171</v>
      </c>
      <c r="AF55" s="92" t="s">
        <v>172</v>
      </c>
      <c r="AG55" s="92" t="s">
        <v>171</v>
      </c>
      <c r="AH55" s="92" t="s">
        <v>172</v>
      </c>
      <c r="AI55" s="92" t="s">
        <v>171</v>
      </c>
      <c r="AJ55" s="92" t="s">
        <v>171</v>
      </c>
      <c r="AK55" s="92" t="s">
        <v>171</v>
      </c>
      <c r="AL55" s="92" t="s">
        <v>129</v>
      </c>
      <c r="AM55" s="92" t="s">
        <v>171</v>
      </c>
      <c r="AN55" s="92" t="s">
        <v>129</v>
      </c>
      <c r="AO55" s="92" t="s">
        <v>171</v>
      </c>
      <c r="AP55" s="92" t="s">
        <v>130</v>
      </c>
      <c r="AQ55" s="92" t="s">
        <v>171</v>
      </c>
      <c r="AR55" s="92" t="s">
        <v>130</v>
      </c>
      <c r="AS55" s="92" t="s">
        <v>171</v>
      </c>
      <c r="AT55" s="92" t="s">
        <v>130</v>
      </c>
      <c r="AU55" s="92" t="s">
        <v>171</v>
      </c>
      <c r="AV55" s="92" t="s">
        <v>130</v>
      </c>
      <c r="AW55" s="92" t="s">
        <v>171</v>
      </c>
      <c r="AX55" s="92" t="s">
        <v>130</v>
      </c>
      <c r="AY55" s="19" t="s">
        <v>171</v>
      </c>
      <c r="AZ55" s="92" t="s">
        <v>125</v>
      </c>
      <c r="BA55" s="19" t="s">
        <v>171</v>
      </c>
      <c r="BB55" s="92" t="s">
        <v>125</v>
      </c>
      <c r="BC55" s="19" t="s">
        <v>171</v>
      </c>
      <c r="BD55" s="92" t="s">
        <v>125</v>
      </c>
      <c r="BE55" s="19" t="s">
        <v>171</v>
      </c>
      <c r="BF55" s="108" t="s">
        <v>131</v>
      </c>
      <c r="BG55" s="175">
        <v>43307</v>
      </c>
      <c r="BH55" s="108" t="s">
        <v>132</v>
      </c>
      <c r="BI55" s="179"/>
      <c r="BJ55" s="136"/>
      <c r="BK55" s="136"/>
      <c r="BL55" s="136"/>
      <c r="BM55" s="136"/>
      <c r="BN55" s="119" t="s">
        <v>133</v>
      </c>
      <c r="BO55" s="179"/>
      <c r="BP55" s="179"/>
      <c r="BR55" s="140"/>
      <c r="BS55" s="140"/>
      <c r="BT55" s="140"/>
      <c r="BU55" s="140"/>
    </row>
    <row r="56" spans="1:73" s="137" customFormat="1" ht="90" hidden="1" customHeight="1">
      <c r="A56" s="181" t="s">
        <v>470</v>
      </c>
      <c r="B56" s="152" t="s">
        <v>471</v>
      </c>
      <c r="C56" s="167">
        <v>42661</v>
      </c>
      <c r="D56" s="167"/>
      <c r="E56" s="181" t="s">
        <v>156</v>
      </c>
      <c r="F56" s="140" t="s">
        <v>472</v>
      </c>
      <c r="G56" s="19" t="s">
        <v>473</v>
      </c>
      <c r="H56" s="19" t="s">
        <v>474</v>
      </c>
      <c r="I56" s="19" t="s">
        <v>475</v>
      </c>
      <c r="J56" s="92" t="s">
        <v>362</v>
      </c>
      <c r="K56" s="179">
        <v>1</v>
      </c>
      <c r="L56" s="504">
        <v>42795</v>
      </c>
      <c r="M56" s="504">
        <v>43100</v>
      </c>
      <c r="N56" s="114">
        <f t="shared" si="1"/>
        <v>44</v>
      </c>
      <c r="O56" s="218">
        <v>1</v>
      </c>
      <c r="P56" s="140" t="s">
        <v>32</v>
      </c>
      <c r="Q56" s="140" t="s">
        <v>31</v>
      </c>
      <c r="R56" s="140" t="s">
        <v>476</v>
      </c>
      <c r="S56" s="217">
        <f t="shared" si="0"/>
        <v>231</v>
      </c>
      <c r="T56" s="140" t="s">
        <v>125</v>
      </c>
      <c r="U56" s="140" t="s">
        <v>125</v>
      </c>
      <c r="V56" s="140" t="s">
        <v>142</v>
      </c>
      <c r="W56" s="140" t="s">
        <v>476</v>
      </c>
      <c r="X56" s="92" t="s">
        <v>127</v>
      </c>
      <c r="Y56" s="92" t="s">
        <v>127</v>
      </c>
      <c r="Z56" s="92" t="s">
        <v>127</v>
      </c>
      <c r="AA56" s="92" t="s">
        <v>127</v>
      </c>
      <c r="AB56" s="92" t="s">
        <v>127</v>
      </c>
      <c r="AC56" s="92" t="s">
        <v>127</v>
      </c>
      <c r="AD56" s="92" t="s">
        <v>127</v>
      </c>
      <c r="AE56" s="92" t="s">
        <v>127</v>
      </c>
      <c r="AF56" s="92" t="s">
        <v>128</v>
      </c>
      <c r="AG56" s="92" t="s">
        <v>127</v>
      </c>
      <c r="AH56" s="92" t="s">
        <v>128</v>
      </c>
      <c r="AI56" s="92" t="s">
        <v>127</v>
      </c>
      <c r="AJ56" s="92" t="s">
        <v>127</v>
      </c>
      <c r="AK56" s="92" t="s">
        <v>127</v>
      </c>
      <c r="AL56" s="92" t="s">
        <v>129</v>
      </c>
      <c r="AM56" s="92" t="s">
        <v>127</v>
      </c>
      <c r="AN56" s="92" t="s">
        <v>129</v>
      </c>
      <c r="AO56" s="92" t="s">
        <v>127</v>
      </c>
      <c r="AP56" s="92" t="s">
        <v>130</v>
      </c>
      <c r="AQ56" s="92" t="s">
        <v>127</v>
      </c>
      <c r="AR56" s="92" t="s">
        <v>130</v>
      </c>
      <c r="AS56" s="92" t="s">
        <v>127</v>
      </c>
      <c r="AT56" s="92" t="s">
        <v>130</v>
      </c>
      <c r="AU56" s="92" t="s">
        <v>127</v>
      </c>
      <c r="AV56" s="92" t="s">
        <v>130</v>
      </c>
      <c r="AW56" s="92" t="s">
        <v>127</v>
      </c>
      <c r="AX56" s="92" t="s">
        <v>130</v>
      </c>
      <c r="AY56" s="19" t="s">
        <v>127</v>
      </c>
      <c r="AZ56" s="92" t="s">
        <v>125</v>
      </c>
      <c r="BA56" s="19" t="s">
        <v>127</v>
      </c>
      <c r="BB56" s="92" t="s">
        <v>125</v>
      </c>
      <c r="BC56" s="19" t="s">
        <v>127</v>
      </c>
      <c r="BD56" s="92" t="s">
        <v>125</v>
      </c>
      <c r="BE56" s="19" t="s">
        <v>127</v>
      </c>
      <c r="BF56" s="108" t="s">
        <v>131</v>
      </c>
      <c r="BG56" s="175">
        <v>43122</v>
      </c>
      <c r="BH56" s="108" t="s">
        <v>132</v>
      </c>
      <c r="BI56" s="179"/>
      <c r="BJ56" s="136"/>
      <c r="BK56" s="136"/>
      <c r="BL56" s="136"/>
      <c r="BM56" s="136"/>
      <c r="BN56" s="119" t="s">
        <v>133</v>
      </c>
      <c r="BO56" s="179"/>
      <c r="BP56" s="179"/>
      <c r="BR56" s="140"/>
      <c r="BS56" s="140"/>
      <c r="BT56" s="140"/>
      <c r="BU56" s="140"/>
    </row>
    <row r="57" spans="1:73" s="137" customFormat="1" ht="90" hidden="1" customHeight="1">
      <c r="A57" s="181" t="s">
        <v>477</v>
      </c>
      <c r="B57" s="152" t="s">
        <v>471</v>
      </c>
      <c r="C57" s="167">
        <v>42661</v>
      </c>
      <c r="D57" s="167"/>
      <c r="E57" s="181" t="s">
        <v>325</v>
      </c>
      <c r="F57" s="140" t="s">
        <v>478</v>
      </c>
      <c r="G57" s="19" t="s">
        <v>473</v>
      </c>
      <c r="H57" s="19" t="s">
        <v>474</v>
      </c>
      <c r="I57" s="19" t="s">
        <v>475</v>
      </c>
      <c r="J57" s="92" t="s">
        <v>362</v>
      </c>
      <c r="K57" s="179">
        <v>1</v>
      </c>
      <c r="L57" s="504">
        <v>42795</v>
      </c>
      <c r="M57" s="504">
        <v>43100</v>
      </c>
      <c r="N57" s="114">
        <f t="shared" si="1"/>
        <v>44</v>
      </c>
      <c r="O57" s="218">
        <v>1</v>
      </c>
      <c r="P57" s="140" t="s">
        <v>32</v>
      </c>
      <c r="Q57" s="140" t="s">
        <v>31</v>
      </c>
      <c r="R57" s="140" t="s">
        <v>476</v>
      </c>
      <c r="S57" s="217">
        <f t="shared" si="0"/>
        <v>231</v>
      </c>
      <c r="T57" s="140" t="s">
        <v>125</v>
      </c>
      <c r="U57" s="140" t="s">
        <v>125</v>
      </c>
      <c r="V57" s="140" t="s">
        <v>142</v>
      </c>
      <c r="W57" s="140" t="s">
        <v>476</v>
      </c>
      <c r="X57" s="92" t="s">
        <v>127</v>
      </c>
      <c r="Y57" s="92" t="s">
        <v>127</v>
      </c>
      <c r="Z57" s="92" t="s">
        <v>127</v>
      </c>
      <c r="AA57" s="92" t="s">
        <v>127</v>
      </c>
      <c r="AB57" s="92" t="s">
        <v>127</v>
      </c>
      <c r="AC57" s="92" t="s">
        <v>127</v>
      </c>
      <c r="AD57" s="92" t="s">
        <v>127</v>
      </c>
      <c r="AE57" s="92" t="s">
        <v>127</v>
      </c>
      <c r="AF57" s="92" t="s">
        <v>128</v>
      </c>
      <c r="AG57" s="92" t="s">
        <v>127</v>
      </c>
      <c r="AH57" s="92" t="s">
        <v>128</v>
      </c>
      <c r="AI57" s="92" t="s">
        <v>127</v>
      </c>
      <c r="AJ57" s="92" t="s">
        <v>127</v>
      </c>
      <c r="AK57" s="92" t="s">
        <v>127</v>
      </c>
      <c r="AL57" s="92" t="s">
        <v>129</v>
      </c>
      <c r="AM57" s="92" t="s">
        <v>127</v>
      </c>
      <c r="AN57" s="92" t="s">
        <v>129</v>
      </c>
      <c r="AO57" s="92" t="s">
        <v>127</v>
      </c>
      <c r="AP57" s="92" t="s">
        <v>130</v>
      </c>
      <c r="AQ57" s="92" t="s">
        <v>127</v>
      </c>
      <c r="AR57" s="92" t="s">
        <v>130</v>
      </c>
      <c r="AS57" s="92" t="s">
        <v>127</v>
      </c>
      <c r="AT57" s="92" t="s">
        <v>130</v>
      </c>
      <c r="AU57" s="92" t="s">
        <v>127</v>
      </c>
      <c r="AV57" s="92" t="s">
        <v>130</v>
      </c>
      <c r="AW57" s="92" t="s">
        <v>127</v>
      </c>
      <c r="AX57" s="92" t="s">
        <v>130</v>
      </c>
      <c r="AY57" s="19" t="s">
        <v>127</v>
      </c>
      <c r="AZ57" s="92" t="s">
        <v>125</v>
      </c>
      <c r="BA57" s="19" t="s">
        <v>127</v>
      </c>
      <c r="BB57" s="92" t="s">
        <v>125</v>
      </c>
      <c r="BC57" s="19" t="s">
        <v>127</v>
      </c>
      <c r="BD57" s="92" t="s">
        <v>125</v>
      </c>
      <c r="BE57" s="19" t="s">
        <v>127</v>
      </c>
      <c r="BF57" s="108" t="s">
        <v>131</v>
      </c>
      <c r="BG57" s="175">
        <v>43122</v>
      </c>
      <c r="BH57" s="108" t="s">
        <v>132</v>
      </c>
      <c r="BI57" s="179"/>
      <c r="BJ57" s="136"/>
      <c r="BK57" s="136"/>
      <c r="BL57" s="136"/>
      <c r="BM57" s="136"/>
      <c r="BN57" s="119" t="s">
        <v>133</v>
      </c>
      <c r="BO57" s="179"/>
      <c r="BP57" s="179"/>
      <c r="BR57" s="140"/>
      <c r="BS57" s="140"/>
      <c r="BT57" s="140"/>
      <c r="BU57" s="140"/>
    </row>
    <row r="58" spans="1:73" s="137" customFormat="1" ht="90" hidden="1" customHeight="1">
      <c r="A58" s="181" t="s">
        <v>479</v>
      </c>
      <c r="B58" s="152" t="s">
        <v>471</v>
      </c>
      <c r="C58" s="167">
        <v>42661</v>
      </c>
      <c r="D58" s="167"/>
      <c r="E58" s="181" t="s">
        <v>219</v>
      </c>
      <c r="F58" s="140" t="s">
        <v>480</v>
      </c>
      <c r="G58" s="19" t="s">
        <v>473</v>
      </c>
      <c r="H58" s="19" t="s">
        <v>474</v>
      </c>
      <c r="I58" s="19" t="s">
        <v>475</v>
      </c>
      <c r="J58" s="92" t="s">
        <v>362</v>
      </c>
      <c r="K58" s="179">
        <v>1</v>
      </c>
      <c r="L58" s="504">
        <v>42795</v>
      </c>
      <c r="M58" s="504">
        <v>43100</v>
      </c>
      <c r="N58" s="114">
        <f t="shared" si="1"/>
        <v>44</v>
      </c>
      <c r="O58" s="218">
        <v>1</v>
      </c>
      <c r="P58" s="140" t="s">
        <v>32</v>
      </c>
      <c r="Q58" s="140" t="s">
        <v>31</v>
      </c>
      <c r="R58" s="140" t="s">
        <v>476</v>
      </c>
      <c r="S58" s="217">
        <f t="shared" si="0"/>
        <v>231</v>
      </c>
      <c r="T58" s="140" t="s">
        <v>125</v>
      </c>
      <c r="U58" s="140" t="s">
        <v>125</v>
      </c>
      <c r="V58" s="140" t="s">
        <v>142</v>
      </c>
      <c r="W58" s="140" t="s">
        <v>476</v>
      </c>
      <c r="X58" s="92" t="s">
        <v>127</v>
      </c>
      <c r="Y58" s="92" t="s">
        <v>127</v>
      </c>
      <c r="Z58" s="92" t="s">
        <v>127</v>
      </c>
      <c r="AA58" s="92" t="s">
        <v>127</v>
      </c>
      <c r="AB58" s="92" t="s">
        <v>127</v>
      </c>
      <c r="AC58" s="92" t="s">
        <v>127</v>
      </c>
      <c r="AD58" s="92" t="s">
        <v>127</v>
      </c>
      <c r="AE58" s="92" t="s">
        <v>127</v>
      </c>
      <c r="AF58" s="92" t="s">
        <v>128</v>
      </c>
      <c r="AG58" s="92" t="s">
        <v>127</v>
      </c>
      <c r="AH58" s="92" t="s">
        <v>128</v>
      </c>
      <c r="AI58" s="92" t="s">
        <v>127</v>
      </c>
      <c r="AJ58" s="92" t="s">
        <v>127</v>
      </c>
      <c r="AK58" s="92" t="s">
        <v>127</v>
      </c>
      <c r="AL58" s="92" t="s">
        <v>129</v>
      </c>
      <c r="AM58" s="92" t="s">
        <v>127</v>
      </c>
      <c r="AN58" s="92" t="s">
        <v>129</v>
      </c>
      <c r="AO58" s="92" t="s">
        <v>127</v>
      </c>
      <c r="AP58" s="92" t="s">
        <v>130</v>
      </c>
      <c r="AQ58" s="92" t="s">
        <v>127</v>
      </c>
      <c r="AR58" s="92" t="s">
        <v>130</v>
      </c>
      <c r="AS58" s="92" t="s">
        <v>127</v>
      </c>
      <c r="AT58" s="92" t="s">
        <v>130</v>
      </c>
      <c r="AU58" s="92" t="s">
        <v>127</v>
      </c>
      <c r="AV58" s="92" t="s">
        <v>130</v>
      </c>
      <c r="AW58" s="92" t="s">
        <v>127</v>
      </c>
      <c r="AX58" s="92" t="s">
        <v>130</v>
      </c>
      <c r="AY58" s="19" t="s">
        <v>127</v>
      </c>
      <c r="AZ58" s="92" t="s">
        <v>125</v>
      </c>
      <c r="BA58" s="19" t="s">
        <v>127</v>
      </c>
      <c r="BB58" s="92" t="s">
        <v>125</v>
      </c>
      <c r="BC58" s="19" t="s">
        <v>127</v>
      </c>
      <c r="BD58" s="92" t="s">
        <v>125</v>
      </c>
      <c r="BE58" s="19" t="s">
        <v>127</v>
      </c>
      <c r="BF58" s="108" t="s">
        <v>131</v>
      </c>
      <c r="BG58" s="175">
        <v>43122</v>
      </c>
      <c r="BH58" s="108" t="s">
        <v>132</v>
      </c>
      <c r="BI58" s="179"/>
      <c r="BJ58" s="136"/>
      <c r="BK58" s="136"/>
      <c r="BL58" s="136"/>
      <c r="BM58" s="136"/>
      <c r="BN58" s="119" t="s">
        <v>133</v>
      </c>
      <c r="BO58" s="179"/>
      <c r="BP58" s="179"/>
      <c r="BR58" s="140"/>
      <c r="BS58" s="140"/>
      <c r="BT58" s="140"/>
      <c r="BU58" s="140"/>
    </row>
    <row r="59" spans="1:73" s="137" customFormat="1" ht="90" hidden="1" customHeight="1">
      <c r="A59" s="181" t="s">
        <v>481</v>
      </c>
      <c r="B59" s="152" t="s">
        <v>471</v>
      </c>
      <c r="C59" s="167">
        <v>42661</v>
      </c>
      <c r="D59" s="167"/>
      <c r="E59" s="181" t="s">
        <v>190</v>
      </c>
      <c r="F59" s="140" t="s">
        <v>482</v>
      </c>
      <c r="G59" s="19" t="s">
        <v>473</v>
      </c>
      <c r="H59" s="19" t="s">
        <v>474</v>
      </c>
      <c r="I59" s="19" t="s">
        <v>475</v>
      </c>
      <c r="J59" s="92" t="s">
        <v>362</v>
      </c>
      <c r="K59" s="179">
        <v>1</v>
      </c>
      <c r="L59" s="504">
        <v>42795</v>
      </c>
      <c r="M59" s="504">
        <v>43100</v>
      </c>
      <c r="N59" s="114">
        <f t="shared" si="1"/>
        <v>44</v>
      </c>
      <c r="O59" s="218">
        <v>1</v>
      </c>
      <c r="P59" s="140" t="s">
        <v>32</v>
      </c>
      <c r="Q59" s="140" t="s">
        <v>31</v>
      </c>
      <c r="R59" s="140" t="s">
        <v>476</v>
      </c>
      <c r="S59" s="217">
        <f t="shared" si="0"/>
        <v>231</v>
      </c>
      <c r="T59" s="140" t="s">
        <v>125</v>
      </c>
      <c r="U59" s="140" t="s">
        <v>125</v>
      </c>
      <c r="V59" s="140" t="s">
        <v>142</v>
      </c>
      <c r="W59" s="140" t="s">
        <v>476</v>
      </c>
      <c r="X59" s="92" t="s">
        <v>127</v>
      </c>
      <c r="Y59" s="92" t="s">
        <v>127</v>
      </c>
      <c r="Z59" s="92" t="s">
        <v>127</v>
      </c>
      <c r="AA59" s="92" t="s">
        <v>127</v>
      </c>
      <c r="AB59" s="92" t="s">
        <v>127</v>
      </c>
      <c r="AC59" s="92" t="s">
        <v>127</v>
      </c>
      <c r="AD59" s="92" t="s">
        <v>127</v>
      </c>
      <c r="AE59" s="92" t="s">
        <v>127</v>
      </c>
      <c r="AF59" s="92" t="s">
        <v>128</v>
      </c>
      <c r="AG59" s="92" t="s">
        <v>127</v>
      </c>
      <c r="AH59" s="92" t="s">
        <v>128</v>
      </c>
      <c r="AI59" s="92" t="s">
        <v>127</v>
      </c>
      <c r="AJ59" s="92" t="s">
        <v>127</v>
      </c>
      <c r="AK59" s="92" t="s">
        <v>127</v>
      </c>
      <c r="AL59" s="92" t="s">
        <v>129</v>
      </c>
      <c r="AM59" s="92" t="s">
        <v>127</v>
      </c>
      <c r="AN59" s="92" t="s">
        <v>129</v>
      </c>
      <c r="AO59" s="92" t="s">
        <v>127</v>
      </c>
      <c r="AP59" s="92" t="s">
        <v>130</v>
      </c>
      <c r="AQ59" s="92" t="s">
        <v>127</v>
      </c>
      <c r="AR59" s="92" t="s">
        <v>130</v>
      </c>
      <c r="AS59" s="92" t="s">
        <v>127</v>
      </c>
      <c r="AT59" s="92" t="s">
        <v>130</v>
      </c>
      <c r="AU59" s="92" t="s">
        <v>127</v>
      </c>
      <c r="AV59" s="92" t="s">
        <v>130</v>
      </c>
      <c r="AW59" s="92" t="s">
        <v>127</v>
      </c>
      <c r="AX59" s="92" t="s">
        <v>130</v>
      </c>
      <c r="AY59" s="19" t="s">
        <v>127</v>
      </c>
      <c r="AZ59" s="92" t="s">
        <v>125</v>
      </c>
      <c r="BA59" s="19" t="s">
        <v>127</v>
      </c>
      <c r="BB59" s="92" t="s">
        <v>125</v>
      </c>
      <c r="BC59" s="19" t="s">
        <v>127</v>
      </c>
      <c r="BD59" s="92" t="s">
        <v>125</v>
      </c>
      <c r="BE59" s="19" t="s">
        <v>127</v>
      </c>
      <c r="BF59" s="108" t="s">
        <v>131</v>
      </c>
      <c r="BG59" s="175">
        <v>43122</v>
      </c>
      <c r="BH59" s="108" t="s">
        <v>132</v>
      </c>
      <c r="BI59" s="179"/>
      <c r="BJ59" s="136"/>
      <c r="BK59" s="136"/>
      <c r="BL59" s="136"/>
      <c r="BM59" s="136"/>
      <c r="BN59" s="119" t="s">
        <v>133</v>
      </c>
      <c r="BO59" s="179"/>
      <c r="BP59" s="179"/>
      <c r="BR59" s="140"/>
      <c r="BS59" s="140"/>
      <c r="BT59" s="140"/>
      <c r="BU59" s="140"/>
    </row>
    <row r="60" spans="1:73" s="137" customFormat="1" ht="90" hidden="1" customHeight="1">
      <c r="A60" s="181" t="s">
        <v>483</v>
      </c>
      <c r="B60" s="152" t="s">
        <v>471</v>
      </c>
      <c r="C60" s="167">
        <v>42661</v>
      </c>
      <c r="D60" s="167"/>
      <c r="E60" s="181" t="s">
        <v>437</v>
      </c>
      <c r="F60" s="140" t="s">
        <v>484</v>
      </c>
      <c r="G60" s="19" t="s">
        <v>473</v>
      </c>
      <c r="H60" s="19" t="s">
        <v>474</v>
      </c>
      <c r="I60" s="19" t="s">
        <v>475</v>
      </c>
      <c r="J60" s="92" t="s">
        <v>362</v>
      </c>
      <c r="K60" s="179">
        <v>1</v>
      </c>
      <c r="L60" s="504">
        <v>42795</v>
      </c>
      <c r="M60" s="504">
        <v>43100</v>
      </c>
      <c r="N60" s="114">
        <f t="shared" si="1"/>
        <v>44</v>
      </c>
      <c r="O60" s="218">
        <v>1</v>
      </c>
      <c r="P60" s="140" t="s">
        <v>32</v>
      </c>
      <c r="Q60" s="140" t="s">
        <v>31</v>
      </c>
      <c r="R60" s="140" t="s">
        <v>476</v>
      </c>
      <c r="S60" s="217">
        <f t="shared" si="0"/>
        <v>231</v>
      </c>
      <c r="T60" s="140" t="s">
        <v>125</v>
      </c>
      <c r="U60" s="140" t="s">
        <v>125</v>
      </c>
      <c r="V60" s="140" t="s">
        <v>142</v>
      </c>
      <c r="W60" s="140" t="s">
        <v>476</v>
      </c>
      <c r="X60" s="92" t="s">
        <v>127</v>
      </c>
      <c r="Y60" s="92" t="s">
        <v>127</v>
      </c>
      <c r="Z60" s="92" t="s">
        <v>127</v>
      </c>
      <c r="AA60" s="92" t="s">
        <v>127</v>
      </c>
      <c r="AB60" s="92" t="s">
        <v>127</v>
      </c>
      <c r="AC60" s="92" t="s">
        <v>127</v>
      </c>
      <c r="AD60" s="92" t="s">
        <v>127</v>
      </c>
      <c r="AE60" s="92" t="s">
        <v>127</v>
      </c>
      <c r="AF60" s="92" t="s">
        <v>128</v>
      </c>
      <c r="AG60" s="92" t="s">
        <v>127</v>
      </c>
      <c r="AH60" s="92" t="s">
        <v>128</v>
      </c>
      <c r="AI60" s="92" t="s">
        <v>127</v>
      </c>
      <c r="AJ60" s="92" t="s">
        <v>127</v>
      </c>
      <c r="AK60" s="92" t="s">
        <v>127</v>
      </c>
      <c r="AL60" s="92" t="s">
        <v>129</v>
      </c>
      <c r="AM60" s="92" t="s">
        <v>127</v>
      </c>
      <c r="AN60" s="92" t="s">
        <v>129</v>
      </c>
      <c r="AO60" s="92" t="s">
        <v>127</v>
      </c>
      <c r="AP60" s="92" t="s">
        <v>130</v>
      </c>
      <c r="AQ60" s="92" t="s">
        <v>127</v>
      </c>
      <c r="AR60" s="92" t="s">
        <v>130</v>
      </c>
      <c r="AS60" s="92" t="s">
        <v>127</v>
      </c>
      <c r="AT60" s="92" t="s">
        <v>130</v>
      </c>
      <c r="AU60" s="92" t="s">
        <v>127</v>
      </c>
      <c r="AV60" s="92" t="s">
        <v>130</v>
      </c>
      <c r="AW60" s="92" t="s">
        <v>127</v>
      </c>
      <c r="AX60" s="92" t="s">
        <v>130</v>
      </c>
      <c r="AY60" s="19" t="s">
        <v>127</v>
      </c>
      <c r="AZ60" s="92" t="s">
        <v>125</v>
      </c>
      <c r="BA60" s="19" t="s">
        <v>127</v>
      </c>
      <c r="BB60" s="92" t="s">
        <v>125</v>
      </c>
      <c r="BC60" s="19" t="s">
        <v>127</v>
      </c>
      <c r="BD60" s="92" t="s">
        <v>125</v>
      </c>
      <c r="BE60" s="19" t="s">
        <v>127</v>
      </c>
      <c r="BF60" s="108" t="s">
        <v>131</v>
      </c>
      <c r="BG60" s="175">
        <v>43122</v>
      </c>
      <c r="BH60" s="108" t="s">
        <v>132</v>
      </c>
      <c r="BI60" s="179"/>
      <c r="BJ60" s="136"/>
      <c r="BK60" s="136"/>
      <c r="BL60" s="136"/>
      <c r="BM60" s="136"/>
      <c r="BN60" s="119" t="s">
        <v>133</v>
      </c>
      <c r="BO60" s="179"/>
      <c r="BP60" s="179"/>
      <c r="BR60" s="140"/>
      <c r="BS60" s="140"/>
      <c r="BT60" s="140"/>
      <c r="BU60" s="140"/>
    </row>
    <row r="61" spans="1:73" s="137" customFormat="1" ht="90" hidden="1" customHeight="1">
      <c r="A61" s="181" t="s">
        <v>485</v>
      </c>
      <c r="B61" s="152" t="s">
        <v>471</v>
      </c>
      <c r="C61" s="167">
        <v>42661</v>
      </c>
      <c r="D61" s="167"/>
      <c r="E61" s="181" t="s">
        <v>195</v>
      </c>
      <c r="F61" s="140" t="s">
        <v>486</v>
      </c>
      <c r="G61" s="19" t="s">
        <v>473</v>
      </c>
      <c r="H61" s="19" t="s">
        <v>474</v>
      </c>
      <c r="I61" s="19" t="s">
        <v>475</v>
      </c>
      <c r="J61" s="92" t="s">
        <v>362</v>
      </c>
      <c r="K61" s="179">
        <v>1</v>
      </c>
      <c r="L61" s="504">
        <v>42795</v>
      </c>
      <c r="M61" s="504">
        <v>43100</v>
      </c>
      <c r="N61" s="114">
        <f t="shared" si="1"/>
        <v>44</v>
      </c>
      <c r="O61" s="218">
        <v>1</v>
      </c>
      <c r="P61" s="140" t="s">
        <v>32</v>
      </c>
      <c r="Q61" s="140" t="s">
        <v>31</v>
      </c>
      <c r="R61" s="140" t="s">
        <v>476</v>
      </c>
      <c r="S61" s="217">
        <f t="shared" si="0"/>
        <v>231</v>
      </c>
      <c r="T61" s="140" t="s">
        <v>125</v>
      </c>
      <c r="U61" s="140" t="s">
        <v>125</v>
      </c>
      <c r="V61" s="140" t="s">
        <v>142</v>
      </c>
      <c r="W61" s="140" t="s">
        <v>476</v>
      </c>
      <c r="X61" s="92" t="s">
        <v>127</v>
      </c>
      <c r="Y61" s="92" t="s">
        <v>127</v>
      </c>
      <c r="Z61" s="92" t="s">
        <v>127</v>
      </c>
      <c r="AA61" s="92" t="s">
        <v>127</v>
      </c>
      <c r="AB61" s="92" t="s">
        <v>127</v>
      </c>
      <c r="AC61" s="92" t="s">
        <v>127</v>
      </c>
      <c r="AD61" s="92" t="s">
        <v>127</v>
      </c>
      <c r="AE61" s="92" t="s">
        <v>127</v>
      </c>
      <c r="AF61" s="92" t="s">
        <v>128</v>
      </c>
      <c r="AG61" s="92" t="s">
        <v>127</v>
      </c>
      <c r="AH61" s="92" t="s">
        <v>128</v>
      </c>
      <c r="AI61" s="92" t="s">
        <v>127</v>
      </c>
      <c r="AJ61" s="92" t="s">
        <v>127</v>
      </c>
      <c r="AK61" s="92" t="s">
        <v>127</v>
      </c>
      <c r="AL61" s="92" t="s">
        <v>129</v>
      </c>
      <c r="AM61" s="92" t="s">
        <v>127</v>
      </c>
      <c r="AN61" s="92" t="s">
        <v>129</v>
      </c>
      <c r="AO61" s="92" t="s">
        <v>127</v>
      </c>
      <c r="AP61" s="92" t="s">
        <v>130</v>
      </c>
      <c r="AQ61" s="92" t="s">
        <v>127</v>
      </c>
      <c r="AR61" s="92" t="s">
        <v>130</v>
      </c>
      <c r="AS61" s="92" t="s">
        <v>127</v>
      </c>
      <c r="AT61" s="92" t="s">
        <v>130</v>
      </c>
      <c r="AU61" s="92" t="s">
        <v>127</v>
      </c>
      <c r="AV61" s="92" t="s">
        <v>130</v>
      </c>
      <c r="AW61" s="92" t="s">
        <v>127</v>
      </c>
      <c r="AX61" s="92" t="s">
        <v>130</v>
      </c>
      <c r="AY61" s="19" t="s">
        <v>127</v>
      </c>
      <c r="AZ61" s="92" t="s">
        <v>125</v>
      </c>
      <c r="BA61" s="19" t="s">
        <v>127</v>
      </c>
      <c r="BB61" s="92" t="s">
        <v>125</v>
      </c>
      <c r="BC61" s="19" t="s">
        <v>127</v>
      </c>
      <c r="BD61" s="92" t="s">
        <v>125</v>
      </c>
      <c r="BE61" s="19" t="s">
        <v>127</v>
      </c>
      <c r="BF61" s="108" t="s">
        <v>131</v>
      </c>
      <c r="BG61" s="175">
        <v>43122</v>
      </c>
      <c r="BH61" s="108" t="s">
        <v>132</v>
      </c>
      <c r="BI61" s="179"/>
      <c r="BJ61" s="136"/>
      <c r="BK61" s="136"/>
      <c r="BL61" s="136"/>
      <c r="BM61" s="136"/>
      <c r="BN61" s="119" t="s">
        <v>133</v>
      </c>
      <c r="BO61" s="179"/>
      <c r="BP61" s="179"/>
      <c r="BR61" s="140"/>
      <c r="BS61" s="140"/>
      <c r="BT61" s="140"/>
      <c r="BU61" s="140"/>
    </row>
    <row r="62" spans="1:73" s="137" customFormat="1" ht="90" hidden="1" customHeight="1">
      <c r="A62" s="181" t="s">
        <v>487</v>
      </c>
      <c r="B62" s="152" t="s">
        <v>471</v>
      </c>
      <c r="C62" s="167">
        <v>42661</v>
      </c>
      <c r="D62" s="167"/>
      <c r="E62" s="181" t="s">
        <v>344</v>
      </c>
      <c r="F62" s="140" t="s">
        <v>488</v>
      </c>
      <c r="G62" s="19" t="s">
        <v>473</v>
      </c>
      <c r="H62" s="19" t="s">
        <v>474</v>
      </c>
      <c r="I62" s="19" t="s">
        <v>475</v>
      </c>
      <c r="J62" s="92" t="s">
        <v>362</v>
      </c>
      <c r="K62" s="179">
        <v>1</v>
      </c>
      <c r="L62" s="504">
        <v>42795</v>
      </c>
      <c r="M62" s="504">
        <v>43100</v>
      </c>
      <c r="N62" s="114">
        <f t="shared" si="1"/>
        <v>44</v>
      </c>
      <c r="O62" s="218">
        <v>1</v>
      </c>
      <c r="P62" s="140" t="s">
        <v>32</v>
      </c>
      <c r="Q62" s="140" t="s">
        <v>31</v>
      </c>
      <c r="R62" s="140" t="s">
        <v>476</v>
      </c>
      <c r="S62" s="217">
        <f t="shared" si="0"/>
        <v>231</v>
      </c>
      <c r="T62" s="140" t="s">
        <v>125</v>
      </c>
      <c r="U62" s="140" t="s">
        <v>125</v>
      </c>
      <c r="V62" s="140" t="s">
        <v>142</v>
      </c>
      <c r="W62" s="140" t="s">
        <v>476</v>
      </c>
      <c r="X62" s="92" t="s">
        <v>127</v>
      </c>
      <c r="Y62" s="92" t="s">
        <v>127</v>
      </c>
      <c r="Z62" s="92" t="s">
        <v>127</v>
      </c>
      <c r="AA62" s="92" t="s">
        <v>127</v>
      </c>
      <c r="AB62" s="92" t="s">
        <v>127</v>
      </c>
      <c r="AC62" s="92" t="s">
        <v>127</v>
      </c>
      <c r="AD62" s="92" t="s">
        <v>127</v>
      </c>
      <c r="AE62" s="92" t="s">
        <v>127</v>
      </c>
      <c r="AF62" s="92" t="s">
        <v>128</v>
      </c>
      <c r="AG62" s="92" t="s">
        <v>127</v>
      </c>
      <c r="AH62" s="92" t="s">
        <v>128</v>
      </c>
      <c r="AI62" s="92" t="s">
        <v>127</v>
      </c>
      <c r="AJ62" s="92" t="s">
        <v>127</v>
      </c>
      <c r="AK62" s="92" t="s">
        <v>127</v>
      </c>
      <c r="AL62" s="92" t="s">
        <v>129</v>
      </c>
      <c r="AM62" s="92" t="s">
        <v>127</v>
      </c>
      <c r="AN62" s="92" t="s">
        <v>129</v>
      </c>
      <c r="AO62" s="92" t="s">
        <v>127</v>
      </c>
      <c r="AP62" s="92" t="s">
        <v>130</v>
      </c>
      <c r="AQ62" s="92" t="s">
        <v>127</v>
      </c>
      <c r="AR62" s="92" t="s">
        <v>130</v>
      </c>
      <c r="AS62" s="92" t="s">
        <v>127</v>
      </c>
      <c r="AT62" s="92" t="s">
        <v>130</v>
      </c>
      <c r="AU62" s="92" t="s">
        <v>127</v>
      </c>
      <c r="AV62" s="92" t="s">
        <v>130</v>
      </c>
      <c r="AW62" s="92" t="s">
        <v>127</v>
      </c>
      <c r="AX62" s="92" t="s">
        <v>130</v>
      </c>
      <c r="AY62" s="19" t="s">
        <v>127</v>
      </c>
      <c r="AZ62" s="92" t="s">
        <v>125</v>
      </c>
      <c r="BA62" s="19" t="s">
        <v>127</v>
      </c>
      <c r="BB62" s="92" t="s">
        <v>125</v>
      </c>
      <c r="BC62" s="19" t="s">
        <v>127</v>
      </c>
      <c r="BD62" s="92" t="s">
        <v>125</v>
      </c>
      <c r="BE62" s="19" t="s">
        <v>127</v>
      </c>
      <c r="BF62" s="108" t="s">
        <v>131</v>
      </c>
      <c r="BG62" s="175">
        <v>43122</v>
      </c>
      <c r="BH62" s="108" t="s">
        <v>132</v>
      </c>
      <c r="BI62" s="179"/>
      <c r="BJ62" s="136"/>
      <c r="BK62" s="136"/>
      <c r="BL62" s="136"/>
      <c r="BM62" s="136"/>
      <c r="BN62" s="119" t="s">
        <v>133</v>
      </c>
      <c r="BO62" s="179"/>
      <c r="BP62" s="179"/>
      <c r="BR62" s="140"/>
      <c r="BS62" s="140"/>
      <c r="BT62" s="140"/>
      <c r="BU62" s="140"/>
    </row>
    <row r="63" spans="1:73" s="137" customFormat="1" ht="90" hidden="1" customHeight="1">
      <c r="A63" s="181" t="s">
        <v>489</v>
      </c>
      <c r="B63" s="152" t="s">
        <v>471</v>
      </c>
      <c r="C63" s="167">
        <v>42661</v>
      </c>
      <c r="D63" s="167"/>
      <c r="E63" s="181" t="s">
        <v>255</v>
      </c>
      <c r="F63" s="140" t="s">
        <v>490</v>
      </c>
      <c r="G63" s="19" t="s">
        <v>473</v>
      </c>
      <c r="H63" s="19" t="s">
        <v>474</v>
      </c>
      <c r="I63" s="19" t="s">
        <v>475</v>
      </c>
      <c r="J63" s="92" t="s">
        <v>362</v>
      </c>
      <c r="K63" s="179">
        <v>1</v>
      </c>
      <c r="L63" s="504">
        <v>42795</v>
      </c>
      <c r="M63" s="504">
        <v>43100</v>
      </c>
      <c r="N63" s="114">
        <f t="shared" si="1"/>
        <v>44</v>
      </c>
      <c r="O63" s="218">
        <v>1</v>
      </c>
      <c r="P63" s="140" t="s">
        <v>32</v>
      </c>
      <c r="Q63" s="140" t="s">
        <v>31</v>
      </c>
      <c r="R63" s="140" t="s">
        <v>476</v>
      </c>
      <c r="S63" s="217">
        <f t="shared" si="0"/>
        <v>231</v>
      </c>
      <c r="T63" s="140" t="s">
        <v>125</v>
      </c>
      <c r="U63" s="140" t="s">
        <v>125</v>
      </c>
      <c r="V63" s="140" t="s">
        <v>142</v>
      </c>
      <c r="W63" s="140" t="s">
        <v>476</v>
      </c>
      <c r="X63" s="92" t="s">
        <v>127</v>
      </c>
      <c r="Y63" s="92" t="s">
        <v>127</v>
      </c>
      <c r="Z63" s="92" t="s">
        <v>127</v>
      </c>
      <c r="AA63" s="92" t="s">
        <v>127</v>
      </c>
      <c r="AB63" s="92" t="s">
        <v>127</v>
      </c>
      <c r="AC63" s="92" t="s">
        <v>127</v>
      </c>
      <c r="AD63" s="92" t="s">
        <v>127</v>
      </c>
      <c r="AE63" s="92" t="s">
        <v>127</v>
      </c>
      <c r="AF63" s="92" t="s">
        <v>128</v>
      </c>
      <c r="AG63" s="92" t="s">
        <v>127</v>
      </c>
      <c r="AH63" s="92" t="s">
        <v>128</v>
      </c>
      <c r="AI63" s="92" t="s">
        <v>127</v>
      </c>
      <c r="AJ63" s="92" t="s">
        <v>127</v>
      </c>
      <c r="AK63" s="92" t="s">
        <v>127</v>
      </c>
      <c r="AL63" s="92" t="s">
        <v>129</v>
      </c>
      <c r="AM63" s="92" t="s">
        <v>127</v>
      </c>
      <c r="AN63" s="92" t="s">
        <v>129</v>
      </c>
      <c r="AO63" s="92" t="s">
        <v>127</v>
      </c>
      <c r="AP63" s="92" t="s">
        <v>130</v>
      </c>
      <c r="AQ63" s="92" t="s">
        <v>127</v>
      </c>
      <c r="AR63" s="92" t="s">
        <v>130</v>
      </c>
      <c r="AS63" s="92" t="s">
        <v>127</v>
      </c>
      <c r="AT63" s="92" t="s">
        <v>130</v>
      </c>
      <c r="AU63" s="92" t="s">
        <v>127</v>
      </c>
      <c r="AV63" s="92" t="s">
        <v>130</v>
      </c>
      <c r="AW63" s="92" t="s">
        <v>127</v>
      </c>
      <c r="AX63" s="92" t="s">
        <v>130</v>
      </c>
      <c r="AY63" s="19" t="s">
        <v>127</v>
      </c>
      <c r="AZ63" s="92" t="s">
        <v>125</v>
      </c>
      <c r="BA63" s="19" t="s">
        <v>127</v>
      </c>
      <c r="BB63" s="92" t="s">
        <v>125</v>
      </c>
      <c r="BC63" s="19" t="s">
        <v>127</v>
      </c>
      <c r="BD63" s="92" t="s">
        <v>125</v>
      </c>
      <c r="BE63" s="19" t="s">
        <v>127</v>
      </c>
      <c r="BF63" s="108" t="s">
        <v>131</v>
      </c>
      <c r="BG63" s="175">
        <v>43122</v>
      </c>
      <c r="BH63" s="108" t="s">
        <v>132</v>
      </c>
      <c r="BI63" s="179"/>
      <c r="BJ63" s="136"/>
      <c r="BK63" s="136"/>
      <c r="BL63" s="136"/>
      <c r="BM63" s="136"/>
      <c r="BN63" s="119" t="s">
        <v>133</v>
      </c>
      <c r="BO63" s="179"/>
      <c r="BP63" s="179"/>
      <c r="BR63" s="140"/>
      <c r="BS63" s="140"/>
      <c r="BT63" s="140"/>
      <c r="BU63" s="140"/>
    </row>
    <row r="64" spans="1:73" s="137" customFormat="1" ht="90" hidden="1" customHeight="1">
      <c r="A64" s="181" t="s">
        <v>491</v>
      </c>
      <c r="B64" s="152" t="s">
        <v>471</v>
      </c>
      <c r="C64" s="167">
        <v>42661</v>
      </c>
      <c r="D64" s="167"/>
      <c r="E64" s="181" t="s">
        <v>492</v>
      </c>
      <c r="F64" s="140" t="s">
        <v>493</v>
      </c>
      <c r="G64" s="19" t="s">
        <v>494</v>
      </c>
      <c r="H64" s="19" t="s">
        <v>495</v>
      </c>
      <c r="I64" s="19" t="s">
        <v>496</v>
      </c>
      <c r="J64" s="92" t="s">
        <v>122</v>
      </c>
      <c r="K64" s="179">
        <v>1</v>
      </c>
      <c r="L64" s="504">
        <v>42795</v>
      </c>
      <c r="M64" s="504">
        <v>43100</v>
      </c>
      <c r="N64" s="114">
        <f t="shared" si="1"/>
        <v>44</v>
      </c>
      <c r="O64" s="218">
        <v>1</v>
      </c>
      <c r="P64" s="140" t="s">
        <v>29</v>
      </c>
      <c r="Q64" s="140"/>
      <c r="R64" s="140" t="s">
        <v>497</v>
      </c>
      <c r="S64" s="217">
        <f t="shared" si="0"/>
        <v>121</v>
      </c>
      <c r="T64" s="140" t="s">
        <v>125</v>
      </c>
      <c r="U64" s="140" t="s">
        <v>125</v>
      </c>
      <c r="V64" s="140" t="s">
        <v>142</v>
      </c>
      <c r="W64" s="140" t="s">
        <v>497</v>
      </c>
      <c r="X64" s="92" t="s">
        <v>127</v>
      </c>
      <c r="Y64" s="92" t="s">
        <v>127</v>
      </c>
      <c r="Z64" s="92" t="s">
        <v>127</v>
      </c>
      <c r="AA64" s="92" t="s">
        <v>127</v>
      </c>
      <c r="AB64" s="92" t="s">
        <v>127</v>
      </c>
      <c r="AC64" s="92" t="s">
        <v>127</v>
      </c>
      <c r="AD64" s="92" t="s">
        <v>127</v>
      </c>
      <c r="AE64" s="92" t="s">
        <v>127</v>
      </c>
      <c r="AF64" s="92" t="s">
        <v>128</v>
      </c>
      <c r="AG64" s="92" t="s">
        <v>127</v>
      </c>
      <c r="AH64" s="92" t="s">
        <v>128</v>
      </c>
      <c r="AI64" s="92" t="s">
        <v>127</v>
      </c>
      <c r="AJ64" s="92" t="s">
        <v>127</v>
      </c>
      <c r="AK64" s="92" t="s">
        <v>127</v>
      </c>
      <c r="AL64" s="92" t="s">
        <v>129</v>
      </c>
      <c r="AM64" s="92" t="s">
        <v>127</v>
      </c>
      <c r="AN64" s="92" t="s">
        <v>129</v>
      </c>
      <c r="AO64" s="92" t="s">
        <v>127</v>
      </c>
      <c r="AP64" s="92" t="s">
        <v>130</v>
      </c>
      <c r="AQ64" s="92" t="s">
        <v>127</v>
      </c>
      <c r="AR64" s="92" t="s">
        <v>130</v>
      </c>
      <c r="AS64" s="92" t="s">
        <v>127</v>
      </c>
      <c r="AT64" s="92" t="s">
        <v>130</v>
      </c>
      <c r="AU64" s="92" t="s">
        <v>127</v>
      </c>
      <c r="AV64" s="92" t="s">
        <v>130</v>
      </c>
      <c r="AW64" s="92" t="s">
        <v>127</v>
      </c>
      <c r="AX64" s="92" t="s">
        <v>130</v>
      </c>
      <c r="AY64" s="19" t="s">
        <v>127</v>
      </c>
      <c r="AZ64" s="92" t="s">
        <v>125</v>
      </c>
      <c r="BA64" s="19" t="s">
        <v>127</v>
      </c>
      <c r="BB64" s="92" t="s">
        <v>125</v>
      </c>
      <c r="BC64" s="19" t="s">
        <v>127</v>
      </c>
      <c r="BD64" s="92" t="s">
        <v>125</v>
      </c>
      <c r="BE64" s="19" t="s">
        <v>127</v>
      </c>
      <c r="BF64" s="108" t="s">
        <v>131</v>
      </c>
      <c r="BG64" s="175">
        <v>43122</v>
      </c>
      <c r="BH64" s="108" t="s">
        <v>132</v>
      </c>
      <c r="BI64" s="179"/>
      <c r="BJ64" s="136"/>
      <c r="BK64" s="136"/>
      <c r="BL64" s="136"/>
      <c r="BM64" s="136"/>
      <c r="BN64" s="119" t="s">
        <v>133</v>
      </c>
      <c r="BO64" s="179"/>
      <c r="BP64" s="179"/>
      <c r="BR64" s="35" t="s">
        <v>310</v>
      </c>
      <c r="BS64" s="140"/>
      <c r="BT64" s="140"/>
      <c r="BU64" s="140"/>
    </row>
    <row r="65" spans="1:73" s="137" customFormat="1" ht="90" hidden="1" customHeight="1">
      <c r="A65" s="181" t="s">
        <v>498</v>
      </c>
      <c r="B65" s="152" t="s">
        <v>471</v>
      </c>
      <c r="C65" s="167">
        <v>42661</v>
      </c>
      <c r="D65" s="167"/>
      <c r="E65" s="181" t="s">
        <v>358</v>
      </c>
      <c r="F65" s="140" t="s">
        <v>499</v>
      </c>
      <c r="G65" s="19" t="s">
        <v>464</v>
      </c>
      <c r="H65" s="19" t="s">
        <v>465</v>
      </c>
      <c r="I65" s="19" t="s">
        <v>465</v>
      </c>
      <c r="J65" s="92" t="s">
        <v>466</v>
      </c>
      <c r="K65" s="179">
        <v>1</v>
      </c>
      <c r="L65" s="504">
        <v>42795</v>
      </c>
      <c r="M65" s="504">
        <v>43190</v>
      </c>
      <c r="N65" s="114">
        <f t="shared" si="1"/>
        <v>5</v>
      </c>
      <c r="O65" s="218">
        <v>1</v>
      </c>
      <c r="P65" s="140" t="s">
        <v>29</v>
      </c>
      <c r="Q65" s="140" t="s">
        <v>500</v>
      </c>
      <c r="R65" s="140" t="s">
        <v>468</v>
      </c>
      <c r="S65" s="217">
        <f t="shared" si="0"/>
        <v>342</v>
      </c>
      <c r="T65" s="140" t="s">
        <v>125</v>
      </c>
      <c r="U65" s="140" t="s">
        <v>125</v>
      </c>
      <c r="V65" s="140" t="s">
        <v>142</v>
      </c>
      <c r="W65" s="140" t="s">
        <v>501</v>
      </c>
      <c r="X65" s="140" t="s">
        <v>467</v>
      </c>
      <c r="Y65" s="19" t="s">
        <v>171</v>
      </c>
      <c r="Z65" s="19" t="s">
        <v>171</v>
      </c>
      <c r="AA65" s="19" t="s">
        <v>171</v>
      </c>
      <c r="AB65" s="19" t="s">
        <v>171</v>
      </c>
      <c r="AC65" s="19" t="s">
        <v>171</v>
      </c>
      <c r="AD65" s="19" t="s">
        <v>171</v>
      </c>
      <c r="AE65" s="92" t="s">
        <v>171</v>
      </c>
      <c r="AF65" s="92" t="s">
        <v>172</v>
      </c>
      <c r="AG65" s="92" t="s">
        <v>171</v>
      </c>
      <c r="AH65" s="92" t="s">
        <v>172</v>
      </c>
      <c r="AI65" s="92" t="s">
        <v>171</v>
      </c>
      <c r="AJ65" s="92" t="s">
        <v>171</v>
      </c>
      <c r="AK65" s="92" t="s">
        <v>171</v>
      </c>
      <c r="AL65" s="92" t="s">
        <v>129</v>
      </c>
      <c r="AM65" s="92" t="s">
        <v>171</v>
      </c>
      <c r="AN65" s="92" t="s">
        <v>129</v>
      </c>
      <c r="AO65" s="92" t="s">
        <v>171</v>
      </c>
      <c r="AP65" s="92" t="s">
        <v>130</v>
      </c>
      <c r="AQ65" s="92" t="s">
        <v>171</v>
      </c>
      <c r="AR65" s="92" t="s">
        <v>130</v>
      </c>
      <c r="AS65" s="92" t="s">
        <v>171</v>
      </c>
      <c r="AT65" s="92" t="s">
        <v>130</v>
      </c>
      <c r="AU65" s="92" t="s">
        <v>171</v>
      </c>
      <c r="AV65" s="92" t="s">
        <v>130</v>
      </c>
      <c r="AW65" s="92" t="s">
        <v>171</v>
      </c>
      <c r="AX65" s="92" t="s">
        <v>130</v>
      </c>
      <c r="AY65" s="19" t="s">
        <v>171</v>
      </c>
      <c r="AZ65" s="92" t="s">
        <v>125</v>
      </c>
      <c r="BA65" s="19" t="s">
        <v>171</v>
      </c>
      <c r="BB65" s="92" t="s">
        <v>125</v>
      </c>
      <c r="BC65" s="19" t="s">
        <v>171</v>
      </c>
      <c r="BD65" s="92" t="s">
        <v>125</v>
      </c>
      <c r="BE65" s="19" t="s">
        <v>171</v>
      </c>
      <c r="BF65" s="108" t="s">
        <v>131</v>
      </c>
      <c r="BG65" s="175">
        <v>43122</v>
      </c>
      <c r="BH65" s="108" t="s">
        <v>132</v>
      </c>
      <c r="BI65" s="179"/>
      <c r="BJ65" s="136"/>
      <c r="BK65" s="136"/>
      <c r="BL65" s="136"/>
      <c r="BM65" s="136"/>
      <c r="BN65" s="119" t="s">
        <v>133</v>
      </c>
      <c r="BO65" s="179"/>
      <c r="BP65" s="179"/>
      <c r="BR65" s="140"/>
      <c r="BS65" s="140"/>
      <c r="BT65" s="140"/>
      <c r="BU65" s="140"/>
    </row>
    <row r="66" spans="1:73" s="137" customFormat="1" ht="90" hidden="1" customHeight="1">
      <c r="A66" s="181" t="s">
        <v>502</v>
      </c>
      <c r="B66" s="152" t="s">
        <v>471</v>
      </c>
      <c r="C66" s="167">
        <v>42661</v>
      </c>
      <c r="D66" s="167"/>
      <c r="E66" s="181" t="s">
        <v>503</v>
      </c>
      <c r="F66" s="140" t="s">
        <v>504</v>
      </c>
      <c r="G66" s="19" t="s">
        <v>505</v>
      </c>
      <c r="H66" s="19" t="s">
        <v>506</v>
      </c>
      <c r="I66" s="19" t="s">
        <v>507</v>
      </c>
      <c r="J66" s="92" t="s">
        <v>508</v>
      </c>
      <c r="K66" s="179">
        <v>2</v>
      </c>
      <c r="L66" s="504">
        <v>42200</v>
      </c>
      <c r="M66" s="504">
        <v>42384</v>
      </c>
      <c r="N66" s="114">
        <f t="shared" si="1"/>
        <v>27</v>
      </c>
      <c r="O66" s="218">
        <v>2</v>
      </c>
      <c r="P66" s="140" t="s">
        <v>29</v>
      </c>
      <c r="Q66" s="140"/>
      <c r="R66" s="140" t="s">
        <v>509</v>
      </c>
      <c r="S66" s="217">
        <f t="shared" si="0"/>
        <v>268</v>
      </c>
      <c r="T66" s="140" t="s">
        <v>125</v>
      </c>
      <c r="U66" s="140" t="s">
        <v>125</v>
      </c>
      <c r="V66" s="140" t="s">
        <v>142</v>
      </c>
      <c r="W66" s="140" t="s">
        <v>509</v>
      </c>
      <c r="X66" s="92" t="s">
        <v>127</v>
      </c>
      <c r="Y66" s="92" t="s">
        <v>127</v>
      </c>
      <c r="Z66" s="92" t="s">
        <v>127</v>
      </c>
      <c r="AA66" s="92" t="s">
        <v>127</v>
      </c>
      <c r="AB66" s="92" t="s">
        <v>127</v>
      </c>
      <c r="AC66" s="92" t="s">
        <v>127</v>
      </c>
      <c r="AD66" s="92" t="s">
        <v>127</v>
      </c>
      <c r="AE66" s="92" t="s">
        <v>127</v>
      </c>
      <c r="AF66" s="92" t="s">
        <v>128</v>
      </c>
      <c r="AG66" s="92" t="s">
        <v>127</v>
      </c>
      <c r="AH66" s="92" t="s">
        <v>128</v>
      </c>
      <c r="AI66" s="92" t="s">
        <v>127</v>
      </c>
      <c r="AJ66" s="92" t="s">
        <v>127</v>
      </c>
      <c r="AK66" s="92" t="s">
        <v>127</v>
      </c>
      <c r="AL66" s="92" t="s">
        <v>129</v>
      </c>
      <c r="AM66" s="92" t="s">
        <v>127</v>
      </c>
      <c r="AN66" s="92" t="s">
        <v>129</v>
      </c>
      <c r="AO66" s="92" t="s">
        <v>127</v>
      </c>
      <c r="AP66" s="92" t="s">
        <v>130</v>
      </c>
      <c r="AQ66" s="92" t="s">
        <v>127</v>
      </c>
      <c r="AR66" s="92" t="s">
        <v>130</v>
      </c>
      <c r="AS66" s="92" t="s">
        <v>127</v>
      </c>
      <c r="AT66" s="92" t="s">
        <v>130</v>
      </c>
      <c r="AU66" s="92" t="s">
        <v>127</v>
      </c>
      <c r="AV66" s="92" t="s">
        <v>130</v>
      </c>
      <c r="AW66" s="92" t="s">
        <v>127</v>
      </c>
      <c r="AX66" s="92" t="s">
        <v>130</v>
      </c>
      <c r="AY66" s="19" t="s">
        <v>127</v>
      </c>
      <c r="AZ66" s="92" t="s">
        <v>125</v>
      </c>
      <c r="BA66" s="19" t="s">
        <v>127</v>
      </c>
      <c r="BB66" s="92" t="s">
        <v>125</v>
      </c>
      <c r="BC66" s="19" t="s">
        <v>127</v>
      </c>
      <c r="BD66" s="92" t="s">
        <v>125</v>
      </c>
      <c r="BE66" s="19" t="s">
        <v>127</v>
      </c>
      <c r="BF66" s="108" t="s">
        <v>131</v>
      </c>
      <c r="BG66" s="175">
        <v>43122</v>
      </c>
      <c r="BH66" s="108" t="s">
        <v>132</v>
      </c>
      <c r="BI66" s="179"/>
      <c r="BJ66" s="136"/>
      <c r="BK66" s="136"/>
      <c r="BL66" s="136"/>
      <c r="BM66" s="136"/>
      <c r="BN66" s="119" t="s">
        <v>133</v>
      </c>
      <c r="BO66" s="179"/>
      <c r="BP66" s="179"/>
      <c r="BR66" s="140"/>
      <c r="BS66" s="140"/>
      <c r="BT66" s="140"/>
      <c r="BU66" s="140"/>
    </row>
    <row r="67" spans="1:73" s="137" customFormat="1" ht="90" hidden="1" customHeight="1">
      <c r="A67" s="181" t="s">
        <v>510</v>
      </c>
      <c r="B67" s="152" t="s">
        <v>471</v>
      </c>
      <c r="C67" s="167">
        <v>42661</v>
      </c>
      <c r="D67" s="167"/>
      <c r="E67" s="181" t="s">
        <v>180</v>
      </c>
      <c r="F67" s="140" t="s">
        <v>511</v>
      </c>
      <c r="G67" s="19" t="s">
        <v>473</v>
      </c>
      <c r="H67" s="19" t="s">
        <v>474</v>
      </c>
      <c r="I67" s="19" t="s">
        <v>512</v>
      </c>
      <c r="J67" s="92" t="s">
        <v>362</v>
      </c>
      <c r="K67" s="179">
        <v>1</v>
      </c>
      <c r="L67" s="504">
        <v>42795</v>
      </c>
      <c r="M67" s="504">
        <v>43100</v>
      </c>
      <c r="N67" s="114">
        <f t="shared" si="1"/>
        <v>44</v>
      </c>
      <c r="O67" s="218">
        <v>1</v>
      </c>
      <c r="P67" s="140" t="s">
        <v>32</v>
      </c>
      <c r="Q67" s="140" t="s">
        <v>513</v>
      </c>
      <c r="R67" s="140" t="s">
        <v>476</v>
      </c>
      <c r="S67" s="217">
        <f t="shared" ref="S67:S130" si="2">LEN(R67)</f>
        <v>231</v>
      </c>
      <c r="T67" s="140" t="s">
        <v>125</v>
      </c>
      <c r="U67" s="140" t="s">
        <v>125</v>
      </c>
      <c r="V67" s="140" t="s">
        <v>142</v>
      </c>
      <c r="W67" s="140" t="s">
        <v>476</v>
      </c>
      <c r="X67" s="92" t="s">
        <v>127</v>
      </c>
      <c r="Y67" s="92" t="s">
        <v>127</v>
      </c>
      <c r="Z67" s="92" t="s">
        <v>127</v>
      </c>
      <c r="AA67" s="92" t="s">
        <v>127</v>
      </c>
      <c r="AB67" s="92" t="s">
        <v>127</v>
      </c>
      <c r="AC67" s="92" t="s">
        <v>127</v>
      </c>
      <c r="AD67" s="92" t="s">
        <v>127</v>
      </c>
      <c r="AE67" s="92" t="s">
        <v>127</v>
      </c>
      <c r="AF67" s="92" t="s">
        <v>128</v>
      </c>
      <c r="AG67" s="92" t="s">
        <v>127</v>
      </c>
      <c r="AH67" s="92" t="s">
        <v>128</v>
      </c>
      <c r="AI67" s="92" t="s">
        <v>127</v>
      </c>
      <c r="AJ67" s="92" t="s">
        <v>127</v>
      </c>
      <c r="AK67" s="92" t="s">
        <v>127</v>
      </c>
      <c r="AL67" s="92" t="s">
        <v>129</v>
      </c>
      <c r="AM67" s="92" t="s">
        <v>127</v>
      </c>
      <c r="AN67" s="92" t="s">
        <v>129</v>
      </c>
      <c r="AO67" s="92" t="s">
        <v>127</v>
      </c>
      <c r="AP67" s="92" t="s">
        <v>130</v>
      </c>
      <c r="AQ67" s="92" t="s">
        <v>127</v>
      </c>
      <c r="AR67" s="92" t="s">
        <v>130</v>
      </c>
      <c r="AS67" s="92" t="s">
        <v>127</v>
      </c>
      <c r="AT67" s="92" t="s">
        <v>130</v>
      </c>
      <c r="AU67" s="92" t="s">
        <v>127</v>
      </c>
      <c r="AV67" s="92" t="s">
        <v>130</v>
      </c>
      <c r="AW67" s="92" t="s">
        <v>127</v>
      </c>
      <c r="AX67" s="92" t="s">
        <v>130</v>
      </c>
      <c r="AY67" s="19" t="s">
        <v>127</v>
      </c>
      <c r="AZ67" s="92" t="s">
        <v>125</v>
      </c>
      <c r="BA67" s="19" t="s">
        <v>127</v>
      </c>
      <c r="BB67" s="92" t="s">
        <v>125</v>
      </c>
      <c r="BC67" s="19" t="s">
        <v>127</v>
      </c>
      <c r="BD67" s="92" t="s">
        <v>125</v>
      </c>
      <c r="BE67" s="19" t="s">
        <v>127</v>
      </c>
      <c r="BF67" s="108" t="s">
        <v>131</v>
      </c>
      <c r="BG67" s="175">
        <v>43122</v>
      </c>
      <c r="BH67" s="108" t="s">
        <v>132</v>
      </c>
      <c r="BI67" s="179"/>
      <c r="BJ67" s="136"/>
      <c r="BK67" s="136"/>
      <c r="BL67" s="136"/>
      <c r="BM67" s="136"/>
      <c r="BN67" s="119" t="s">
        <v>133</v>
      </c>
      <c r="BO67" s="179"/>
      <c r="BP67" s="179"/>
      <c r="BR67" s="140"/>
      <c r="BS67" s="140"/>
      <c r="BT67" s="140"/>
      <c r="BU67" s="140"/>
    </row>
    <row r="68" spans="1:73" s="137" customFormat="1" ht="90" hidden="1" customHeight="1">
      <c r="A68" s="181" t="s">
        <v>514</v>
      </c>
      <c r="B68" s="152" t="s">
        <v>471</v>
      </c>
      <c r="C68" s="167">
        <v>42661</v>
      </c>
      <c r="D68" s="167"/>
      <c r="E68" s="181" t="s">
        <v>515</v>
      </c>
      <c r="F68" s="140" t="s">
        <v>516</v>
      </c>
      <c r="G68" s="19" t="s">
        <v>517</v>
      </c>
      <c r="H68" s="19" t="s">
        <v>518</v>
      </c>
      <c r="I68" s="19" t="s">
        <v>519</v>
      </c>
      <c r="J68" s="92" t="s">
        <v>520</v>
      </c>
      <c r="K68" s="179">
        <v>8</v>
      </c>
      <c r="L68" s="504">
        <v>42856</v>
      </c>
      <c r="M68" s="504">
        <v>43100</v>
      </c>
      <c r="N68" s="114">
        <f t="shared" ref="N68:N131" si="3">+WEEKNUM(M68-L68)</f>
        <v>35</v>
      </c>
      <c r="O68" s="218">
        <v>8</v>
      </c>
      <c r="P68" s="140" t="s">
        <v>15</v>
      </c>
      <c r="Q68" s="140"/>
      <c r="R68" s="140" t="s">
        <v>521</v>
      </c>
      <c r="S68" s="217">
        <f t="shared" si="2"/>
        <v>360</v>
      </c>
      <c r="T68" s="140" t="s">
        <v>125</v>
      </c>
      <c r="U68" s="140" t="s">
        <v>125</v>
      </c>
      <c r="V68" s="140" t="s">
        <v>142</v>
      </c>
      <c r="W68" s="19" t="s">
        <v>522</v>
      </c>
      <c r="X68" s="92" t="s">
        <v>127</v>
      </c>
      <c r="Y68" s="92" t="s">
        <v>127</v>
      </c>
      <c r="Z68" s="92" t="s">
        <v>127</v>
      </c>
      <c r="AA68" s="92" t="s">
        <v>127</v>
      </c>
      <c r="AB68" s="92" t="s">
        <v>127</v>
      </c>
      <c r="AC68" s="92" t="s">
        <v>127</v>
      </c>
      <c r="AD68" s="92" t="s">
        <v>127</v>
      </c>
      <c r="AE68" s="92" t="s">
        <v>127</v>
      </c>
      <c r="AF68" s="92" t="s">
        <v>128</v>
      </c>
      <c r="AG68" s="92" t="s">
        <v>127</v>
      </c>
      <c r="AH68" s="92" t="s">
        <v>128</v>
      </c>
      <c r="AI68" s="92" t="s">
        <v>127</v>
      </c>
      <c r="AJ68" s="92" t="s">
        <v>127</v>
      </c>
      <c r="AK68" s="92" t="s">
        <v>127</v>
      </c>
      <c r="AL68" s="92" t="s">
        <v>129</v>
      </c>
      <c r="AM68" s="92" t="s">
        <v>127</v>
      </c>
      <c r="AN68" s="92" t="s">
        <v>129</v>
      </c>
      <c r="AO68" s="92" t="s">
        <v>127</v>
      </c>
      <c r="AP68" s="92" t="s">
        <v>130</v>
      </c>
      <c r="AQ68" s="92" t="s">
        <v>127</v>
      </c>
      <c r="AR68" s="92" t="s">
        <v>130</v>
      </c>
      <c r="AS68" s="92" t="s">
        <v>127</v>
      </c>
      <c r="AT68" s="92" t="s">
        <v>130</v>
      </c>
      <c r="AU68" s="92" t="s">
        <v>127</v>
      </c>
      <c r="AV68" s="92" t="s">
        <v>130</v>
      </c>
      <c r="AW68" s="92" t="s">
        <v>127</v>
      </c>
      <c r="AX68" s="92" t="s">
        <v>130</v>
      </c>
      <c r="AY68" s="19" t="s">
        <v>127</v>
      </c>
      <c r="AZ68" s="92" t="s">
        <v>125</v>
      </c>
      <c r="BA68" s="19" t="s">
        <v>127</v>
      </c>
      <c r="BB68" s="92" t="s">
        <v>125</v>
      </c>
      <c r="BC68" s="19" t="s">
        <v>127</v>
      </c>
      <c r="BD68" s="92" t="s">
        <v>125</v>
      </c>
      <c r="BE68" s="19" t="s">
        <v>127</v>
      </c>
      <c r="BF68" s="108" t="s">
        <v>131</v>
      </c>
      <c r="BG68" s="175">
        <v>43122</v>
      </c>
      <c r="BH68" s="108" t="s">
        <v>132</v>
      </c>
      <c r="BI68" s="179"/>
      <c r="BJ68" s="136"/>
      <c r="BK68" s="136"/>
      <c r="BL68" s="136"/>
      <c r="BM68" s="136"/>
      <c r="BN68" s="119" t="s">
        <v>133</v>
      </c>
      <c r="BO68" s="179"/>
      <c r="BP68" s="179"/>
      <c r="BR68" s="140"/>
      <c r="BS68" s="140"/>
      <c r="BT68" s="140"/>
      <c r="BU68" s="140"/>
    </row>
    <row r="69" spans="1:73" s="137" customFormat="1" ht="90" hidden="1" customHeight="1">
      <c r="A69" s="181" t="s">
        <v>523</v>
      </c>
      <c r="B69" s="152" t="s">
        <v>471</v>
      </c>
      <c r="C69" s="167">
        <v>42661</v>
      </c>
      <c r="D69" s="167"/>
      <c r="E69" s="181" t="s">
        <v>524</v>
      </c>
      <c r="F69" s="140" t="s">
        <v>525</v>
      </c>
      <c r="G69" s="19" t="s">
        <v>526</v>
      </c>
      <c r="H69" s="19" t="s">
        <v>527</v>
      </c>
      <c r="I69" s="19" t="s">
        <v>528</v>
      </c>
      <c r="J69" s="92" t="s">
        <v>529</v>
      </c>
      <c r="K69" s="179">
        <v>1</v>
      </c>
      <c r="L69" s="504">
        <v>43009</v>
      </c>
      <c r="M69" s="504">
        <v>43100</v>
      </c>
      <c r="N69" s="114">
        <f t="shared" si="3"/>
        <v>13</v>
      </c>
      <c r="O69" s="218">
        <v>1</v>
      </c>
      <c r="P69" s="140" t="s">
        <v>530</v>
      </c>
      <c r="Q69" s="140" t="s">
        <v>31</v>
      </c>
      <c r="R69" s="140" t="s">
        <v>531</v>
      </c>
      <c r="S69" s="217">
        <f t="shared" si="2"/>
        <v>195</v>
      </c>
      <c r="T69" s="140" t="s">
        <v>125</v>
      </c>
      <c r="U69" s="140" t="s">
        <v>125</v>
      </c>
      <c r="V69" s="140" t="s">
        <v>142</v>
      </c>
      <c r="W69" s="140" t="s">
        <v>531</v>
      </c>
      <c r="X69" s="92" t="s">
        <v>127</v>
      </c>
      <c r="Y69" s="92" t="s">
        <v>127</v>
      </c>
      <c r="Z69" s="92" t="s">
        <v>127</v>
      </c>
      <c r="AA69" s="92" t="s">
        <v>127</v>
      </c>
      <c r="AB69" s="92" t="s">
        <v>127</v>
      </c>
      <c r="AC69" s="92" t="s">
        <v>127</v>
      </c>
      <c r="AD69" s="92" t="s">
        <v>127</v>
      </c>
      <c r="AE69" s="92" t="s">
        <v>127</v>
      </c>
      <c r="AF69" s="92" t="s">
        <v>128</v>
      </c>
      <c r="AG69" s="92" t="s">
        <v>127</v>
      </c>
      <c r="AH69" s="92" t="s">
        <v>128</v>
      </c>
      <c r="AI69" s="92" t="s">
        <v>127</v>
      </c>
      <c r="AJ69" s="92" t="s">
        <v>127</v>
      </c>
      <c r="AK69" s="92" t="s">
        <v>127</v>
      </c>
      <c r="AL69" s="92" t="s">
        <v>129</v>
      </c>
      <c r="AM69" s="92" t="s">
        <v>127</v>
      </c>
      <c r="AN69" s="92" t="s">
        <v>129</v>
      </c>
      <c r="AO69" s="92" t="s">
        <v>127</v>
      </c>
      <c r="AP69" s="92" t="s">
        <v>130</v>
      </c>
      <c r="AQ69" s="92" t="s">
        <v>127</v>
      </c>
      <c r="AR69" s="92" t="s">
        <v>130</v>
      </c>
      <c r="AS69" s="92" t="s">
        <v>127</v>
      </c>
      <c r="AT69" s="92" t="s">
        <v>130</v>
      </c>
      <c r="AU69" s="92" t="s">
        <v>127</v>
      </c>
      <c r="AV69" s="92" t="s">
        <v>130</v>
      </c>
      <c r="AW69" s="92" t="s">
        <v>127</v>
      </c>
      <c r="AX69" s="92" t="s">
        <v>130</v>
      </c>
      <c r="AY69" s="19" t="s">
        <v>127</v>
      </c>
      <c r="AZ69" s="92" t="s">
        <v>125</v>
      </c>
      <c r="BA69" s="19" t="s">
        <v>127</v>
      </c>
      <c r="BB69" s="92" t="s">
        <v>125</v>
      </c>
      <c r="BC69" s="19" t="s">
        <v>127</v>
      </c>
      <c r="BD69" s="92" t="s">
        <v>125</v>
      </c>
      <c r="BE69" s="19" t="s">
        <v>127</v>
      </c>
      <c r="BF69" s="108" t="s">
        <v>131</v>
      </c>
      <c r="BG69" s="175">
        <v>43122</v>
      </c>
      <c r="BH69" s="108" t="s">
        <v>132</v>
      </c>
      <c r="BI69" s="179"/>
      <c r="BJ69" s="136"/>
      <c r="BK69" s="136"/>
      <c r="BL69" s="136"/>
      <c r="BM69" s="136"/>
      <c r="BN69" s="119" t="s">
        <v>133</v>
      </c>
      <c r="BO69" s="179"/>
      <c r="BP69" s="179"/>
      <c r="BR69" s="140"/>
      <c r="BS69" s="140"/>
      <c r="BT69" s="140"/>
      <c r="BU69" s="140"/>
    </row>
    <row r="70" spans="1:73" s="137" customFormat="1" ht="90" hidden="1" customHeight="1">
      <c r="A70" s="181" t="s">
        <v>532</v>
      </c>
      <c r="B70" s="152" t="s">
        <v>471</v>
      </c>
      <c r="C70" s="167">
        <v>42661</v>
      </c>
      <c r="D70" s="167"/>
      <c r="E70" s="181" t="s">
        <v>533</v>
      </c>
      <c r="F70" s="140" t="s">
        <v>534</v>
      </c>
      <c r="G70" s="19" t="s">
        <v>473</v>
      </c>
      <c r="H70" s="19" t="s">
        <v>474</v>
      </c>
      <c r="I70" s="19" t="s">
        <v>475</v>
      </c>
      <c r="J70" s="92" t="s">
        <v>362</v>
      </c>
      <c r="K70" s="179">
        <v>1</v>
      </c>
      <c r="L70" s="504">
        <v>42795</v>
      </c>
      <c r="M70" s="504">
        <v>43100</v>
      </c>
      <c r="N70" s="114">
        <f t="shared" si="3"/>
        <v>44</v>
      </c>
      <c r="O70" s="218">
        <v>1</v>
      </c>
      <c r="P70" s="140" t="s">
        <v>32</v>
      </c>
      <c r="Q70" s="140" t="s">
        <v>31</v>
      </c>
      <c r="R70" s="140" t="s">
        <v>476</v>
      </c>
      <c r="S70" s="217">
        <f t="shared" si="2"/>
        <v>231</v>
      </c>
      <c r="T70" s="140" t="s">
        <v>125</v>
      </c>
      <c r="U70" s="140" t="s">
        <v>125</v>
      </c>
      <c r="V70" s="140" t="s">
        <v>142</v>
      </c>
      <c r="W70" s="140" t="s">
        <v>476</v>
      </c>
      <c r="X70" s="92" t="s">
        <v>127</v>
      </c>
      <c r="Y70" s="92" t="s">
        <v>127</v>
      </c>
      <c r="Z70" s="92" t="s">
        <v>127</v>
      </c>
      <c r="AA70" s="92" t="s">
        <v>127</v>
      </c>
      <c r="AB70" s="92" t="s">
        <v>127</v>
      </c>
      <c r="AC70" s="92" t="s">
        <v>127</v>
      </c>
      <c r="AD70" s="92" t="s">
        <v>127</v>
      </c>
      <c r="AE70" s="92" t="s">
        <v>127</v>
      </c>
      <c r="AF70" s="92" t="s">
        <v>128</v>
      </c>
      <c r="AG70" s="92" t="s">
        <v>127</v>
      </c>
      <c r="AH70" s="92" t="s">
        <v>128</v>
      </c>
      <c r="AI70" s="92" t="s">
        <v>127</v>
      </c>
      <c r="AJ70" s="92" t="s">
        <v>127</v>
      </c>
      <c r="AK70" s="92" t="s">
        <v>127</v>
      </c>
      <c r="AL70" s="92" t="s">
        <v>129</v>
      </c>
      <c r="AM70" s="92" t="s">
        <v>127</v>
      </c>
      <c r="AN70" s="92" t="s">
        <v>129</v>
      </c>
      <c r="AO70" s="92" t="s">
        <v>127</v>
      </c>
      <c r="AP70" s="92" t="s">
        <v>130</v>
      </c>
      <c r="AQ70" s="92" t="s">
        <v>127</v>
      </c>
      <c r="AR70" s="92" t="s">
        <v>130</v>
      </c>
      <c r="AS70" s="92" t="s">
        <v>127</v>
      </c>
      <c r="AT70" s="92" t="s">
        <v>130</v>
      </c>
      <c r="AU70" s="92" t="s">
        <v>127</v>
      </c>
      <c r="AV70" s="92" t="s">
        <v>130</v>
      </c>
      <c r="AW70" s="92" t="s">
        <v>127</v>
      </c>
      <c r="AX70" s="92" t="s">
        <v>130</v>
      </c>
      <c r="AY70" s="19" t="s">
        <v>127</v>
      </c>
      <c r="AZ70" s="92" t="s">
        <v>125</v>
      </c>
      <c r="BA70" s="19" t="s">
        <v>127</v>
      </c>
      <c r="BB70" s="92" t="s">
        <v>125</v>
      </c>
      <c r="BC70" s="19" t="s">
        <v>127</v>
      </c>
      <c r="BD70" s="92" t="s">
        <v>125</v>
      </c>
      <c r="BE70" s="19" t="s">
        <v>127</v>
      </c>
      <c r="BF70" s="108" t="s">
        <v>131</v>
      </c>
      <c r="BG70" s="175">
        <v>43122</v>
      </c>
      <c r="BH70" s="108" t="s">
        <v>132</v>
      </c>
      <c r="BI70" s="179"/>
      <c r="BJ70" s="136"/>
      <c r="BK70" s="136"/>
      <c r="BL70" s="136"/>
      <c r="BM70" s="136"/>
      <c r="BN70" s="119" t="s">
        <v>133</v>
      </c>
      <c r="BO70" s="179"/>
      <c r="BP70" s="179"/>
      <c r="BR70" s="140"/>
      <c r="BS70" s="140"/>
      <c r="BT70" s="140"/>
      <c r="BU70" s="140"/>
    </row>
    <row r="71" spans="1:73" s="137" customFormat="1" ht="90" hidden="1" customHeight="1">
      <c r="A71" s="181" t="s">
        <v>535</v>
      </c>
      <c r="B71" s="152" t="s">
        <v>471</v>
      </c>
      <c r="C71" s="167">
        <v>42661</v>
      </c>
      <c r="D71" s="167"/>
      <c r="E71" s="181" t="s">
        <v>536</v>
      </c>
      <c r="F71" s="140" t="s">
        <v>537</v>
      </c>
      <c r="G71" s="19" t="s">
        <v>473</v>
      </c>
      <c r="H71" s="19" t="s">
        <v>474</v>
      </c>
      <c r="I71" s="19" t="s">
        <v>475</v>
      </c>
      <c r="J71" s="92" t="s">
        <v>362</v>
      </c>
      <c r="K71" s="179">
        <v>1</v>
      </c>
      <c r="L71" s="504">
        <v>42795</v>
      </c>
      <c r="M71" s="504">
        <v>43100</v>
      </c>
      <c r="N71" s="114">
        <f t="shared" si="3"/>
        <v>44</v>
      </c>
      <c r="O71" s="218">
        <v>1</v>
      </c>
      <c r="P71" s="140" t="s">
        <v>32</v>
      </c>
      <c r="Q71" s="140" t="s">
        <v>31</v>
      </c>
      <c r="R71" s="140" t="s">
        <v>538</v>
      </c>
      <c r="S71" s="217">
        <f t="shared" si="2"/>
        <v>239</v>
      </c>
      <c r="T71" s="140" t="s">
        <v>125</v>
      </c>
      <c r="U71" s="140" t="s">
        <v>125</v>
      </c>
      <c r="V71" s="140" t="s">
        <v>142</v>
      </c>
      <c r="W71" s="140" t="s">
        <v>538</v>
      </c>
      <c r="X71" s="92" t="s">
        <v>127</v>
      </c>
      <c r="Y71" s="92" t="s">
        <v>127</v>
      </c>
      <c r="Z71" s="92" t="s">
        <v>127</v>
      </c>
      <c r="AA71" s="92" t="s">
        <v>127</v>
      </c>
      <c r="AB71" s="92" t="s">
        <v>127</v>
      </c>
      <c r="AC71" s="92" t="s">
        <v>127</v>
      </c>
      <c r="AD71" s="92" t="s">
        <v>127</v>
      </c>
      <c r="AE71" s="92" t="s">
        <v>127</v>
      </c>
      <c r="AF71" s="92" t="s">
        <v>128</v>
      </c>
      <c r="AG71" s="92" t="s">
        <v>127</v>
      </c>
      <c r="AH71" s="92" t="s">
        <v>128</v>
      </c>
      <c r="AI71" s="92" t="s">
        <v>127</v>
      </c>
      <c r="AJ71" s="92" t="s">
        <v>127</v>
      </c>
      <c r="AK71" s="92" t="s">
        <v>127</v>
      </c>
      <c r="AL71" s="92" t="s">
        <v>129</v>
      </c>
      <c r="AM71" s="92" t="s">
        <v>127</v>
      </c>
      <c r="AN71" s="92" t="s">
        <v>129</v>
      </c>
      <c r="AO71" s="92" t="s">
        <v>127</v>
      </c>
      <c r="AP71" s="92" t="s">
        <v>130</v>
      </c>
      <c r="AQ71" s="92" t="s">
        <v>127</v>
      </c>
      <c r="AR71" s="92" t="s">
        <v>130</v>
      </c>
      <c r="AS71" s="92" t="s">
        <v>127</v>
      </c>
      <c r="AT71" s="92" t="s">
        <v>130</v>
      </c>
      <c r="AU71" s="92" t="s">
        <v>127</v>
      </c>
      <c r="AV71" s="92" t="s">
        <v>130</v>
      </c>
      <c r="AW71" s="92" t="s">
        <v>127</v>
      </c>
      <c r="AX71" s="92" t="s">
        <v>130</v>
      </c>
      <c r="AY71" s="19" t="s">
        <v>127</v>
      </c>
      <c r="AZ71" s="92" t="s">
        <v>125</v>
      </c>
      <c r="BA71" s="19" t="s">
        <v>127</v>
      </c>
      <c r="BB71" s="92" t="s">
        <v>125</v>
      </c>
      <c r="BC71" s="19" t="s">
        <v>127</v>
      </c>
      <c r="BD71" s="92" t="s">
        <v>125</v>
      </c>
      <c r="BE71" s="19" t="s">
        <v>127</v>
      </c>
      <c r="BF71" s="108" t="s">
        <v>131</v>
      </c>
      <c r="BG71" s="175">
        <v>43122</v>
      </c>
      <c r="BH71" s="108" t="s">
        <v>132</v>
      </c>
      <c r="BI71" s="179"/>
      <c r="BJ71" s="136"/>
      <c r="BK71" s="136"/>
      <c r="BL71" s="136"/>
      <c r="BM71" s="136"/>
      <c r="BN71" s="119" t="s">
        <v>133</v>
      </c>
      <c r="BO71" s="179"/>
      <c r="BP71" s="179"/>
      <c r="BR71" s="140"/>
      <c r="BS71" s="140"/>
      <c r="BT71" s="140"/>
      <c r="BU71" s="140"/>
    </row>
    <row r="72" spans="1:73" s="137" customFormat="1" ht="90" hidden="1" customHeight="1">
      <c r="A72" s="181" t="s">
        <v>539</v>
      </c>
      <c r="B72" s="152" t="s">
        <v>471</v>
      </c>
      <c r="C72" s="167">
        <v>42661</v>
      </c>
      <c r="D72" s="167"/>
      <c r="E72" s="181" t="s">
        <v>540</v>
      </c>
      <c r="F72" s="140" t="s">
        <v>541</v>
      </c>
      <c r="G72" s="19" t="s">
        <v>473</v>
      </c>
      <c r="H72" s="19" t="s">
        <v>474</v>
      </c>
      <c r="I72" s="19" t="s">
        <v>475</v>
      </c>
      <c r="J72" s="92" t="s">
        <v>362</v>
      </c>
      <c r="K72" s="179">
        <v>1</v>
      </c>
      <c r="L72" s="504">
        <v>42795</v>
      </c>
      <c r="M72" s="504">
        <v>43100</v>
      </c>
      <c r="N72" s="114">
        <f t="shared" si="3"/>
        <v>44</v>
      </c>
      <c r="O72" s="218">
        <v>1</v>
      </c>
      <c r="P72" s="140" t="s">
        <v>32</v>
      </c>
      <c r="Q72" s="140" t="s">
        <v>31</v>
      </c>
      <c r="R72" s="140" t="s">
        <v>476</v>
      </c>
      <c r="S72" s="217">
        <f t="shared" si="2"/>
        <v>231</v>
      </c>
      <c r="T72" s="140" t="s">
        <v>125</v>
      </c>
      <c r="U72" s="140" t="s">
        <v>125</v>
      </c>
      <c r="V72" s="140" t="s">
        <v>142</v>
      </c>
      <c r="W72" s="140" t="s">
        <v>476</v>
      </c>
      <c r="X72" s="92" t="s">
        <v>127</v>
      </c>
      <c r="Y72" s="92" t="s">
        <v>127</v>
      </c>
      <c r="Z72" s="92" t="s">
        <v>127</v>
      </c>
      <c r="AA72" s="92" t="s">
        <v>127</v>
      </c>
      <c r="AB72" s="92" t="s">
        <v>127</v>
      </c>
      <c r="AC72" s="92" t="s">
        <v>127</v>
      </c>
      <c r="AD72" s="92" t="s">
        <v>127</v>
      </c>
      <c r="AE72" s="92" t="s">
        <v>127</v>
      </c>
      <c r="AF72" s="92" t="s">
        <v>128</v>
      </c>
      <c r="AG72" s="92" t="s">
        <v>127</v>
      </c>
      <c r="AH72" s="92" t="s">
        <v>128</v>
      </c>
      <c r="AI72" s="92" t="s">
        <v>127</v>
      </c>
      <c r="AJ72" s="92" t="s">
        <v>127</v>
      </c>
      <c r="AK72" s="92" t="s">
        <v>127</v>
      </c>
      <c r="AL72" s="92" t="s">
        <v>129</v>
      </c>
      <c r="AM72" s="92" t="s">
        <v>127</v>
      </c>
      <c r="AN72" s="92" t="s">
        <v>129</v>
      </c>
      <c r="AO72" s="92" t="s">
        <v>127</v>
      </c>
      <c r="AP72" s="92" t="s">
        <v>130</v>
      </c>
      <c r="AQ72" s="92" t="s">
        <v>127</v>
      </c>
      <c r="AR72" s="92" t="s">
        <v>130</v>
      </c>
      <c r="AS72" s="92" t="s">
        <v>127</v>
      </c>
      <c r="AT72" s="92" t="s">
        <v>130</v>
      </c>
      <c r="AU72" s="92" t="s">
        <v>127</v>
      </c>
      <c r="AV72" s="92" t="s">
        <v>130</v>
      </c>
      <c r="AW72" s="92" t="s">
        <v>127</v>
      </c>
      <c r="AX72" s="92" t="s">
        <v>130</v>
      </c>
      <c r="AY72" s="19" t="s">
        <v>127</v>
      </c>
      <c r="AZ72" s="92" t="s">
        <v>125</v>
      </c>
      <c r="BA72" s="19" t="s">
        <v>127</v>
      </c>
      <c r="BB72" s="92" t="s">
        <v>125</v>
      </c>
      <c r="BC72" s="19" t="s">
        <v>127</v>
      </c>
      <c r="BD72" s="92" t="s">
        <v>125</v>
      </c>
      <c r="BE72" s="19" t="s">
        <v>127</v>
      </c>
      <c r="BF72" s="108" t="s">
        <v>131</v>
      </c>
      <c r="BG72" s="175">
        <v>43122</v>
      </c>
      <c r="BH72" s="108" t="s">
        <v>132</v>
      </c>
      <c r="BI72" s="179"/>
      <c r="BJ72" s="136"/>
      <c r="BK72" s="136"/>
      <c r="BL72" s="136"/>
      <c r="BM72" s="136"/>
      <c r="BN72" s="119" t="s">
        <v>133</v>
      </c>
      <c r="BO72" s="179"/>
      <c r="BP72" s="179"/>
      <c r="BR72" s="140"/>
      <c r="BS72" s="140"/>
      <c r="BT72" s="140"/>
      <c r="BU72" s="140"/>
    </row>
    <row r="73" spans="1:73" s="137" customFormat="1" ht="90" hidden="1" customHeight="1">
      <c r="A73" s="181" t="s">
        <v>542</v>
      </c>
      <c r="B73" s="152" t="s">
        <v>471</v>
      </c>
      <c r="C73" s="167">
        <v>42661</v>
      </c>
      <c r="D73" s="167"/>
      <c r="E73" s="181" t="s">
        <v>543</v>
      </c>
      <c r="F73" s="140" t="s">
        <v>544</v>
      </c>
      <c r="G73" s="19" t="s">
        <v>545</v>
      </c>
      <c r="H73" s="19" t="s">
        <v>546</v>
      </c>
      <c r="I73" s="19" t="s">
        <v>546</v>
      </c>
      <c r="J73" s="92" t="s">
        <v>122</v>
      </c>
      <c r="K73" s="179">
        <v>1</v>
      </c>
      <c r="L73" s="504">
        <v>42736</v>
      </c>
      <c r="M73" s="504">
        <v>43100</v>
      </c>
      <c r="N73" s="114">
        <f t="shared" si="3"/>
        <v>52</v>
      </c>
      <c r="O73" s="218">
        <v>1</v>
      </c>
      <c r="P73" s="140" t="s">
        <v>547</v>
      </c>
      <c r="Q73" s="140"/>
      <c r="R73" s="140" t="s">
        <v>548</v>
      </c>
      <c r="S73" s="217">
        <f t="shared" si="2"/>
        <v>160</v>
      </c>
      <c r="T73" s="140" t="s">
        <v>125</v>
      </c>
      <c r="U73" s="140" t="s">
        <v>125</v>
      </c>
      <c r="V73" s="140" t="s">
        <v>142</v>
      </c>
      <c r="W73" s="140" t="s">
        <v>548</v>
      </c>
      <c r="X73" s="92" t="s">
        <v>127</v>
      </c>
      <c r="Y73" s="92" t="s">
        <v>127</v>
      </c>
      <c r="Z73" s="92" t="s">
        <v>127</v>
      </c>
      <c r="AA73" s="92" t="s">
        <v>127</v>
      </c>
      <c r="AB73" s="92" t="s">
        <v>127</v>
      </c>
      <c r="AC73" s="92" t="s">
        <v>127</v>
      </c>
      <c r="AD73" s="92" t="s">
        <v>127</v>
      </c>
      <c r="AE73" s="92" t="s">
        <v>127</v>
      </c>
      <c r="AF73" s="92" t="s">
        <v>128</v>
      </c>
      <c r="AG73" s="92" t="s">
        <v>127</v>
      </c>
      <c r="AH73" s="92" t="s">
        <v>128</v>
      </c>
      <c r="AI73" s="92" t="s">
        <v>127</v>
      </c>
      <c r="AJ73" s="92" t="s">
        <v>127</v>
      </c>
      <c r="AK73" s="92" t="s">
        <v>127</v>
      </c>
      <c r="AL73" s="92" t="s">
        <v>129</v>
      </c>
      <c r="AM73" s="92" t="s">
        <v>127</v>
      </c>
      <c r="AN73" s="92" t="s">
        <v>129</v>
      </c>
      <c r="AO73" s="92" t="s">
        <v>127</v>
      </c>
      <c r="AP73" s="92" t="s">
        <v>130</v>
      </c>
      <c r="AQ73" s="92" t="s">
        <v>127</v>
      </c>
      <c r="AR73" s="92" t="s">
        <v>130</v>
      </c>
      <c r="AS73" s="92" t="s">
        <v>127</v>
      </c>
      <c r="AT73" s="92" t="s">
        <v>130</v>
      </c>
      <c r="AU73" s="92" t="s">
        <v>127</v>
      </c>
      <c r="AV73" s="92" t="s">
        <v>130</v>
      </c>
      <c r="AW73" s="92" t="s">
        <v>127</v>
      </c>
      <c r="AX73" s="92" t="s">
        <v>130</v>
      </c>
      <c r="AY73" s="19" t="s">
        <v>127</v>
      </c>
      <c r="AZ73" s="92" t="s">
        <v>125</v>
      </c>
      <c r="BA73" s="19" t="s">
        <v>127</v>
      </c>
      <c r="BB73" s="92" t="s">
        <v>125</v>
      </c>
      <c r="BC73" s="19" t="s">
        <v>127</v>
      </c>
      <c r="BD73" s="92" t="s">
        <v>125</v>
      </c>
      <c r="BE73" s="19" t="s">
        <v>127</v>
      </c>
      <c r="BF73" s="108" t="s">
        <v>131</v>
      </c>
      <c r="BG73" s="175">
        <v>43122</v>
      </c>
      <c r="BH73" s="108" t="s">
        <v>132</v>
      </c>
      <c r="BI73" s="179"/>
      <c r="BJ73" s="136"/>
      <c r="BK73" s="136"/>
      <c r="BL73" s="136"/>
      <c r="BM73" s="136"/>
      <c r="BN73" s="119" t="s">
        <v>133</v>
      </c>
      <c r="BO73" s="179"/>
      <c r="BP73" s="179"/>
      <c r="BR73" s="140"/>
      <c r="BS73" s="140"/>
      <c r="BT73" s="140"/>
      <c r="BU73" s="140"/>
    </row>
    <row r="74" spans="1:73" s="137" customFormat="1" ht="90" hidden="1" customHeight="1">
      <c r="A74" s="181" t="s">
        <v>549</v>
      </c>
      <c r="B74" s="152" t="s">
        <v>471</v>
      </c>
      <c r="C74" s="167">
        <v>42661</v>
      </c>
      <c r="D74" s="167"/>
      <c r="E74" s="181" t="s">
        <v>543</v>
      </c>
      <c r="F74" s="140" t="s">
        <v>544</v>
      </c>
      <c r="G74" s="19" t="s">
        <v>550</v>
      </c>
      <c r="H74" s="19" t="s">
        <v>551</v>
      </c>
      <c r="I74" s="19" t="s">
        <v>551</v>
      </c>
      <c r="J74" s="92" t="s">
        <v>552</v>
      </c>
      <c r="K74" s="179">
        <v>1</v>
      </c>
      <c r="L74" s="504">
        <v>42979</v>
      </c>
      <c r="M74" s="504">
        <v>43220</v>
      </c>
      <c r="N74" s="114">
        <f t="shared" si="3"/>
        <v>35</v>
      </c>
      <c r="O74" s="218">
        <v>1</v>
      </c>
      <c r="P74" s="140" t="s">
        <v>16</v>
      </c>
      <c r="Q74" s="140"/>
      <c r="R74" s="140" t="s">
        <v>553</v>
      </c>
      <c r="S74" s="217">
        <f t="shared" si="2"/>
        <v>339</v>
      </c>
      <c r="T74" s="140" t="s">
        <v>125</v>
      </c>
      <c r="U74" s="140" t="s">
        <v>125</v>
      </c>
      <c r="V74" s="140" t="s">
        <v>142</v>
      </c>
      <c r="W74" s="140" t="s">
        <v>554</v>
      </c>
      <c r="X74" s="19" t="s">
        <v>555</v>
      </c>
      <c r="Y74" s="19" t="s">
        <v>153</v>
      </c>
      <c r="Z74" s="19" t="s">
        <v>153</v>
      </c>
      <c r="AA74" s="19" t="s">
        <v>153</v>
      </c>
      <c r="AB74" s="19" t="s">
        <v>153</v>
      </c>
      <c r="AC74" s="19" t="s">
        <v>153</v>
      </c>
      <c r="AD74" s="19" t="s">
        <v>153</v>
      </c>
      <c r="AE74" s="19" t="s">
        <v>153</v>
      </c>
      <c r="AF74" s="19" t="s">
        <v>130</v>
      </c>
      <c r="AG74" s="19" t="s">
        <v>153</v>
      </c>
      <c r="AH74" s="19" t="s">
        <v>130</v>
      </c>
      <c r="AI74" s="19" t="s">
        <v>153</v>
      </c>
      <c r="AJ74" s="19" t="s">
        <v>130</v>
      </c>
      <c r="AK74" s="19" t="s">
        <v>153</v>
      </c>
      <c r="AL74" s="19" t="s">
        <v>130</v>
      </c>
      <c r="AM74" s="19" t="s">
        <v>153</v>
      </c>
      <c r="AN74" s="19" t="s">
        <v>130</v>
      </c>
      <c r="AO74" s="19" t="s">
        <v>153</v>
      </c>
      <c r="AP74" s="19" t="s">
        <v>130</v>
      </c>
      <c r="AQ74" s="19" t="s">
        <v>153</v>
      </c>
      <c r="AR74" s="19" t="s">
        <v>130</v>
      </c>
      <c r="AS74" s="19" t="s">
        <v>153</v>
      </c>
      <c r="AT74" s="19" t="s">
        <v>130</v>
      </c>
      <c r="AU74" s="19" t="s">
        <v>153</v>
      </c>
      <c r="AV74" s="19" t="s">
        <v>130</v>
      </c>
      <c r="AW74" s="19" t="s">
        <v>153</v>
      </c>
      <c r="AX74" s="19" t="s">
        <v>130</v>
      </c>
      <c r="AY74" s="19" t="s">
        <v>153</v>
      </c>
      <c r="AZ74" s="19" t="s">
        <v>125</v>
      </c>
      <c r="BA74" s="19" t="s">
        <v>153</v>
      </c>
      <c r="BB74" s="19" t="s">
        <v>125</v>
      </c>
      <c r="BC74" s="19" t="s">
        <v>153</v>
      </c>
      <c r="BD74" s="19" t="s">
        <v>125</v>
      </c>
      <c r="BE74" s="19" t="s">
        <v>153</v>
      </c>
      <c r="BF74" s="108" t="s">
        <v>131</v>
      </c>
      <c r="BG74" s="175">
        <v>43281</v>
      </c>
      <c r="BH74" s="108" t="s">
        <v>132</v>
      </c>
      <c r="BI74" s="179"/>
      <c r="BJ74" s="136"/>
      <c r="BK74" s="136"/>
      <c r="BL74" s="136"/>
      <c r="BM74" s="136"/>
      <c r="BN74" s="119" t="s">
        <v>133</v>
      </c>
      <c r="BO74" s="179"/>
      <c r="BP74" s="179"/>
      <c r="BR74" s="140"/>
      <c r="BS74" s="140"/>
      <c r="BT74" s="140"/>
      <c r="BU74" s="140"/>
    </row>
    <row r="75" spans="1:73" s="137" customFormat="1" ht="90" hidden="1" customHeight="1">
      <c r="A75" s="181" t="s">
        <v>556</v>
      </c>
      <c r="B75" s="152" t="s">
        <v>471</v>
      </c>
      <c r="C75" s="167">
        <v>42661</v>
      </c>
      <c r="D75" s="167"/>
      <c r="E75" s="181" t="s">
        <v>557</v>
      </c>
      <c r="F75" s="140" t="s">
        <v>558</v>
      </c>
      <c r="G75" s="19" t="s">
        <v>559</v>
      </c>
      <c r="H75" s="19" t="s">
        <v>560</v>
      </c>
      <c r="I75" s="19" t="s">
        <v>561</v>
      </c>
      <c r="J75" s="92" t="s">
        <v>122</v>
      </c>
      <c r="K75" s="179">
        <v>1</v>
      </c>
      <c r="L75" s="504">
        <v>42736</v>
      </c>
      <c r="M75" s="504">
        <v>43100</v>
      </c>
      <c r="N75" s="114">
        <f t="shared" si="3"/>
        <v>52</v>
      </c>
      <c r="O75" s="218">
        <v>1</v>
      </c>
      <c r="P75" s="140" t="s">
        <v>29</v>
      </c>
      <c r="Q75" s="140"/>
      <c r="R75" s="140" t="s">
        <v>562</v>
      </c>
      <c r="S75" s="217">
        <f t="shared" si="2"/>
        <v>334</v>
      </c>
      <c r="T75" s="140" t="s">
        <v>125</v>
      </c>
      <c r="U75" s="140" t="s">
        <v>125</v>
      </c>
      <c r="V75" s="140" t="s">
        <v>142</v>
      </c>
      <c r="W75" s="140" t="s">
        <v>563</v>
      </c>
      <c r="X75" s="92" t="s">
        <v>127</v>
      </c>
      <c r="Y75" s="92" t="s">
        <v>127</v>
      </c>
      <c r="Z75" s="92" t="s">
        <v>127</v>
      </c>
      <c r="AA75" s="92" t="s">
        <v>127</v>
      </c>
      <c r="AB75" s="92" t="s">
        <v>127</v>
      </c>
      <c r="AC75" s="92" t="s">
        <v>127</v>
      </c>
      <c r="AD75" s="92" t="s">
        <v>127</v>
      </c>
      <c r="AE75" s="19" t="s">
        <v>564</v>
      </c>
      <c r="AF75" s="19" t="s">
        <v>565</v>
      </c>
      <c r="AG75" s="19" t="s">
        <v>566</v>
      </c>
      <c r="AH75" s="19" t="s">
        <v>565</v>
      </c>
      <c r="AI75" s="19" t="s">
        <v>566</v>
      </c>
      <c r="AJ75" s="19" t="s">
        <v>566</v>
      </c>
      <c r="AK75" s="19" t="s">
        <v>566</v>
      </c>
      <c r="AL75" s="19" t="s">
        <v>129</v>
      </c>
      <c r="AM75" s="19" t="s">
        <v>566</v>
      </c>
      <c r="AN75" s="19" t="s">
        <v>129</v>
      </c>
      <c r="AO75" s="19" t="s">
        <v>566</v>
      </c>
      <c r="AP75" s="19" t="s">
        <v>130</v>
      </c>
      <c r="AQ75" s="19" t="s">
        <v>566</v>
      </c>
      <c r="AR75" s="19" t="s">
        <v>130</v>
      </c>
      <c r="AS75" s="19" t="s">
        <v>566</v>
      </c>
      <c r="AT75" s="19" t="s">
        <v>130</v>
      </c>
      <c r="AU75" s="19" t="s">
        <v>566</v>
      </c>
      <c r="AV75" s="19" t="s">
        <v>130</v>
      </c>
      <c r="AW75" s="19" t="s">
        <v>566</v>
      </c>
      <c r="AX75" s="19" t="s">
        <v>130</v>
      </c>
      <c r="AY75" s="19" t="s">
        <v>566</v>
      </c>
      <c r="AZ75" s="19" t="s">
        <v>125</v>
      </c>
      <c r="BA75" s="19" t="s">
        <v>566</v>
      </c>
      <c r="BB75" s="19" t="s">
        <v>125</v>
      </c>
      <c r="BC75" s="19" t="s">
        <v>566</v>
      </c>
      <c r="BD75" s="19" t="s">
        <v>125</v>
      </c>
      <c r="BE75" s="19" t="s">
        <v>566</v>
      </c>
      <c r="BF75" s="108" t="s">
        <v>131</v>
      </c>
      <c r="BG75" s="175">
        <v>43122</v>
      </c>
      <c r="BH75" s="108" t="s">
        <v>132</v>
      </c>
      <c r="BI75" s="179"/>
      <c r="BJ75" s="136"/>
      <c r="BK75" s="136"/>
      <c r="BL75" s="136"/>
      <c r="BM75" s="136"/>
      <c r="BN75" s="119" t="s">
        <v>133</v>
      </c>
      <c r="BO75" s="179"/>
      <c r="BP75" s="179"/>
      <c r="BR75" s="140"/>
      <c r="BS75" s="140"/>
      <c r="BT75" s="140"/>
      <c r="BU75" s="140"/>
    </row>
    <row r="76" spans="1:73" s="137" customFormat="1" ht="90" hidden="1" customHeight="1">
      <c r="A76" s="181" t="s">
        <v>567</v>
      </c>
      <c r="B76" s="92" t="s">
        <v>568</v>
      </c>
      <c r="C76" s="167">
        <v>42661</v>
      </c>
      <c r="D76" s="167"/>
      <c r="E76" s="181" t="s">
        <v>156</v>
      </c>
      <c r="F76" s="140" t="s">
        <v>569</v>
      </c>
      <c r="G76" s="19" t="s">
        <v>570</v>
      </c>
      <c r="H76" s="19" t="s">
        <v>571</v>
      </c>
      <c r="I76" s="19" t="s">
        <v>266</v>
      </c>
      <c r="J76" s="92" t="s">
        <v>267</v>
      </c>
      <c r="K76" s="179">
        <v>1</v>
      </c>
      <c r="L76" s="504">
        <v>42917</v>
      </c>
      <c r="M76" s="504">
        <v>43099</v>
      </c>
      <c r="N76" s="114">
        <f t="shared" si="3"/>
        <v>26</v>
      </c>
      <c r="O76" s="218">
        <v>1</v>
      </c>
      <c r="P76" s="140" t="s">
        <v>22</v>
      </c>
      <c r="Q76" s="140"/>
      <c r="R76" s="140" t="s">
        <v>572</v>
      </c>
      <c r="S76" s="217">
        <f t="shared" si="2"/>
        <v>66</v>
      </c>
      <c r="T76" s="140" t="s">
        <v>125</v>
      </c>
      <c r="U76" s="140" t="s">
        <v>125</v>
      </c>
      <c r="V76" s="140" t="s">
        <v>142</v>
      </c>
      <c r="W76" s="140" t="s">
        <v>572</v>
      </c>
      <c r="X76" s="92" t="s">
        <v>127</v>
      </c>
      <c r="Y76" s="92" t="s">
        <v>127</v>
      </c>
      <c r="Z76" s="92" t="s">
        <v>127</v>
      </c>
      <c r="AA76" s="92" t="s">
        <v>127</v>
      </c>
      <c r="AB76" s="92" t="s">
        <v>127</v>
      </c>
      <c r="AC76" s="92" t="s">
        <v>127</v>
      </c>
      <c r="AD76" s="92" t="s">
        <v>127</v>
      </c>
      <c r="AE76" s="220" t="s">
        <v>564</v>
      </c>
      <c r="AF76" s="19" t="s">
        <v>565</v>
      </c>
      <c r="AG76" s="19" t="s">
        <v>566</v>
      </c>
      <c r="AH76" s="19" t="s">
        <v>565</v>
      </c>
      <c r="AI76" s="19" t="s">
        <v>566</v>
      </c>
      <c r="AJ76" s="19" t="s">
        <v>566</v>
      </c>
      <c r="AK76" s="19" t="s">
        <v>566</v>
      </c>
      <c r="AL76" s="19" t="s">
        <v>129</v>
      </c>
      <c r="AM76" s="19" t="s">
        <v>566</v>
      </c>
      <c r="AN76" s="19" t="s">
        <v>129</v>
      </c>
      <c r="AO76" s="19" t="s">
        <v>566</v>
      </c>
      <c r="AP76" s="19" t="s">
        <v>130</v>
      </c>
      <c r="AQ76" s="19" t="s">
        <v>566</v>
      </c>
      <c r="AR76" s="19" t="s">
        <v>130</v>
      </c>
      <c r="AS76" s="19" t="s">
        <v>566</v>
      </c>
      <c r="AT76" s="19" t="s">
        <v>130</v>
      </c>
      <c r="AU76" s="19" t="s">
        <v>566</v>
      </c>
      <c r="AV76" s="19" t="s">
        <v>130</v>
      </c>
      <c r="AW76" s="19" t="s">
        <v>566</v>
      </c>
      <c r="AX76" s="19" t="s">
        <v>130</v>
      </c>
      <c r="AY76" s="19" t="s">
        <v>566</v>
      </c>
      <c r="AZ76" s="19" t="s">
        <v>125</v>
      </c>
      <c r="BA76" s="19" t="s">
        <v>566</v>
      </c>
      <c r="BB76" s="19" t="s">
        <v>125</v>
      </c>
      <c r="BC76" s="19" t="s">
        <v>566</v>
      </c>
      <c r="BD76" s="19" t="s">
        <v>125</v>
      </c>
      <c r="BE76" s="19" t="s">
        <v>566</v>
      </c>
      <c r="BF76" s="108" t="s">
        <v>131</v>
      </c>
      <c r="BG76" s="175">
        <v>43122</v>
      </c>
      <c r="BH76" s="108" t="s">
        <v>132</v>
      </c>
      <c r="BI76" s="179"/>
      <c r="BJ76" s="136"/>
      <c r="BK76" s="136"/>
      <c r="BL76" s="136"/>
      <c r="BM76" s="136"/>
      <c r="BN76" s="119" t="s">
        <v>133</v>
      </c>
      <c r="BO76" s="179"/>
      <c r="BP76" s="179"/>
      <c r="BR76" s="140"/>
      <c r="BS76" s="140"/>
      <c r="BT76" s="140"/>
      <c r="BU76" s="140"/>
    </row>
    <row r="77" spans="1:73" s="137" customFormat="1" ht="90" hidden="1" customHeight="1">
      <c r="A77" s="181" t="s">
        <v>573</v>
      </c>
      <c r="B77" s="92" t="s">
        <v>568</v>
      </c>
      <c r="C77" s="167">
        <v>42661</v>
      </c>
      <c r="D77" s="167"/>
      <c r="E77" s="181" t="s">
        <v>156</v>
      </c>
      <c r="F77" s="140" t="s">
        <v>569</v>
      </c>
      <c r="G77" s="19" t="s">
        <v>574</v>
      </c>
      <c r="H77" s="19" t="s">
        <v>571</v>
      </c>
      <c r="I77" s="19" t="s">
        <v>266</v>
      </c>
      <c r="J77" s="92" t="s">
        <v>267</v>
      </c>
      <c r="K77" s="179">
        <v>1</v>
      </c>
      <c r="L77" s="504">
        <v>42917</v>
      </c>
      <c r="M77" s="504">
        <v>43100</v>
      </c>
      <c r="N77" s="114">
        <f t="shared" si="3"/>
        <v>27</v>
      </c>
      <c r="O77" s="218">
        <v>1</v>
      </c>
      <c r="P77" s="140" t="s">
        <v>22</v>
      </c>
      <c r="Q77" s="140"/>
      <c r="R77" s="140" t="s">
        <v>268</v>
      </c>
      <c r="S77" s="217">
        <f t="shared" si="2"/>
        <v>243</v>
      </c>
      <c r="T77" s="140" t="s">
        <v>125</v>
      </c>
      <c r="U77" s="140" t="s">
        <v>125</v>
      </c>
      <c r="V77" s="140" t="s">
        <v>142</v>
      </c>
      <c r="W77" s="140" t="s">
        <v>268</v>
      </c>
      <c r="X77" s="92" t="s">
        <v>127</v>
      </c>
      <c r="Y77" s="92" t="s">
        <v>127</v>
      </c>
      <c r="Z77" s="92" t="s">
        <v>127</v>
      </c>
      <c r="AA77" s="92" t="s">
        <v>127</v>
      </c>
      <c r="AB77" s="92" t="s">
        <v>127</v>
      </c>
      <c r="AC77" s="92" t="s">
        <v>127</v>
      </c>
      <c r="AD77" s="92" t="s">
        <v>127</v>
      </c>
      <c r="AE77" s="92" t="s">
        <v>127</v>
      </c>
      <c r="AF77" s="92" t="s">
        <v>128</v>
      </c>
      <c r="AG77" s="92" t="s">
        <v>127</v>
      </c>
      <c r="AH77" s="92" t="s">
        <v>128</v>
      </c>
      <c r="AI77" s="92" t="s">
        <v>127</v>
      </c>
      <c r="AJ77" s="92" t="s">
        <v>127</v>
      </c>
      <c r="AK77" s="92" t="s">
        <v>127</v>
      </c>
      <c r="AL77" s="92" t="s">
        <v>129</v>
      </c>
      <c r="AM77" s="92" t="s">
        <v>127</v>
      </c>
      <c r="AN77" s="92" t="s">
        <v>129</v>
      </c>
      <c r="AO77" s="92" t="s">
        <v>127</v>
      </c>
      <c r="AP77" s="92" t="s">
        <v>130</v>
      </c>
      <c r="AQ77" s="92" t="s">
        <v>127</v>
      </c>
      <c r="AR77" s="92" t="s">
        <v>130</v>
      </c>
      <c r="AS77" s="92" t="s">
        <v>127</v>
      </c>
      <c r="AT77" s="92" t="s">
        <v>130</v>
      </c>
      <c r="AU77" s="92" t="s">
        <v>127</v>
      </c>
      <c r="AV77" s="92" t="s">
        <v>130</v>
      </c>
      <c r="AW77" s="92" t="s">
        <v>127</v>
      </c>
      <c r="AX77" s="92" t="s">
        <v>130</v>
      </c>
      <c r="AY77" s="19" t="s">
        <v>127</v>
      </c>
      <c r="AZ77" s="92" t="s">
        <v>125</v>
      </c>
      <c r="BA77" s="19" t="s">
        <v>127</v>
      </c>
      <c r="BB77" s="92" t="s">
        <v>125</v>
      </c>
      <c r="BC77" s="19" t="s">
        <v>127</v>
      </c>
      <c r="BD77" s="92" t="s">
        <v>125</v>
      </c>
      <c r="BE77" s="19" t="s">
        <v>127</v>
      </c>
      <c r="BF77" s="108" t="s">
        <v>131</v>
      </c>
      <c r="BG77" s="175">
        <v>43122</v>
      </c>
      <c r="BH77" s="108" t="s">
        <v>132</v>
      </c>
      <c r="BI77" s="179"/>
      <c r="BJ77" s="136"/>
      <c r="BK77" s="136"/>
      <c r="BL77" s="136"/>
      <c r="BM77" s="136"/>
      <c r="BN77" s="119" t="s">
        <v>133</v>
      </c>
      <c r="BO77" s="179"/>
      <c r="BP77" s="179"/>
      <c r="BR77" s="140"/>
      <c r="BS77" s="140"/>
      <c r="BT77" s="140"/>
      <c r="BU77" s="140"/>
    </row>
    <row r="78" spans="1:73" s="137" customFormat="1" ht="90" hidden="1" customHeight="1">
      <c r="A78" s="181" t="s">
        <v>575</v>
      </c>
      <c r="B78" s="92" t="s">
        <v>568</v>
      </c>
      <c r="C78" s="167">
        <v>42661</v>
      </c>
      <c r="D78" s="167"/>
      <c r="E78" s="181" t="s">
        <v>325</v>
      </c>
      <c r="F78" s="140" t="s">
        <v>576</v>
      </c>
      <c r="G78" s="19" t="s">
        <v>264</v>
      </c>
      <c r="H78" s="19" t="s">
        <v>571</v>
      </c>
      <c r="I78" s="19" t="s">
        <v>266</v>
      </c>
      <c r="J78" s="92" t="s">
        <v>267</v>
      </c>
      <c r="K78" s="179">
        <v>1</v>
      </c>
      <c r="L78" s="504">
        <v>42917</v>
      </c>
      <c r="M78" s="504">
        <v>43100</v>
      </c>
      <c r="N78" s="114">
        <f t="shared" si="3"/>
        <v>27</v>
      </c>
      <c r="O78" s="218">
        <v>1</v>
      </c>
      <c r="P78" s="140" t="s">
        <v>22</v>
      </c>
      <c r="Q78" s="140"/>
      <c r="R78" s="140" t="s">
        <v>268</v>
      </c>
      <c r="S78" s="217">
        <f t="shared" si="2"/>
        <v>243</v>
      </c>
      <c r="T78" s="140" t="s">
        <v>125</v>
      </c>
      <c r="U78" s="140" t="s">
        <v>125</v>
      </c>
      <c r="V78" s="140" t="s">
        <v>142</v>
      </c>
      <c r="W78" s="140" t="s">
        <v>268</v>
      </c>
      <c r="X78" s="92" t="s">
        <v>127</v>
      </c>
      <c r="Y78" s="92" t="s">
        <v>127</v>
      </c>
      <c r="Z78" s="92" t="s">
        <v>127</v>
      </c>
      <c r="AA78" s="92" t="s">
        <v>127</v>
      </c>
      <c r="AB78" s="92" t="s">
        <v>127</v>
      </c>
      <c r="AC78" s="92" t="s">
        <v>127</v>
      </c>
      <c r="AD78" s="92" t="s">
        <v>127</v>
      </c>
      <c r="AE78" s="92" t="s">
        <v>127</v>
      </c>
      <c r="AF78" s="92" t="s">
        <v>128</v>
      </c>
      <c r="AG78" s="92" t="s">
        <v>127</v>
      </c>
      <c r="AH78" s="92" t="s">
        <v>128</v>
      </c>
      <c r="AI78" s="92" t="s">
        <v>127</v>
      </c>
      <c r="AJ78" s="92" t="s">
        <v>127</v>
      </c>
      <c r="AK78" s="92" t="s">
        <v>127</v>
      </c>
      <c r="AL78" s="92" t="s">
        <v>129</v>
      </c>
      <c r="AM78" s="92" t="s">
        <v>127</v>
      </c>
      <c r="AN78" s="92" t="s">
        <v>129</v>
      </c>
      <c r="AO78" s="92" t="s">
        <v>127</v>
      </c>
      <c r="AP78" s="92" t="s">
        <v>130</v>
      </c>
      <c r="AQ78" s="92" t="s">
        <v>127</v>
      </c>
      <c r="AR78" s="92" t="s">
        <v>130</v>
      </c>
      <c r="AS78" s="92" t="s">
        <v>127</v>
      </c>
      <c r="AT78" s="92" t="s">
        <v>130</v>
      </c>
      <c r="AU78" s="92" t="s">
        <v>127</v>
      </c>
      <c r="AV78" s="92" t="s">
        <v>130</v>
      </c>
      <c r="AW78" s="92" t="s">
        <v>127</v>
      </c>
      <c r="AX78" s="92" t="s">
        <v>130</v>
      </c>
      <c r="AY78" s="19" t="s">
        <v>127</v>
      </c>
      <c r="AZ78" s="92" t="s">
        <v>125</v>
      </c>
      <c r="BA78" s="19" t="s">
        <v>127</v>
      </c>
      <c r="BB78" s="92" t="s">
        <v>125</v>
      </c>
      <c r="BC78" s="19" t="s">
        <v>127</v>
      </c>
      <c r="BD78" s="92" t="s">
        <v>125</v>
      </c>
      <c r="BE78" s="19" t="s">
        <v>127</v>
      </c>
      <c r="BF78" s="108" t="s">
        <v>131</v>
      </c>
      <c r="BG78" s="175">
        <v>43122</v>
      </c>
      <c r="BH78" s="108" t="s">
        <v>132</v>
      </c>
      <c r="BI78" s="179"/>
      <c r="BJ78" s="136"/>
      <c r="BK78" s="136"/>
      <c r="BL78" s="136"/>
      <c r="BM78" s="136"/>
      <c r="BN78" s="119" t="s">
        <v>133</v>
      </c>
      <c r="BO78" s="179"/>
      <c r="BP78" s="179"/>
      <c r="BR78" s="140"/>
      <c r="BS78" s="140"/>
      <c r="BT78" s="140"/>
      <c r="BU78" s="140"/>
    </row>
    <row r="79" spans="1:73" s="137" customFormat="1" ht="90" hidden="1" customHeight="1">
      <c r="A79" s="181" t="s">
        <v>577</v>
      </c>
      <c r="B79" s="92" t="s">
        <v>568</v>
      </c>
      <c r="C79" s="167">
        <v>42661</v>
      </c>
      <c r="D79" s="167"/>
      <c r="E79" s="181" t="s">
        <v>174</v>
      </c>
      <c r="F79" s="140" t="s">
        <v>578</v>
      </c>
      <c r="G79" s="19" t="s">
        <v>264</v>
      </c>
      <c r="H79" s="19" t="s">
        <v>579</v>
      </c>
      <c r="I79" s="19" t="s">
        <v>266</v>
      </c>
      <c r="J79" s="92" t="s">
        <v>267</v>
      </c>
      <c r="K79" s="179">
        <v>1</v>
      </c>
      <c r="L79" s="504">
        <v>42917</v>
      </c>
      <c r="M79" s="504">
        <v>43100</v>
      </c>
      <c r="N79" s="114">
        <f t="shared" si="3"/>
        <v>27</v>
      </c>
      <c r="O79" s="218">
        <v>1</v>
      </c>
      <c r="P79" s="140" t="s">
        <v>22</v>
      </c>
      <c r="Q79" s="140"/>
      <c r="R79" s="140" t="s">
        <v>268</v>
      </c>
      <c r="S79" s="217">
        <f t="shared" si="2"/>
        <v>243</v>
      </c>
      <c r="T79" s="140" t="s">
        <v>125</v>
      </c>
      <c r="U79" s="140" t="s">
        <v>125</v>
      </c>
      <c r="V79" s="140" t="s">
        <v>142</v>
      </c>
      <c r="W79" s="140" t="s">
        <v>268</v>
      </c>
      <c r="X79" s="92" t="s">
        <v>127</v>
      </c>
      <c r="Y79" s="92" t="s">
        <v>127</v>
      </c>
      <c r="Z79" s="92" t="s">
        <v>127</v>
      </c>
      <c r="AA79" s="92" t="s">
        <v>127</v>
      </c>
      <c r="AB79" s="92" t="s">
        <v>127</v>
      </c>
      <c r="AC79" s="92" t="s">
        <v>127</v>
      </c>
      <c r="AD79" s="92" t="s">
        <v>127</v>
      </c>
      <c r="AE79" s="92" t="s">
        <v>127</v>
      </c>
      <c r="AF79" s="92" t="s">
        <v>128</v>
      </c>
      <c r="AG79" s="92" t="s">
        <v>127</v>
      </c>
      <c r="AH79" s="92" t="s">
        <v>128</v>
      </c>
      <c r="AI79" s="92" t="s">
        <v>127</v>
      </c>
      <c r="AJ79" s="92" t="s">
        <v>127</v>
      </c>
      <c r="AK79" s="92" t="s">
        <v>127</v>
      </c>
      <c r="AL79" s="92" t="s">
        <v>129</v>
      </c>
      <c r="AM79" s="92" t="s">
        <v>127</v>
      </c>
      <c r="AN79" s="92" t="s">
        <v>129</v>
      </c>
      <c r="AO79" s="92" t="s">
        <v>127</v>
      </c>
      <c r="AP79" s="92" t="s">
        <v>130</v>
      </c>
      <c r="AQ79" s="92" t="s">
        <v>127</v>
      </c>
      <c r="AR79" s="92" t="s">
        <v>130</v>
      </c>
      <c r="AS79" s="92" t="s">
        <v>127</v>
      </c>
      <c r="AT79" s="92" t="s">
        <v>130</v>
      </c>
      <c r="AU79" s="92" t="s">
        <v>127</v>
      </c>
      <c r="AV79" s="92" t="s">
        <v>130</v>
      </c>
      <c r="AW79" s="92" t="s">
        <v>127</v>
      </c>
      <c r="AX79" s="92" t="s">
        <v>130</v>
      </c>
      <c r="AY79" s="19" t="s">
        <v>127</v>
      </c>
      <c r="AZ79" s="92" t="s">
        <v>125</v>
      </c>
      <c r="BA79" s="19" t="s">
        <v>127</v>
      </c>
      <c r="BB79" s="92" t="s">
        <v>125</v>
      </c>
      <c r="BC79" s="19" t="s">
        <v>127</v>
      </c>
      <c r="BD79" s="92" t="s">
        <v>125</v>
      </c>
      <c r="BE79" s="19" t="s">
        <v>127</v>
      </c>
      <c r="BF79" s="108" t="s">
        <v>131</v>
      </c>
      <c r="BG79" s="175">
        <v>43122</v>
      </c>
      <c r="BH79" s="108" t="s">
        <v>132</v>
      </c>
      <c r="BI79" s="179"/>
      <c r="BJ79" s="136"/>
      <c r="BK79" s="136"/>
      <c r="BL79" s="136"/>
      <c r="BM79" s="136"/>
      <c r="BN79" s="119" t="s">
        <v>133</v>
      </c>
      <c r="BO79" s="179"/>
      <c r="BP79" s="179"/>
      <c r="BR79" s="140"/>
      <c r="BS79" s="140"/>
      <c r="BT79" s="140"/>
      <c r="BU79" s="140"/>
    </row>
    <row r="80" spans="1:73" s="137" customFormat="1" ht="90" hidden="1" customHeight="1">
      <c r="A80" s="181" t="s">
        <v>580</v>
      </c>
      <c r="B80" s="92" t="s">
        <v>568</v>
      </c>
      <c r="C80" s="167">
        <v>42661</v>
      </c>
      <c r="D80" s="167"/>
      <c r="E80" s="181" t="s">
        <v>219</v>
      </c>
      <c r="F80" s="140" t="s">
        <v>581</v>
      </c>
      <c r="G80" s="19" t="s">
        <v>264</v>
      </c>
      <c r="H80" s="19" t="s">
        <v>571</v>
      </c>
      <c r="I80" s="19" t="s">
        <v>266</v>
      </c>
      <c r="J80" s="92" t="s">
        <v>267</v>
      </c>
      <c r="K80" s="179">
        <v>1</v>
      </c>
      <c r="L80" s="504">
        <v>42917</v>
      </c>
      <c r="M80" s="504">
        <v>43100</v>
      </c>
      <c r="N80" s="114">
        <f t="shared" si="3"/>
        <v>27</v>
      </c>
      <c r="O80" s="218">
        <v>1</v>
      </c>
      <c r="P80" s="140" t="s">
        <v>22</v>
      </c>
      <c r="Q80" s="140"/>
      <c r="R80" s="140" t="s">
        <v>268</v>
      </c>
      <c r="S80" s="217">
        <f t="shared" si="2"/>
        <v>243</v>
      </c>
      <c r="T80" s="140" t="s">
        <v>125</v>
      </c>
      <c r="U80" s="140" t="s">
        <v>125</v>
      </c>
      <c r="V80" s="140" t="s">
        <v>142</v>
      </c>
      <c r="W80" s="140" t="s">
        <v>268</v>
      </c>
      <c r="X80" s="92" t="s">
        <v>127</v>
      </c>
      <c r="Y80" s="92" t="s">
        <v>127</v>
      </c>
      <c r="Z80" s="92" t="s">
        <v>127</v>
      </c>
      <c r="AA80" s="92" t="s">
        <v>127</v>
      </c>
      <c r="AB80" s="92" t="s">
        <v>127</v>
      </c>
      <c r="AC80" s="92" t="s">
        <v>127</v>
      </c>
      <c r="AD80" s="92" t="s">
        <v>127</v>
      </c>
      <c r="AE80" s="92" t="s">
        <v>127</v>
      </c>
      <c r="AF80" s="92" t="s">
        <v>128</v>
      </c>
      <c r="AG80" s="92" t="s">
        <v>127</v>
      </c>
      <c r="AH80" s="92" t="s">
        <v>128</v>
      </c>
      <c r="AI80" s="92" t="s">
        <v>127</v>
      </c>
      <c r="AJ80" s="92" t="s">
        <v>127</v>
      </c>
      <c r="AK80" s="92" t="s">
        <v>127</v>
      </c>
      <c r="AL80" s="92" t="s">
        <v>129</v>
      </c>
      <c r="AM80" s="92" t="s">
        <v>127</v>
      </c>
      <c r="AN80" s="92" t="s">
        <v>129</v>
      </c>
      <c r="AO80" s="92" t="s">
        <v>127</v>
      </c>
      <c r="AP80" s="92" t="s">
        <v>130</v>
      </c>
      <c r="AQ80" s="92" t="s">
        <v>127</v>
      </c>
      <c r="AR80" s="92" t="s">
        <v>130</v>
      </c>
      <c r="AS80" s="92" t="s">
        <v>127</v>
      </c>
      <c r="AT80" s="92" t="s">
        <v>130</v>
      </c>
      <c r="AU80" s="92" t="s">
        <v>127</v>
      </c>
      <c r="AV80" s="92" t="s">
        <v>130</v>
      </c>
      <c r="AW80" s="92" t="s">
        <v>127</v>
      </c>
      <c r="AX80" s="92" t="s">
        <v>130</v>
      </c>
      <c r="AY80" s="19" t="s">
        <v>127</v>
      </c>
      <c r="AZ80" s="92" t="s">
        <v>125</v>
      </c>
      <c r="BA80" s="19" t="s">
        <v>127</v>
      </c>
      <c r="BB80" s="92" t="s">
        <v>125</v>
      </c>
      <c r="BC80" s="19" t="s">
        <v>127</v>
      </c>
      <c r="BD80" s="92" t="s">
        <v>125</v>
      </c>
      <c r="BE80" s="19" t="s">
        <v>127</v>
      </c>
      <c r="BF80" s="108" t="s">
        <v>131</v>
      </c>
      <c r="BG80" s="175">
        <v>43122</v>
      </c>
      <c r="BH80" s="108" t="s">
        <v>132</v>
      </c>
      <c r="BI80" s="179"/>
      <c r="BJ80" s="136"/>
      <c r="BK80" s="136"/>
      <c r="BL80" s="136"/>
      <c r="BM80" s="136"/>
      <c r="BN80" s="119" t="s">
        <v>133</v>
      </c>
      <c r="BO80" s="179"/>
      <c r="BP80" s="179"/>
      <c r="BR80" s="140"/>
      <c r="BS80" s="140"/>
      <c r="BT80" s="140"/>
      <c r="BU80" s="140"/>
    </row>
    <row r="81" spans="1:73" s="137" customFormat="1" ht="90" hidden="1" customHeight="1">
      <c r="A81" s="181" t="s">
        <v>582</v>
      </c>
      <c r="B81" s="92" t="s">
        <v>568</v>
      </c>
      <c r="C81" s="167">
        <v>42661</v>
      </c>
      <c r="D81" s="167"/>
      <c r="E81" s="181" t="s">
        <v>224</v>
      </c>
      <c r="F81" s="140" t="s">
        <v>583</v>
      </c>
      <c r="G81" s="19" t="s">
        <v>264</v>
      </c>
      <c r="H81" s="19" t="s">
        <v>571</v>
      </c>
      <c r="I81" s="19" t="s">
        <v>266</v>
      </c>
      <c r="J81" s="92" t="s">
        <v>267</v>
      </c>
      <c r="K81" s="179">
        <v>1</v>
      </c>
      <c r="L81" s="504">
        <v>42917</v>
      </c>
      <c r="M81" s="504">
        <v>43100</v>
      </c>
      <c r="N81" s="114">
        <f t="shared" si="3"/>
        <v>27</v>
      </c>
      <c r="O81" s="218">
        <v>1</v>
      </c>
      <c r="P81" s="140" t="s">
        <v>22</v>
      </c>
      <c r="Q81" s="140"/>
      <c r="R81" s="140" t="s">
        <v>268</v>
      </c>
      <c r="S81" s="217">
        <f t="shared" si="2"/>
        <v>243</v>
      </c>
      <c r="T81" s="140" t="s">
        <v>125</v>
      </c>
      <c r="U81" s="140" t="s">
        <v>125</v>
      </c>
      <c r="V81" s="140" t="s">
        <v>142</v>
      </c>
      <c r="W81" s="140" t="s">
        <v>268</v>
      </c>
      <c r="X81" s="92" t="s">
        <v>127</v>
      </c>
      <c r="Y81" s="92" t="s">
        <v>127</v>
      </c>
      <c r="Z81" s="92" t="s">
        <v>127</v>
      </c>
      <c r="AA81" s="92" t="s">
        <v>127</v>
      </c>
      <c r="AB81" s="92" t="s">
        <v>127</v>
      </c>
      <c r="AC81" s="92" t="s">
        <v>127</v>
      </c>
      <c r="AD81" s="92" t="s">
        <v>127</v>
      </c>
      <c r="AE81" s="92" t="s">
        <v>127</v>
      </c>
      <c r="AF81" s="92" t="s">
        <v>128</v>
      </c>
      <c r="AG81" s="92" t="s">
        <v>127</v>
      </c>
      <c r="AH81" s="92" t="s">
        <v>128</v>
      </c>
      <c r="AI81" s="92" t="s">
        <v>127</v>
      </c>
      <c r="AJ81" s="92" t="s">
        <v>127</v>
      </c>
      <c r="AK81" s="92" t="s">
        <v>127</v>
      </c>
      <c r="AL81" s="92" t="s">
        <v>129</v>
      </c>
      <c r="AM81" s="92" t="s">
        <v>127</v>
      </c>
      <c r="AN81" s="92" t="s">
        <v>129</v>
      </c>
      <c r="AO81" s="92" t="s">
        <v>127</v>
      </c>
      <c r="AP81" s="92" t="s">
        <v>130</v>
      </c>
      <c r="AQ81" s="92" t="s">
        <v>127</v>
      </c>
      <c r="AR81" s="92" t="s">
        <v>130</v>
      </c>
      <c r="AS81" s="92" t="s">
        <v>127</v>
      </c>
      <c r="AT81" s="92" t="s">
        <v>130</v>
      </c>
      <c r="AU81" s="92" t="s">
        <v>127</v>
      </c>
      <c r="AV81" s="92" t="s">
        <v>130</v>
      </c>
      <c r="AW81" s="92" t="s">
        <v>127</v>
      </c>
      <c r="AX81" s="92" t="s">
        <v>130</v>
      </c>
      <c r="AY81" s="19" t="s">
        <v>127</v>
      </c>
      <c r="AZ81" s="92" t="s">
        <v>125</v>
      </c>
      <c r="BA81" s="19" t="s">
        <v>127</v>
      </c>
      <c r="BB81" s="92" t="s">
        <v>125</v>
      </c>
      <c r="BC81" s="19" t="s">
        <v>127</v>
      </c>
      <c r="BD81" s="92" t="s">
        <v>125</v>
      </c>
      <c r="BE81" s="19" t="s">
        <v>127</v>
      </c>
      <c r="BF81" s="108" t="s">
        <v>131</v>
      </c>
      <c r="BG81" s="175">
        <v>43122</v>
      </c>
      <c r="BH81" s="108" t="s">
        <v>132</v>
      </c>
      <c r="BI81" s="179"/>
      <c r="BJ81" s="136"/>
      <c r="BK81" s="136"/>
      <c r="BL81" s="136"/>
      <c r="BM81" s="136"/>
      <c r="BN81" s="119" t="s">
        <v>133</v>
      </c>
      <c r="BO81" s="179"/>
      <c r="BP81" s="179"/>
      <c r="BR81" s="140"/>
      <c r="BS81" s="140"/>
      <c r="BT81" s="140"/>
      <c r="BU81" s="140"/>
    </row>
    <row r="82" spans="1:73" s="137" customFormat="1" ht="90" hidden="1" customHeight="1">
      <c r="A82" s="181" t="s">
        <v>584</v>
      </c>
      <c r="B82" s="92" t="s">
        <v>568</v>
      </c>
      <c r="C82" s="167">
        <v>42661</v>
      </c>
      <c r="D82" s="167"/>
      <c r="E82" s="181" t="s">
        <v>190</v>
      </c>
      <c r="F82" s="140" t="s">
        <v>585</v>
      </c>
      <c r="G82" s="19" t="s">
        <v>264</v>
      </c>
      <c r="H82" s="19" t="s">
        <v>571</v>
      </c>
      <c r="I82" s="19" t="s">
        <v>266</v>
      </c>
      <c r="J82" s="92" t="s">
        <v>267</v>
      </c>
      <c r="K82" s="179">
        <v>1</v>
      </c>
      <c r="L82" s="504">
        <v>42917</v>
      </c>
      <c r="M82" s="504">
        <v>43100</v>
      </c>
      <c r="N82" s="114">
        <f t="shared" si="3"/>
        <v>27</v>
      </c>
      <c r="O82" s="218">
        <v>1</v>
      </c>
      <c r="P82" s="140" t="s">
        <v>22</v>
      </c>
      <c r="Q82" s="140"/>
      <c r="R82" s="140" t="s">
        <v>268</v>
      </c>
      <c r="S82" s="217">
        <f t="shared" si="2"/>
        <v>243</v>
      </c>
      <c r="T82" s="140" t="s">
        <v>125</v>
      </c>
      <c r="U82" s="140" t="s">
        <v>125</v>
      </c>
      <c r="V82" s="140" t="s">
        <v>142</v>
      </c>
      <c r="W82" s="140" t="s">
        <v>268</v>
      </c>
      <c r="X82" s="92" t="s">
        <v>127</v>
      </c>
      <c r="Y82" s="92" t="s">
        <v>127</v>
      </c>
      <c r="Z82" s="92" t="s">
        <v>127</v>
      </c>
      <c r="AA82" s="92" t="s">
        <v>127</v>
      </c>
      <c r="AB82" s="92" t="s">
        <v>127</v>
      </c>
      <c r="AC82" s="92" t="s">
        <v>127</v>
      </c>
      <c r="AD82" s="92" t="s">
        <v>127</v>
      </c>
      <c r="AE82" s="92" t="s">
        <v>127</v>
      </c>
      <c r="AF82" s="92" t="s">
        <v>128</v>
      </c>
      <c r="AG82" s="92" t="s">
        <v>127</v>
      </c>
      <c r="AH82" s="92" t="s">
        <v>128</v>
      </c>
      <c r="AI82" s="92" t="s">
        <v>127</v>
      </c>
      <c r="AJ82" s="92" t="s">
        <v>127</v>
      </c>
      <c r="AK82" s="92" t="s">
        <v>127</v>
      </c>
      <c r="AL82" s="92" t="s">
        <v>129</v>
      </c>
      <c r="AM82" s="92" t="s">
        <v>127</v>
      </c>
      <c r="AN82" s="92" t="s">
        <v>129</v>
      </c>
      <c r="AO82" s="92" t="s">
        <v>127</v>
      </c>
      <c r="AP82" s="92" t="s">
        <v>130</v>
      </c>
      <c r="AQ82" s="92" t="s">
        <v>127</v>
      </c>
      <c r="AR82" s="92" t="s">
        <v>130</v>
      </c>
      <c r="AS82" s="92" t="s">
        <v>127</v>
      </c>
      <c r="AT82" s="92" t="s">
        <v>130</v>
      </c>
      <c r="AU82" s="92" t="s">
        <v>127</v>
      </c>
      <c r="AV82" s="92" t="s">
        <v>130</v>
      </c>
      <c r="AW82" s="92" t="s">
        <v>127</v>
      </c>
      <c r="AX82" s="92" t="s">
        <v>130</v>
      </c>
      <c r="AY82" s="19" t="s">
        <v>127</v>
      </c>
      <c r="AZ82" s="92" t="s">
        <v>125</v>
      </c>
      <c r="BA82" s="19" t="s">
        <v>127</v>
      </c>
      <c r="BB82" s="92" t="s">
        <v>125</v>
      </c>
      <c r="BC82" s="19" t="s">
        <v>127</v>
      </c>
      <c r="BD82" s="92" t="s">
        <v>125</v>
      </c>
      <c r="BE82" s="19" t="s">
        <v>127</v>
      </c>
      <c r="BF82" s="108" t="s">
        <v>131</v>
      </c>
      <c r="BG82" s="175">
        <v>43122</v>
      </c>
      <c r="BH82" s="108" t="s">
        <v>132</v>
      </c>
      <c r="BI82" s="179"/>
      <c r="BJ82" s="136"/>
      <c r="BK82" s="136"/>
      <c r="BL82" s="136"/>
      <c r="BM82" s="136"/>
      <c r="BN82" s="119" t="s">
        <v>133</v>
      </c>
      <c r="BO82" s="179"/>
      <c r="BP82" s="179"/>
      <c r="BR82" s="140"/>
      <c r="BS82" s="140"/>
      <c r="BT82" s="140"/>
      <c r="BU82" s="140"/>
    </row>
    <row r="83" spans="1:73" s="137" customFormat="1" ht="90" hidden="1" customHeight="1">
      <c r="A83" s="181" t="s">
        <v>586</v>
      </c>
      <c r="B83" s="92" t="s">
        <v>568</v>
      </c>
      <c r="C83" s="167">
        <v>42661</v>
      </c>
      <c r="D83" s="167"/>
      <c r="E83" s="181" t="s">
        <v>437</v>
      </c>
      <c r="F83" s="140" t="s">
        <v>587</v>
      </c>
      <c r="G83" s="19" t="s">
        <v>264</v>
      </c>
      <c r="H83" s="19" t="s">
        <v>571</v>
      </c>
      <c r="I83" s="19" t="s">
        <v>266</v>
      </c>
      <c r="J83" s="92" t="s">
        <v>267</v>
      </c>
      <c r="K83" s="179">
        <v>1</v>
      </c>
      <c r="L83" s="504">
        <v>42917</v>
      </c>
      <c r="M83" s="504">
        <v>43100</v>
      </c>
      <c r="N83" s="114">
        <f t="shared" si="3"/>
        <v>27</v>
      </c>
      <c r="O83" s="218">
        <v>1</v>
      </c>
      <c r="P83" s="140" t="s">
        <v>22</v>
      </c>
      <c r="Q83" s="140"/>
      <c r="R83" s="140" t="s">
        <v>268</v>
      </c>
      <c r="S83" s="217">
        <f t="shared" si="2"/>
        <v>243</v>
      </c>
      <c r="T83" s="140" t="s">
        <v>125</v>
      </c>
      <c r="U83" s="140" t="s">
        <v>125</v>
      </c>
      <c r="V83" s="140" t="s">
        <v>142</v>
      </c>
      <c r="W83" s="140" t="s">
        <v>268</v>
      </c>
      <c r="X83" s="92" t="s">
        <v>127</v>
      </c>
      <c r="Y83" s="92" t="s">
        <v>127</v>
      </c>
      <c r="Z83" s="92" t="s">
        <v>127</v>
      </c>
      <c r="AA83" s="92" t="s">
        <v>127</v>
      </c>
      <c r="AB83" s="92" t="s">
        <v>127</v>
      </c>
      <c r="AC83" s="92" t="s">
        <v>127</v>
      </c>
      <c r="AD83" s="92" t="s">
        <v>127</v>
      </c>
      <c r="AE83" s="92" t="s">
        <v>127</v>
      </c>
      <c r="AF83" s="92" t="s">
        <v>128</v>
      </c>
      <c r="AG83" s="92" t="s">
        <v>127</v>
      </c>
      <c r="AH83" s="92" t="s">
        <v>128</v>
      </c>
      <c r="AI83" s="92" t="s">
        <v>127</v>
      </c>
      <c r="AJ83" s="92" t="s">
        <v>127</v>
      </c>
      <c r="AK83" s="92" t="s">
        <v>127</v>
      </c>
      <c r="AL83" s="92" t="s">
        <v>129</v>
      </c>
      <c r="AM83" s="92" t="s">
        <v>127</v>
      </c>
      <c r="AN83" s="92" t="s">
        <v>129</v>
      </c>
      <c r="AO83" s="92" t="s">
        <v>127</v>
      </c>
      <c r="AP83" s="92" t="s">
        <v>130</v>
      </c>
      <c r="AQ83" s="92" t="s">
        <v>127</v>
      </c>
      <c r="AR83" s="92" t="s">
        <v>130</v>
      </c>
      <c r="AS83" s="92" t="s">
        <v>127</v>
      </c>
      <c r="AT83" s="92" t="s">
        <v>130</v>
      </c>
      <c r="AU83" s="92" t="s">
        <v>127</v>
      </c>
      <c r="AV83" s="92" t="s">
        <v>130</v>
      </c>
      <c r="AW83" s="92" t="s">
        <v>127</v>
      </c>
      <c r="AX83" s="92" t="s">
        <v>130</v>
      </c>
      <c r="AY83" s="19" t="s">
        <v>127</v>
      </c>
      <c r="AZ83" s="92" t="s">
        <v>125</v>
      </c>
      <c r="BA83" s="19" t="s">
        <v>127</v>
      </c>
      <c r="BB83" s="92" t="s">
        <v>125</v>
      </c>
      <c r="BC83" s="19" t="s">
        <v>127</v>
      </c>
      <c r="BD83" s="92" t="s">
        <v>125</v>
      </c>
      <c r="BE83" s="19" t="s">
        <v>127</v>
      </c>
      <c r="BF83" s="108" t="s">
        <v>131</v>
      </c>
      <c r="BG83" s="175">
        <v>43122</v>
      </c>
      <c r="BH83" s="108" t="s">
        <v>132</v>
      </c>
      <c r="BI83" s="179"/>
      <c r="BJ83" s="136"/>
      <c r="BK83" s="136"/>
      <c r="BL83" s="136"/>
      <c r="BM83" s="136"/>
      <c r="BN83" s="119" t="s">
        <v>133</v>
      </c>
      <c r="BO83" s="179"/>
      <c r="BP83" s="179"/>
      <c r="BR83" s="140"/>
      <c r="BS83" s="140"/>
      <c r="BT83" s="140"/>
      <c r="BU83" s="140"/>
    </row>
    <row r="84" spans="1:73" s="137" customFormat="1" ht="90" hidden="1" customHeight="1">
      <c r="A84" s="181" t="s">
        <v>588</v>
      </c>
      <c r="B84" s="92" t="s">
        <v>568</v>
      </c>
      <c r="C84" s="167">
        <v>42661</v>
      </c>
      <c r="D84" s="167"/>
      <c r="E84" s="181" t="s">
        <v>195</v>
      </c>
      <c r="F84" s="140" t="s">
        <v>589</v>
      </c>
      <c r="G84" s="19" t="s">
        <v>264</v>
      </c>
      <c r="H84" s="19" t="s">
        <v>571</v>
      </c>
      <c r="I84" s="19" t="s">
        <v>266</v>
      </c>
      <c r="J84" s="92" t="s">
        <v>267</v>
      </c>
      <c r="K84" s="179">
        <v>1</v>
      </c>
      <c r="L84" s="504">
        <v>42917</v>
      </c>
      <c r="M84" s="504">
        <v>43100</v>
      </c>
      <c r="N84" s="114">
        <f t="shared" si="3"/>
        <v>27</v>
      </c>
      <c r="O84" s="218">
        <v>1</v>
      </c>
      <c r="P84" s="140" t="s">
        <v>22</v>
      </c>
      <c r="Q84" s="140"/>
      <c r="R84" s="140" t="s">
        <v>268</v>
      </c>
      <c r="S84" s="217">
        <f t="shared" si="2"/>
        <v>243</v>
      </c>
      <c r="T84" s="140" t="s">
        <v>125</v>
      </c>
      <c r="U84" s="140" t="s">
        <v>125</v>
      </c>
      <c r="V84" s="140" t="s">
        <v>142</v>
      </c>
      <c r="W84" s="140" t="s">
        <v>268</v>
      </c>
      <c r="X84" s="92" t="s">
        <v>127</v>
      </c>
      <c r="Y84" s="92" t="s">
        <v>127</v>
      </c>
      <c r="Z84" s="92" t="s">
        <v>127</v>
      </c>
      <c r="AA84" s="92" t="s">
        <v>127</v>
      </c>
      <c r="AB84" s="92" t="s">
        <v>127</v>
      </c>
      <c r="AC84" s="92" t="s">
        <v>127</v>
      </c>
      <c r="AD84" s="92" t="s">
        <v>127</v>
      </c>
      <c r="AE84" s="92" t="s">
        <v>127</v>
      </c>
      <c r="AF84" s="92" t="s">
        <v>128</v>
      </c>
      <c r="AG84" s="92" t="s">
        <v>127</v>
      </c>
      <c r="AH84" s="92" t="s">
        <v>128</v>
      </c>
      <c r="AI84" s="92" t="s">
        <v>127</v>
      </c>
      <c r="AJ84" s="92" t="s">
        <v>127</v>
      </c>
      <c r="AK84" s="92" t="s">
        <v>127</v>
      </c>
      <c r="AL84" s="92" t="s">
        <v>129</v>
      </c>
      <c r="AM84" s="92" t="s">
        <v>127</v>
      </c>
      <c r="AN84" s="92" t="s">
        <v>129</v>
      </c>
      <c r="AO84" s="92" t="s">
        <v>127</v>
      </c>
      <c r="AP84" s="92" t="s">
        <v>130</v>
      </c>
      <c r="AQ84" s="92" t="s">
        <v>127</v>
      </c>
      <c r="AR84" s="92" t="s">
        <v>130</v>
      </c>
      <c r="AS84" s="92" t="s">
        <v>127</v>
      </c>
      <c r="AT84" s="92" t="s">
        <v>130</v>
      </c>
      <c r="AU84" s="92" t="s">
        <v>127</v>
      </c>
      <c r="AV84" s="92" t="s">
        <v>130</v>
      </c>
      <c r="AW84" s="92" t="s">
        <v>127</v>
      </c>
      <c r="AX84" s="92" t="s">
        <v>130</v>
      </c>
      <c r="AY84" s="19" t="s">
        <v>127</v>
      </c>
      <c r="AZ84" s="92" t="s">
        <v>125</v>
      </c>
      <c r="BA84" s="19" t="s">
        <v>127</v>
      </c>
      <c r="BB84" s="92" t="s">
        <v>125</v>
      </c>
      <c r="BC84" s="19" t="s">
        <v>127</v>
      </c>
      <c r="BD84" s="92" t="s">
        <v>125</v>
      </c>
      <c r="BE84" s="19" t="s">
        <v>127</v>
      </c>
      <c r="BF84" s="108" t="s">
        <v>131</v>
      </c>
      <c r="BG84" s="175">
        <v>43122</v>
      </c>
      <c r="BH84" s="108" t="s">
        <v>132</v>
      </c>
      <c r="BI84" s="179"/>
      <c r="BJ84" s="136"/>
      <c r="BK84" s="136"/>
      <c r="BL84" s="136"/>
      <c r="BM84" s="136"/>
      <c r="BN84" s="119" t="s">
        <v>133</v>
      </c>
      <c r="BO84" s="179"/>
      <c r="BP84" s="179"/>
      <c r="BR84" s="140"/>
      <c r="BS84" s="140"/>
      <c r="BT84" s="140"/>
      <c r="BU84" s="140"/>
    </row>
    <row r="85" spans="1:73" s="137" customFormat="1" ht="90" hidden="1" customHeight="1">
      <c r="A85" s="181" t="s">
        <v>590</v>
      </c>
      <c r="B85" s="92" t="s">
        <v>591</v>
      </c>
      <c r="C85" s="167">
        <v>42661</v>
      </c>
      <c r="D85" s="167" t="s">
        <v>202</v>
      </c>
      <c r="E85" s="181" t="s">
        <v>540</v>
      </c>
      <c r="F85" s="140" t="s">
        <v>592</v>
      </c>
      <c r="G85" s="19" t="s">
        <v>320</v>
      </c>
      <c r="H85" s="171" t="s">
        <v>593</v>
      </c>
      <c r="I85" s="19" t="s">
        <v>594</v>
      </c>
      <c r="J85" s="92" t="s">
        <v>595</v>
      </c>
      <c r="K85" s="179">
        <v>1</v>
      </c>
      <c r="L85" s="504">
        <v>42887</v>
      </c>
      <c r="M85" s="504">
        <v>43281</v>
      </c>
      <c r="N85" s="114">
        <f t="shared" si="3"/>
        <v>5</v>
      </c>
      <c r="O85" s="218">
        <v>1</v>
      </c>
      <c r="P85" s="140" t="s">
        <v>25</v>
      </c>
      <c r="Q85" s="140"/>
      <c r="R85" s="140" t="s">
        <v>596</v>
      </c>
      <c r="S85" s="217">
        <f t="shared" si="2"/>
        <v>75</v>
      </c>
      <c r="T85" s="140" t="s">
        <v>125</v>
      </c>
      <c r="U85" s="140" t="s">
        <v>125</v>
      </c>
      <c r="V85" s="140" t="s">
        <v>142</v>
      </c>
      <c r="W85" s="140" t="s">
        <v>596</v>
      </c>
      <c r="X85" s="92" t="s">
        <v>127</v>
      </c>
      <c r="Y85" s="92" t="s">
        <v>127</v>
      </c>
      <c r="Z85" s="92" t="s">
        <v>127</v>
      </c>
      <c r="AA85" s="92" t="s">
        <v>127</v>
      </c>
      <c r="AB85" s="92" t="s">
        <v>127</v>
      </c>
      <c r="AC85" s="92" t="s">
        <v>127</v>
      </c>
      <c r="AD85" s="92" t="s">
        <v>127</v>
      </c>
      <c r="AE85" s="92" t="s">
        <v>127</v>
      </c>
      <c r="AF85" s="92" t="s">
        <v>128</v>
      </c>
      <c r="AG85" s="92" t="s">
        <v>127</v>
      </c>
      <c r="AH85" s="92" t="s">
        <v>128</v>
      </c>
      <c r="AI85" s="92" t="s">
        <v>127</v>
      </c>
      <c r="AJ85" s="92" t="s">
        <v>127</v>
      </c>
      <c r="AK85" s="92" t="s">
        <v>127</v>
      </c>
      <c r="AL85" s="92" t="s">
        <v>129</v>
      </c>
      <c r="AM85" s="92" t="s">
        <v>127</v>
      </c>
      <c r="AN85" s="92" t="s">
        <v>129</v>
      </c>
      <c r="AO85" s="92" t="s">
        <v>127</v>
      </c>
      <c r="AP85" s="92" t="s">
        <v>130</v>
      </c>
      <c r="AQ85" s="92" t="s">
        <v>127</v>
      </c>
      <c r="AR85" s="92" t="s">
        <v>130</v>
      </c>
      <c r="AS85" s="92" t="s">
        <v>127</v>
      </c>
      <c r="AT85" s="92" t="s">
        <v>130</v>
      </c>
      <c r="AU85" s="92" t="s">
        <v>127</v>
      </c>
      <c r="AV85" s="92" t="s">
        <v>130</v>
      </c>
      <c r="AW85" s="92" t="s">
        <v>127</v>
      </c>
      <c r="AX85" s="92" t="s">
        <v>130</v>
      </c>
      <c r="AY85" s="19" t="s">
        <v>127</v>
      </c>
      <c r="AZ85" s="92" t="s">
        <v>125</v>
      </c>
      <c r="BA85" s="19" t="s">
        <v>127</v>
      </c>
      <c r="BB85" s="92" t="s">
        <v>125</v>
      </c>
      <c r="BC85" s="19" t="s">
        <v>127</v>
      </c>
      <c r="BD85" s="92" t="s">
        <v>125</v>
      </c>
      <c r="BE85" s="19" t="s">
        <v>127</v>
      </c>
      <c r="BF85" s="108" t="s">
        <v>131</v>
      </c>
      <c r="BG85" s="175">
        <v>43122</v>
      </c>
      <c r="BH85" s="108" t="s">
        <v>132</v>
      </c>
      <c r="BI85" s="179"/>
      <c r="BJ85" s="136"/>
      <c r="BK85" s="136"/>
      <c r="BL85" s="136"/>
      <c r="BM85" s="136"/>
      <c r="BN85" s="119" t="s">
        <v>133</v>
      </c>
      <c r="BO85" s="179"/>
      <c r="BP85" s="179"/>
      <c r="BR85" s="140"/>
      <c r="BS85" s="140"/>
      <c r="BT85" s="140"/>
      <c r="BU85" s="140"/>
    </row>
    <row r="86" spans="1:73" s="137" customFormat="1" ht="90" hidden="1" customHeight="1">
      <c r="A86" s="181" t="s">
        <v>597</v>
      </c>
      <c r="B86" s="92" t="s">
        <v>591</v>
      </c>
      <c r="C86" s="167">
        <v>42661</v>
      </c>
      <c r="D86" s="167" t="s">
        <v>218</v>
      </c>
      <c r="E86" s="181" t="s">
        <v>598</v>
      </c>
      <c r="F86" s="140" t="s">
        <v>599</v>
      </c>
      <c r="G86" s="19" t="s">
        <v>600</v>
      </c>
      <c r="H86" s="19" t="s">
        <v>321</v>
      </c>
      <c r="I86" s="19" t="s">
        <v>321</v>
      </c>
      <c r="J86" s="92" t="s">
        <v>322</v>
      </c>
      <c r="K86" s="179">
        <v>1</v>
      </c>
      <c r="L86" s="504">
        <v>42979</v>
      </c>
      <c r="M86" s="504">
        <v>43190</v>
      </c>
      <c r="N86" s="114">
        <f t="shared" si="3"/>
        <v>31</v>
      </c>
      <c r="O86" s="218">
        <v>1</v>
      </c>
      <c r="P86" s="140" t="s">
        <v>28</v>
      </c>
      <c r="Q86" s="140" t="s">
        <v>140</v>
      </c>
      <c r="R86" s="140" t="s">
        <v>323</v>
      </c>
      <c r="S86" s="217">
        <f t="shared" si="2"/>
        <v>211</v>
      </c>
      <c r="T86" s="140" t="s">
        <v>125</v>
      </c>
      <c r="U86" s="140" t="s">
        <v>125</v>
      </c>
      <c r="V86" s="140" t="s">
        <v>142</v>
      </c>
      <c r="W86" s="140" t="s">
        <v>323</v>
      </c>
      <c r="X86" s="92" t="s">
        <v>127</v>
      </c>
      <c r="Y86" s="92" t="s">
        <v>127</v>
      </c>
      <c r="Z86" s="92" t="s">
        <v>127</v>
      </c>
      <c r="AA86" s="92" t="s">
        <v>127</v>
      </c>
      <c r="AB86" s="92" t="s">
        <v>127</v>
      </c>
      <c r="AC86" s="92" t="s">
        <v>127</v>
      </c>
      <c r="AD86" s="92" t="s">
        <v>127</v>
      </c>
      <c r="AE86" s="92" t="s">
        <v>127</v>
      </c>
      <c r="AF86" s="92" t="s">
        <v>128</v>
      </c>
      <c r="AG86" s="92" t="s">
        <v>127</v>
      </c>
      <c r="AH86" s="92" t="s">
        <v>128</v>
      </c>
      <c r="AI86" s="92" t="s">
        <v>127</v>
      </c>
      <c r="AJ86" s="92" t="s">
        <v>127</v>
      </c>
      <c r="AK86" s="92" t="s">
        <v>127</v>
      </c>
      <c r="AL86" s="92" t="s">
        <v>129</v>
      </c>
      <c r="AM86" s="92" t="s">
        <v>127</v>
      </c>
      <c r="AN86" s="92" t="s">
        <v>129</v>
      </c>
      <c r="AO86" s="92" t="s">
        <v>127</v>
      </c>
      <c r="AP86" s="92" t="s">
        <v>130</v>
      </c>
      <c r="AQ86" s="92" t="s">
        <v>127</v>
      </c>
      <c r="AR86" s="92" t="s">
        <v>130</v>
      </c>
      <c r="AS86" s="92" t="s">
        <v>127</v>
      </c>
      <c r="AT86" s="92" t="s">
        <v>130</v>
      </c>
      <c r="AU86" s="92" t="s">
        <v>127</v>
      </c>
      <c r="AV86" s="92" t="s">
        <v>130</v>
      </c>
      <c r="AW86" s="92" t="s">
        <v>127</v>
      </c>
      <c r="AX86" s="92" t="s">
        <v>130</v>
      </c>
      <c r="AY86" s="19" t="s">
        <v>127</v>
      </c>
      <c r="AZ86" s="92" t="s">
        <v>125</v>
      </c>
      <c r="BA86" s="19" t="s">
        <v>127</v>
      </c>
      <c r="BB86" s="92" t="s">
        <v>125</v>
      </c>
      <c r="BC86" s="19" t="s">
        <v>127</v>
      </c>
      <c r="BD86" s="92" t="s">
        <v>125</v>
      </c>
      <c r="BE86" s="19" t="s">
        <v>127</v>
      </c>
      <c r="BF86" s="108" t="s">
        <v>131</v>
      </c>
      <c r="BG86" s="175">
        <v>43122</v>
      </c>
      <c r="BH86" s="108" t="s">
        <v>132</v>
      </c>
      <c r="BI86" s="179"/>
      <c r="BJ86" s="136"/>
      <c r="BK86" s="136"/>
      <c r="BL86" s="136"/>
      <c r="BM86" s="136"/>
      <c r="BN86" s="119" t="s">
        <v>133</v>
      </c>
      <c r="BO86" s="179"/>
      <c r="BP86" s="179"/>
      <c r="BR86" s="140"/>
      <c r="BS86" s="140"/>
      <c r="BT86" s="140"/>
      <c r="BU86" s="140"/>
    </row>
    <row r="87" spans="1:73" s="137" customFormat="1" ht="90" hidden="1" customHeight="1">
      <c r="A87" s="181" t="s">
        <v>601</v>
      </c>
      <c r="B87" s="92" t="s">
        <v>591</v>
      </c>
      <c r="C87" s="167">
        <v>42661</v>
      </c>
      <c r="D87" s="167" t="s">
        <v>202</v>
      </c>
      <c r="E87" s="181" t="s">
        <v>602</v>
      </c>
      <c r="F87" s="140" t="s">
        <v>603</v>
      </c>
      <c r="G87" s="19" t="s">
        <v>604</v>
      </c>
      <c r="H87" s="171" t="s">
        <v>593</v>
      </c>
      <c r="I87" s="19" t="s">
        <v>594</v>
      </c>
      <c r="J87" s="92" t="s">
        <v>595</v>
      </c>
      <c r="K87" s="179">
        <v>1</v>
      </c>
      <c r="L87" s="504">
        <v>42887</v>
      </c>
      <c r="M87" s="504">
        <v>43281</v>
      </c>
      <c r="N87" s="114">
        <f t="shared" si="3"/>
        <v>5</v>
      </c>
      <c r="O87" s="218">
        <v>1</v>
      </c>
      <c r="P87" s="140" t="s">
        <v>28</v>
      </c>
      <c r="Q87" s="140" t="s">
        <v>140</v>
      </c>
      <c r="R87" s="140" t="s">
        <v>596</v>
      </c>
      <c r="S87" s="217">
        <f t="shared" si="2"/>
        <v>75</v>
      </c>
      <c r="T87" s="140" t="s">
        <v>125</v>
      </c>
      <c r="U87" s="140" t="s">
        <v>125</v>
      </c>
      <c r="V87" s="140" t="s">
        <v>142</v>
      </c>
      <c r="W87" s="140" t="s">
        <v>596</v>
      </c>
      <c r="X87" s="92" t="s">
        <v>127</v>
      </c>
      <c r="Y87" s="92" t="s">
        <v>127</v>
      </c>
      <c r="Z87" s="92" t="s">
        <v>127</v>
      </c>
      <c r="AA87" s="92" t="s">
        <v>127</v>
      </c>
      <c r="AB87" s="92" t="s">
        <v>127</v>
      </c>
      <c r="AC87" s="92" t="s">
        <v>127</v>
      </c>
      <c r="AD87" s="92" t="s">
        <v>127</v>
      </c>
      <c r="AE87" s="92" t="s">
        <v>127</v>
      </c>
      <c r="AF87" s="92" t="s">
        <v>128</v>
      </c>
      <c r="AG87" s="92" t="s">
        <v>127</v>
      </c>
      <c r="AH87" s="92" t="s">
        <v>128</v>
      </c>
      <c r="AI87" s="92" t="s">
        <v>127</v>
      </c>
      <c r="AJ87" s="92" t="s">
        <v>127</v>
      </c>
      <c r="AK87" s="92" t="s">
        <v>127</v>
      </c>
      <c r="AL87" s="92" t="s">
        <v>129</v>
      </c>
      <c r="AM87" s="92" t="s">
        <v>127</v>
      </c>
      <c r="AN87" s="92" t="s">
        <v>129</v>
      </c>
      <c r="AO87" s="92" t="s">
        <v>127</v>
      </c>
      <c r="AP87" s="92" t="s">
        <v>130</v>
      </c>
      <c r="AQ87" s="92" t="s">
        <v>127</v>
      </c>
      <c r="AR87" s="92" t="s">
        <v>130</v>
      </c>
      <c r="AS87" s="92" t="s">
        <v>127</v>
      </c>
      <c r="AT87" s="92" t="s">
        <v>130</v>
      </c>
      <c r="AU87" s="92" t="s">
        <v>127</v>
      </c>
      <c r="AV87" s="92" t="s">
        <v>130</v>
      </c>
      <c r="AW87" s="92" t="s">
        <v>127</v>
      </c>
      <c r="AX87" s="92" t="s">
        <v>130</v>
      </c>
      <c r="AY87" s="19" t="s">
        <v>127</v>
      </c>
      <c r="AZ87" s="92" t="s">
        <v>125</v>
      </c>
      <c r="BA87" s="19" t="s">
        <v>127</v>
      </c>
      <c r="BB87" s="92" t="s">
        <v>125</v>
      </c>
      <c r="BC87" s="19" t="s">
        <v>127</v>
      </c>
      <c r="BD87" s="92" t="s">
        <v>125</v>
      </c>
      <c r="BE87" s="19" t="s">
        <v>127</v>
      </c>
      <c r="BF87" s="108" t="s">
        <v>131</v>
      </c>
      <c r="BG87" s="175">
        <v>43122</v>
      </c>
      <c r="BH87" s="108" t="s">
        <v>132</v>
      </c>
      <c r="BI87" s="179"/>
      <c r="BJ87" s="136"/>
      <c r="BK87" s="136"/>
      <c r="BL87" s="136"/>
      <c r="BM87" s="136"/>
      <c r="BN87" s="119" t="s">
        <v>133</v>
      </c>
      <c r="BO87" s="179"/>
      <c r="BP87" s="179"/>
      <c r="BR87" s="140"/>
      <c r="BS87" s="140"/>
      <c r="BT87" s="140"/>
      <c r="BU87" s="140"/>
    </row>
    <row r="88" spans="1:73" s="137" customFormat="1" ht="90" hidden="1" customHeight="1">
      <c r="A88" s="181" t="s">
        <v>605</v>
      </c>
      <c r="B88" s="92" t="s">
        <v>591</v>
      </c>
      <c r="C88" s="167">
        <v>42661</v>
      </c>
      <c r="D88" s="167" t="s">
        <v>202</v>
      </c>
      <c r="E88" s="181" t="s">
        <v>606</v>
      </c>
      <c r="F88" s="140" t="s">
        <v>607</v>
      </c>
      <c r="G88" s="19" t="s">
        <v>604</v>
      </c>
      <c r="H88" s="19" t="s">
        <v>147</v>
      </c>
      <c r="I88" s="19" t="s">
        <v>148</v>
      </c>
      <c r="J88" s="92" t="s">
        <v>149</v>
      </c>
      <c r="K88" s="179">
        <v>5</v>
      </c>
      <c r="L88" s="504">
        <v>42918</v>
      </c>
      <c r="M88" s="504">
        <v>43100</v>
      </c>
      <c r="N88" s="114">
        <f t="shared" si="3"/>
        <v>26</v>
      </c>
      <c r="O88" s="218">
        <v>5</v>
      </c>
      <c r="P88" s="140" t="s">
        <v>28</v>
      </c>
      <c r="Q88" s="140" t="s">
        <v>608</v>
      </c>
      <c r="R88" s="19" t="s">
        <v>609</v>
      </c>
      <c r="S88" s="217">
        <f t="shared" si="2"/>
        <v>351</v>
      </c>
      <c r="T88" s="140" t="s">
        <v>125</v>
      </c>
      <c r="U88" s="140" t="s">
        <v>125</v>
      </c>
      <c r="V88" s="140" t="s">
        <v>142</v>
      </c>
      <c r="W88" s="140" t="s">
        <v>152</v>
      </c>
      <c r="X88" s="140" t="s">
        <v>609</v>
      </c>
      <c r="Y88" s="19" t="s">
        <v>153</v>
      </c>
      <c r="Z88" s="19" t="s">
        <v>153</v>
      </c>
      <c r="AA88" s="19" t="s">
        <v>153</v>
      </c>
      <c r="AB88" s="19" t="s">
        <v>153</v>
      </c>
      <c r="AC88" s="19" t="s">
        <v>153</v>
      </c>
      <c r="AD88" s="19" t="s">
        <v>153</v>
      </c>
      <c r="AE88" s="19" t="s">
        <v>153</v>
      </c>
      <c r="AF88" s="19" t="s">
        <v>130</v>
      </c>
      <c r="AG88" s="19" t="s">
        <v>153</v>
      </c>
      <c r="AH88" s="19" t="s">
        <v>130</v>
      </c>
      <c r="AI88" s="19" t="s">
        <v>153</v>
      </c>
      <c r="AJ88" s="19" t="s">
        <v>130</v>
      </c>
      <c r="AK88" s="19" t="s">
        <v>153</v>
      </c>
      <c r="AL88" s="19" t="s">
        <v>130</v>
      </c>
      <c r="AM88" s="19" t="s">
        <v>153</v>
      </c>
      <c r="AN88" s="19" t="s">
        <v>130</v>
      </c>
      <c r="AO88" s="19" t="s">
        <v>153</v>
      </c>
      <c r="AP88" s="19" t="s">
        <v>130</v>
      </c>
      <c r="AQ88" s="19" t="s">
        <v>153</v>
      </c>
      <c r="AR88" s="19" t="s">
        <v>130</v>
      </c>
      <c r="AS88" s="19" t="s">
        <v>153</v>
      </c>
      <c r="AT88" s="19" t="s">
        <v>130</v>
      </c>
      <c r="AU88" s="19" t="s">
        <v>153</v>
      </c>
      <c r="AV88" s="19" t="s">
        <v>130</v>
      </c>
      <c r="AW88" s="19" t="s">
        <v>153</v>
      </c>
      <c r="AX88" s="19" t="s">
        <v>130</v>
      </c>
      <c r="AY88" s="19" t="s">
        <v>153</v>
      </c>
      <c r="AZ88" s="19" t="s">
        <v>125</v>
      </c>
      <c r="BA88" s="19" t="s">
        <v>153</v>
      </c>
      <c r="BB88" s="19" t="s">
        <v>125</v>
      </c>
      <c r="BC88" s="19" t="s">
        <v>153</v>
      </c>
      <c r="BD88" s="19" t="s">
        <v>125</v>
      </c>
      <c r="BE88" s="19" t="s">
        <v>153</v>
      </c>
      <c r="BF88" s="108" t="s">
        <v>131</v>
      </c>
      <c r="BG88" s="175">
        <v>43281</v>
      </c>
      <c r="BH88" s="108" t="s">
        <v>132</v>
      </c>
      <c r="BI88" s="179"/>
      <c r="BJ88" s="136"/>
      <c r="BK88" s="136"/>
      <c r="BL88" s="136"/>
      <c r="BM88" s="136"/>
      <c r="BN88" s="119" t="s">
        <v>133</v>
      </c>
      <c r="BO88" s="179"/>
      <c r="BP88" s="179"/>
      <c r="BR88" s="140"/>
      <c r="BS88" s="140"/>
      <c r="BT88" s="140"/>
      <c r="BU88" s="140"/>
    </row>
    <row r="89" spans="1:73" s="137" customFormat="1" ht="90" hidden="1" customHeight="1">
      <c r="A89" s="181" t="s">
        <v>610</v>
      </c>
      <c r="B89" s="92" t="s">
        <v>591</v>
      </c>
      <c r="C89" s="167">
        <v>42661</v>
      </c>
      <c r="D89" s="167" t="s">
        <v>218</v>
      </c>
      <c r="E89" s="181" t="s">
        <v>611</v>
      </c>
      <c r="F89" s="140" t="s">
        <v>612</v>
      </c>
      <c r="G89" s="19" t="s">
        <v>613</v>
      </c>
      <c r="H89" s="19" t="s">
        <v>614</v>
      </c>
      <c r="I89" s="19" t="s">
        <v>614</v>
      </c>
      <c r="J89" s="92" t="s">
        <v>362</v>
      </c>
      <c r="K89" s="179">
        <v>1</v>
      </c>
      <c r="L89" s="504">
        <v>43009</v>
      </c>
      <c r="M89" s="504">
        <v>43100</v>
      </c>
      <c r="N89" s="114">
        <f t="shared" si="3"/>
        <v>13</v>
      </c>
      <c r="O89" s="218">
        <v>1</v>
      </c>
      <c r="P89" s="140" t="s">
        <v>530</v>
      </c>
      <c r="Q89" s="140" t="s">
        <v>31</v>
      </c>
      <c r="R89" s="140" t="s">
        <v>615</v>
      </c>
      <c r="S89" s="217">
        <f t="shared" si="2"/>
        <v>229</v>
      </c>
      <c r="T89" s="140" t="s">
        <v>125</v>
      </c>
      <c r="U89" s="140" t="s">
        <v>125</v>
      </c>
      <c r="V89" s="140" t="s">
        <v>142</v>
      </c>
      <c r="W89" s="140" t="s">
        <v>615</v>
      </c>
      <c r="X89" s="92" t="s">
        <v>127</v>
      </c>
      <c r="Y89" s="92" t="s">
        <v>127</v>
      </c>
      <c r="Z89" s="92" t="s">
        <v>127</v>
      </c>
      <c r="AA89" s="92" t="s">
        <v>127</v>
      </c>
      <c r="AB89" s="92" t="s">
        <v>127</v>
      </c>
      <c r="AC89" s="92" t="s">
        <v>127</v>
      </c>
      <c r="AD89" s="92" t="s">
        <v>127</v>
      </c>
      <c r="AE89" s="92" t="s">
        <v>127</v>
      </c>
      <c r="AF89" s="92" t="s">
        <v>128</v>
      </c>
      <c r="AG89" s="92" t="s">
        <v>127</v>
      </c>
      <c r="AH89" s="92" t="s">
        <v>128</v>
      </c>
      <c r="AI89" s="92" t="s">
        <v>127</v>
      </c>
      <c r="AJ89" s="92" t="s">
        <v>127</v>
      </c>
      <c r="AK89" s="92" t="s">
        <v>127</v>
      </c>
      <c r="AL89" s="92" t="s">
        <v>129</v>
      </c>
      <c r="AM89" s="92" t="s">
        <v>127</v>
      </c>
      <c r="AN89" s="92" t="s">
        <v>129</v>
      </c>
      <c r="AO89" s="92" t="s">
        <v>127</v>
      </c>
      <c r="AP89" s="92" t="s">
        <v>130</v>
      </c>
      <c r="AQ89" s="92" t="s">
        <v>127</v>
      </c>
      <c r="AR89" s="92" t="s">
        <v>130</v>
      </c>
      <c r="AS89" s="92" t="s">
        <v>127</v>
      </c>
      <c r="AT89" s="92" t="s">
        <v>130</v>
      </c>
      <c r="AU89" s="92" t="s">
        <v>127</v>
      </c>
      <c r="AV89" s="92" t="s">
        <v>130</v>
      </c>
      <c r="AW89" s="92" t="s">
        <v>127</v>
      </c>
      <c r="AX89" s="92" t="s">
        <v>130</v>
      </c>
      <c r="AY89" s="19" t="s">
        <v>127</v>
      </c>
      <c r="AZ89" s="92" t="s">
        <v>125</v>
      </c>
      <c r="BA89" s="19" t="s">
        <v>127</v>
      </c>
      <c r="BB89" s="92" t="s">
        <v>125</v>
      </c>
      <c r="BC89" s="19" t="s">
        <v>127</v>
      </c>
      <c r="BD89" s="92" t="s">
        <v>125</v>
      </c>
      <c r="BE89" s="19" t="s">
        <v>127</v>
      </c>
      <c r="BF89" s="108" t="s">
        <v>131</v>
      </c>
      <c r="BG89" s="175">
        <v>43122</v>
      </c>
      <c r="BH89" s="108" t="s">
        <v>132</v>
      </c>
      <c r="BI89" s="179"/>
      <c r="BJ89" s="136"/>
      <c r="BK89" s="136"/>
      <c r="BL89" s="136"/>
      <c r="BM89" s="136"/>
      <c r="BN89" s="119" t="s">
        <v>133</v>
      </c>
      <c r="BO89" s="179"/>
      <c r="BP89" s="179"/>
      <c r="BR89" s="140"/>
      <c r="BS89" s="140"/>
      <c r="BT89" s="140"/>
      <c r="BU89" s="140"/>
    </row>
    <row r="90" spans="1:73" s="137" customFormat="1" ht="90" hidden="1" customHeight="1">
      <c r="A90" s="181" t="s">
        <v>616</v>
      </c>
      <c r="B90" s="92" t="s">
        <v>617</v>
      </c>
      <c r="C90" s="167">
        <v>42661</v>
      </c>
      <c r="D90" s="167" t="s">
        <v>202</v>
      </c>
      <c r="E90" s="181" t="s">
        <v>156</v>
      </c>
      <c r="F90" s="140" t="s">
        <v>618</v>
      </c>
      <c r="G90" s="19" t="s">
        <v>619</v>
      </c>
      <c r="H90" s="19" t="s">
        <v>620</v>
      </c>
      <c r="I90" s="19" t="s">
        <v>621</v>
      </c>
      <c r="J90" s="92" t="s">
        <v>622</v>
      </c>
      <c r="K90" s="179">
        <v>1</v>
      </c>
      <c r="L90" s="504">
        <v>42917</v>
      </c>
      <c r="M90" s="504">
        <v>43190</v>
      </c>
      <c r="N90" s="114">
        <f t="shared" si="3"/>
        <v>39</v>
      </c>
      <c r="O90" s="180">
        <v>1</v>
      </c>
      <c r="P90" s="140" t="s">
        <v>15</v>
      </c>
      <c r="Q90" s="140"/>
      <c r="R90" s="19" t="s">
        <v>623</v>
      </c>
      <c r="S90" s="217">
        <f t="shared" si="2"/>
        <v>385</v>
      </c>
      <c r="T90" s="140" t="s">
        <v>125</v>
      </c>
      <c r="U90" s="140" t="s">
        <v>125</v>
      </c>
      <c r="V90" s="140" t="s">
        <v>142</v>
      </c>
      <c r="W90" s="140" t="s">
        <v>624</v>
      </c>
      <c r="X90" s="140" t="s">
        <v>625</v>
      </c>
      <c r="Y90" s="92" t="s">
        <v>171</v>
      </c>
      <c r="Z90" s="92" t="s">
        <v>171</v>
      </c>
      <c r="AA90" s="92" t="s">
        <v>171</v>
      </c>
      <c r="AB90" s="92" t="s">
        <v>171</v>
      </c>
      <c r="AC90" s="92" t="s">
        <v>171</v>
      </c>
      <c r="AD90" s="92" t="s">
        <v>171</v>
      </c>
      <c r="AE90" s="92" t="s">
        <v>171</v>
      </c>
      <c r="AF90" s="92" t="s">
        <v>172</v>
      </c>
      <c r="AG90" s="92" t="s">
        <v>171</v>
      </c>
      <c r="AH90" s="92" t="s">
        <v>172</v>
      </c>
      <c r="AI90" s="92" t="s">
        <v>171</v>
      </c>
      <c r="AJ90" s="92" t="s">
        <v>171</v>
      </c>
      <c r="AK90" s="92" t="s">
        <v>171</v>
      </c>
      <c r="AL90" s="92" t="s">
        <v>129</v>
      </c>
      <c r="AM90" s="92" t="s">
        <v>171</v>
      </c>
      <c r="AN90" s="92" t="s">
        <v>129</v>
      </c>
      <c r="AO90" s="92" t="s">
        <v>171</v>
      </c>
      <c r="AP90" s="92" t="s">
        <v>130</v>
      </c>
      <c r="AQ90" s="92" t="s">
        <v>171</v>
      </c>
      <c r="AR90" s="92" t="s">
        <v>130</v>
      </c>
      <c r="AS90" s="92" t="s">
        <v>171</v>
      </c>
      <c r="AT90" s="92" t="s">
        <v>130</v>
      </c>
      <c r="AU90" s="92" t="s">
        <v>171</v>
      </c>
      <c r="AV90" s="92" t="s">
        <v>130</v>
      </c>
      <c r="AW90" s="92" t="s">
        <v>171</v>
      </c>
      <c r="AX90" s="92" t="s">
        <v>130</v>
      </c>
      <c r="AY90" s="19" t="s">
        <v>171</v>
      </c>
      <c r="AZ90" s="92" t="s">
        <v>125</v>
      </c>
      <c r="BA90" s="19" t="s">
        <v>171</v>
      </c>
      <c r="BB90" s="92" t="s">
        <v>125</v>
      </c>
      <c r="BC90" s="19" t="s">
        <v>171</v>
      </c>
      <c r="BD90" s="92" t="s">
        <v>125</v>
      </c>
      <c r="BE90" s="19" t="s">
        <v>171</v>
      </c>
      <c r="BF90" s="108" t="s">
        <v>131</v>
      </c>
      <c r="BG90" s="175">
        <v>43308</v>
      </c>
      <c r="BH90" s="108" t="s">
        <v>132</v>
      </c>
      <c r="BI90" s="179"/>
      <c r="BJ90" s="136"/>
      <c r="BK90" s="136"/>
      <c r="BL90" s="136"/>
      <c r="BM90" s="136"/>
      <c r="BN90" s="119" t="s">
        <v>133</v>
      </c>
      <c r="BO90" s="179"/>
      <c r="BP90" s="179"/>
      <c r="BR90" s="140"/>
      <c r="BS90" s="140"/>
      <c r="BT90" s="140"/>
      <c r="BU90" s="140"/>
    </row>
    <row r="91" spans="1:73" s="137" customFormat="1" ht="90" hidden="1" customHeight="1">
      <c r="A91" s="181" t="s">
        <v>626</v>
      </c>
      <c r="B91" s="92" t="s">
        <v>617</v>
      </c>
      <c r="C91" s="167">
        <v>42661</v>
      </c>
      <c r="D91" s="167" t="s">
        <v>202</v>
      </c>
      <c r="E91" s="181" t="s">
        <v>219</v>
      </c>
      <c r="F91" s="140" t="s">
        <v>627</v>
      </c>
      <c r="G91" s="19" t="s">
        <v>439</v>
      </c>
      <c r="H91" s="19" t="s">
        <v>628</v>
      </c>
      <c r="I91" s="19" t="s">
        <v>629</v>
      </c>
      <c r="J91" s="92" t="s">
        <v>442</v>
      </c>
      <c r="K91" s="179">
        <v>3</v>
      </c>
      <c r="L91" s="504">
        <v>42795</v>
      </c>
      <c r="M91" s="504">
        <v>43100</v>
      </c>
      <c r="N91" s="114">
        <f t="shared" si="3"/>
        <v>44</v>
      </c>
      <c r="O91" s="218">
        <v>3</v>
      </c>
      <c r="P91" s="140" t="s">
        <v>15</v>
      </c>
      <c r="Q91" s="140"/>
      <c r="R91" s="140" t="s">
        <v>630</v>
      </c>
      <c r="S91" s="217">
        <f t="shared" si="2"/>
        <v>265</v>
      </c>
      <c r="T91" s="140" t="s">
        <v>125</v>
      </c>
      <c r="U91" s="140" t="s">
        <v>125</v>
      </c>
      <c r="V91" s="19" t="s">
        <v>631</v>
      </c>
      <c r="W91" s="92" t="s">
        <v>127</v>
      </c>
      <c r="X91" s="92" t="s">
        <v>127</v>
      </c>
      <c r="Y91" s="92" t="s">
        <v>127</v>
      </c>
      <c r="Z91" s="92" t="s">
        <v>127</v>
      </c>
      <c r="AA91" s="92" t="s">
        <v>127</v>
      </c>
      <c r="AB91" s="92" t="s">
        <v>127</v>
      </c>
      <c r="AC91" s="92" t="s">
        <v>127</v>
      </c>
      <c r="AD91" s="92" t="s">
        <v>127</v>
      </c>
      <c r="AE91" s="92" t="s">
        <v>127</v>
      </c>
      <c r="AF91" s="92" t="s">
        <v>128</v>
      </c>
      <c r="AG91" s="92" t="s">
        <v>127</v>
      </c>
      <c r="AH91" s="92" t="s">
        <v>128</v>
      </c>
      <c r="AI91" s="92" t="s">
        <v>127</v>
      </c>
      <c r="AJ91" s="92" t="s">
        <v>127</v>
      </c>
      <c r="AK91" s="92" t="s">
        <v>127</v>
      </c>
      <c r="AL91" s="92" t="s">
        <v>129</v>
      </c>
      <c r="AM91" s="92" t="s">
        <v>127</v>
      </c>
      <c r="AN91" s="92" t="s">
        <v>129</v>
      </c>
      <c r="AO91" s="92" t="s">
        <v>127</v>
      </c>
      <c r="AP91" s="92" t="s">
        <v>130</v>
      </c>
      <c r="AQ91" s="92" t="s">
        <v>127</v>
      </c>
      <c r="AR91" s="92" t="s">
        <v>130</v>
      </c>
      <c r="AS91" s="92" t="s">
        <v>127</v>
      </c>
      <c r="AT91" s="92" t="s">
        <v>130</v>
      </c>
      <c r="AU91" s="92" t="s">
        <v>127</v>
      </c>
      <c r="AV91" s="92" t="s">
        <v>130</v>
      </c>
      <c r="AW91" s="92" t="s">
        <v>127</v>
      </c>
      <c r="AX91" s="92" t="s">
        <v>130</v>
      </c>
      <c r="AY91" s="19" t="s">
        <v>127</v>
      </c>
      <c r="AZ91" s="92" t="s">
        <v>125</v>
      </c>
      <c r="BA91" s="19" t="s">
        <v>127</v>
      </c>
      <c r="BB91" s="92" t="s">
        <v>125</v>
      </c>
      <c r="BC91" s="19" t="s">
        <v>127</v>
      </c>
      <c r="BD91" s="92" t="s">
        <v>125</v>
      </c>
      <c r="BE91" s="19" t="s">
        <v>127</v>
      </c>
      <c r="BF91" s="108" t="s">
        <v>131</v>
      </c>
      <c r="BG91" s="175">
        <v>43122</v>
      </c>
      <c r="BH91" s="108" t="s">
        <v>132</v>
      </c>
      <c r="BI91" s="179"/>
      <c r="BJ91" s="136"/>
      <c r="BK91" s="136"/>
      <c r="BL91" s="136"/>
      <c r="BM91" s="136"/>
      <c r="BN91" s="119" t="s">
        <v>133</v>
      </c>
      <c r="BO91" s="179"/>
      <c r="BP91" s="179"/>
      <c r="BR91" s="140"/>
      <c r="BS91" s="140"/>
      <c r="BT91" s="140"/>
      <c r="BU91" s="140"/>
    </row>
    <row r="92" spans="1:73" s="137" customFormat="1" ht="90" hidden="1" customHeight="1">
      <c r="A92" s="181" t="s">
        <v>632</v>
      </c>
      <c r="B92" s="92" t="s">
        <v>617</v>
      </c>
      <c r="C92" s="167">
        <v>42661</v>
      </c>
      <c r="D92" s="167" t="s">
        <v>202</v>
      </c>
      <c r="E92" s="181" t="s">
        <v>190</v>
      </c>
      <c r="F92" s="140" t="s">
        <v>633</v>
      </c>
      <c r="G92" s="19" t="s">
        <v>439</v>
      </c>
      <c r="H92" s="19" t="s">
        <v>628</v>
      </c>
      <c r="I92" s="19" t="s">
        <v>629</v>
      </c>
      <c r="J92" s="92" t="s">
        <v>442</v>
      </c>
      <c r="K92" s="179">
        <v>3</v>
      </c>
      <c r="L92" s="504">
        <v>42795</v>
      </c>
      <c r="M92" s="504">
        <v>43100</v>
      </c>
      <c r="N92" s="114">
        <f t="shared" si="3"/>
        <v>44</v>
      </c>
      <c r="O92" s="218">
        <v>3</v>
      </c>
      <c r="P92" s="140" t="s">
        <v>15</v>
      </c>
      <c r="Q92" s="140"/>
      <c r="R92" s="140" t="s">
        <v>630</v>
      </c>
      <c r="S92" s="217">
        <f t="shared" si="2"/>
        <v>265</v>
      </c>
      <c r="T92" s="140" t="s">
        <v>125</v>
      </c>
      <c r="U92" s="140" t="s">
        <v>125</v>
      </c>
      <c r="V92" s="19" t="s">
        <v>631</v>
      </c>
      <c r="W92" s="92" t="s">
        <v>127</v>
      </c>
      <c r="X92" s="19" t="s">
        <v>634</v>
      </c>
      <c r="Y92" s="92" t="s">
        <v>127</v>
      </c>
      <c r="Z92" s="92" t="s">
        <v>127</v>
      </c>
      <c r="AA92" s="92" t="s">
        <v>127</v>
      </c>
      <c r="AB92" s="92" t="s">
        <v>127</v>
      </c>
      <c r="AC92" s="92" t="s">
        <v>127</v>
      </c>
      <c r="AD92" s="92" t="s">
        <v>127</v>
      </c>
      <c r="AE92" s="92" t="s">
        <v>127</v>
      </c>
      <c r="AF92" s="92" t="s">
        <v>128</v>
      </c>
      <c r="AG92" s="92" t="s">
        <v>127</v>
      </c>
      <c r="AH92" s="92" t="s">
        <v>128</v>
      </c>
      <c r="AI92" s="92" t="s">
        <v>127</v>
      </c>
      <c r="AJ92" s="92" t="s">
        <v>127</v>
      </c>
      <c r="AK92" s="92" t="s">
        <v>127</v>
      </c>
      <c r="AL92" s="92" t="s">
        <v>129</v>
      </c>
      <c r="AM92" s="92" t="s">
        <v>127</v>
      </c>
      <c r="AN92" s="92" t="s">
        <v>129</v>
      </c>
      <c r="AO92" s="92" t="s">
        <v>127</v>
      </c>
      <c r="AP92" s="92" t="s">
        <v>130</v>
      </c>
      <c r="AQ92" s="92" t="s">
        <v>127</v>
      </c>
      <c r="AR92" s="92" t="s">
        <v>130</v>
      </c>
      <c r="AS92" s="92" t="s">
        <v>127</v>
      </c>
      <c r="AT92" s="92" t="s">
        <v>130</v>
      </c>
      <c r="AU92" s="92" t="s">
        <v>127</v>
      </c>
      <c r="AV92" s="92" t="s">
        <v>130</v>
      </c>
      <c r="AW92" s="92" t="s">
        <v>127</v>
      </c>
      <c r="AX92" s="92" t="s">
        <v>130</v>
      </c>
      <c r="AY92" s="19" t="s">
        <v>127</v>
      </c>
      <c r="AZ92" s="92" t="s">
        <v>125</v>
      </c>
      <c r="BA92" s="19" t="s">
        <v>127</v>
      </c>
      <c r="BB92" s="92" t="s">
        <v>125</v>
      </c>
      <c r="BC92" s="19" t="s">
        <v>127</v>
      </c>
      <c r="BD92" s="92" t="s">
        <v>125</v>
      </c>
      <c r="BE92" s="19" t="s">
        <v>127</v>
      </c>
      <c r="BF92" s="108" t="s">
        <v>131</v>
      </c>
      <c r="BG92" s="175">
        <v>43122</v>
      </c>
      <c r="BH92" s="108" t="s">
        <v>132</v>
      </c>
      <c r="BI92" s="179"/>
      <c r="BJ92" s="136"/>
      <c r="BK92" s="136"/>
      <c r="BL92" s="136"/>
      <c r="BM92" s="136"/>
      <c r="BN92" s="119" t="s">
        <v>133</v>
      </c>
      <c r="BO92" s="179"/>
      <c r="BP92" s="179"/>
      <c r="BR92" s="140"/>
      <c r="BS92" s="140"/>
      <c r="BT92" s="140"/>
      <c r="BU92" s="140"/>
    </row>
    <row r="93" spans="1:73" s="137" customFormat="1" ht="90" hidden="1" customHeight="1">
      <c r="A93" s="181" t="s">
        <v>635</v>
      </c>
      <c r="B93" s="92" t="s">
        <v>617</v>
      </c>
      <c r="C93" s="167">
        <v>42661</v>
      </c>
      <c r="D93" s="167" t="s">
        <v>202</v>
      </c>
      <c r="E93" s="181" t="s">
        <v>437</v>
      </c>
      <c r="F93" s="140" t="s">
        <v>636</v>
      </c>
      <c r="G93" s="19" t="s">
        <v>439</v>
      </c>
      <c r="H93" s="19" t="s">
        <v>628</v>
      </c>
      <c r="I93" s="19" t="s">
        <v>629</v>
      </c>
      <c r="J93" s="92" t="s">
        <v>442</v>
      </c>
      <c r="K93" s="179">
        <v>3</v>
      </c>
      <c r="L93" s="504">
        <v>42795</v>
      </c>
      <c r="M93" s="504">
        <v>43100</v>
      </c>
      <c r="N93" s="114">
        <f t="shared" si="3"/>
        <v>44</v>
      </c>
      <c r="O93" s="218">
        <v>3</v>
      </c>
      <c r="P93" s="140" t="s">
        <v>15</v>
      </c>
      <c r="Q93" s="140"/>
      <c r="R93" s="140" t="s">
        <v>630</v>
      </c>
      <c r="S93" s="217">
        <f t="shared" si="2"/>
        <v>265</v>
      </c>
      <c r="T93" s="140" t="s">
        <v>125</v>
      </c>
      <c r="U93" s="140" t="s">
        <v>125</v>
      </c>
      <c r="V93" s="19" t="s">
        <v>631</v>
      </c>
      <c r="W93" s="92" t="s">
        <v>127</v>
      </c>
      <c r="X93" s="92" t="s">
        <v>127</v>
      </c>
      <c r="Y93" s="92" t="s">
        <v>127</v>
      </c>
      <c r="Z93" s="92" t="s">
        <v>127</v>
      </c>
      <c r="AA93" s="92" t="s">
        <v>127</v>
      </c>
      <c r="AB93" s="92" t="s">
        <v>127</v>
      </c>
      <c r="AC93" s="92" t="s">
        <v>127</v>
      </c>
      <c r="AD93" s="92" t="s">
        <v>127</v>
      </c>
      <c r="AE93" s="92" t="s">
        <v>127</v>
      </c>
      <c r="AF93" s="92" t="s">
        <v>128</v>
      </c>
      <c r="AG93" s="92" t="s">
        <v>127</v>
      </c>
      <c r="AH93" s="92" t="s">
        <v>128</v>
      </c>
      <c r="AI93" s="92" t="s">
        <v>127</v>
      </c>
      <c r="AJ93" s="92" t="s">
        <v>127</v>
      </c>
      <c r="AK93" s="92" t="s">
        <v>127</v>
      </c>
      <c r="AL93" s="92" t="s">
        <v>129</v>
      </c>
      <c r="AM93" s="92" t="s">
        <v>127</v>
      </c>
      <c r="AN93" s="92" t="s">
        <v>129</v>
      </c>
      <c r="AO93" s="92" t="s">
        <v>127</v>
      </c>
      <c r="AP93" s="92" t="s">
        <v>130</v>
      </c>
      <c r="AQ93" s="92" t="s">
        <v>127</v>
      </c>
      <c r="AR93" s="92" t="s">
        <v>130</v>
      </c>
      <c r="AS93" s="92" t="s">
        <v>127</v>
      </c>
      <c r="AT93" s="92" t="s">
        <v>130</v>
      </c>
      <c r="AU93" s="92" t="s">
        <v>127</v>
      </c>
      <c r="AV93" s="92" t="s">
        <v>130</v>
      </c>
      <c r="AW93" s="92" t="s">
        <v>127</v>
      </c>
      <c r="AX93" s="92" t="s">
        <v>130</v>
      </c>
      <c r="AY93" s="19" t="s">
        <v>127</v>
      </c>
      <c r="AZ93" s="92" t="s">
        <v>125</v>
      </c>
      <c r="BA93" s="19" t="s">
        <v>127</v>
      </c>
      <c r="BB93" s="92" t="s">
        <v>125</v>
      </c>
      <c r="BC93" s="19" t="s">
        <v>127</v>
      </c>
      <c r="BD93" s="92" t="s">
        <v>125</v>
      </c>
      <c r="BE93" s="19" t="s">
        <v>127</v>
      </c>
      <c r="BF93" s="108" t="s">
        <v>131</v>
      </c>
      <c r="BG93" s="175">
        <v>43122</v>
      </c>
      <c r="BH93" s="108" t="s">
        <v>132</v>
      </c>
      <c r="BI93" s="179"/>
      <c r="BJ93" s="136"/>
      <c r="BK93" s="136"/>
      <c r="BL93" s="136"/>
      <c r="BM93" s="136"/>
      <c r="BN93" s="119" t="s">
        <v>133</v>
      </c>
      <c r="BO93" s="179"/>
      <c r="BP93" s="179"/>
      <c r="BR93" s="140"/>
      <c r="BS93" s="140"/>
      <c r="BT93" s="140"/>
      <c r="BU93" s="140"/>
    </row>
    <row r="94" spans="1:73" s="137" customFormat="1" ht="90" hidden="1" customHeight="1">
      <c r="A94" s="181" t="s">
        <v>637</v>
      </c>
      <c r="B94" s="92" t="s">
        <v>617</v>
      </c>
      <c r="C94" s="167">
        <v>42661</v>
      </c>
      <c r="D94" s="167" t="s">
        <v>202</v>
      </c>
      <c r="E94" s="181" t="s">
        <v>344</v>
      </c>
      <c r="F94" s="140" t="s">
        <v>638</v>
      </c>
      <c r="G94" s="19" t="s">
        <v>473</v>
      </c>
      <c r="H94" s="19" t="s">
        <v>474</v>
      </c>
      <c r="I94" s="19" t="s">
        <v>475</v>
      </c>
      <c r="J94" s="92" t="s">
        <v>362</v>
      </c>
      <c r="K94" s="179">
        <v>1</v>
      </c>
      <c r="L94" s="504">
        <v>42795</v>
      </c>
      <c r="M94" s="504">
        <v>43100</v>
      </c>
      <c r="N94" s="114">
        <f t="shared" si="3"/>
        <v>44</v>
      </c>
      <c r="O94" s="218">
        <v>1</v>
      </c>
      <c r="P94" s="140" t="s">
        <v>32</v>
      </c>
      <c r="Q94" s="140" t="s">
        <v>31</v>
      </c>
      <c r="R94" s="19" t="s">
        <v>639</v>
      </c>
      <c r="S94" s="217">
        <f t="shared" si="2"/>
        <v>224</v>
      </c>
      <c r="T94" s="140" t="s">
        <v>125</v>
      </c>
      <c r="U94" s="140" t="s">
        <v>125</v>
      </c>
      <c r="V94" s="140" t="s">
        <v>142</v>
      </c>
      <c r="W94" s="92"/>
      <c r="X94" s="19" t="s">
        <v>639</v>
      </c>
      <c r="Y94" s="19" t="s">
        <v>153</v>
      </c>
      <c r="Z94" s="19" t="s">
        <v>153</v>
      </c>
      <c r="AA94" s="19" t="s">
        <v>153</v>
      </c>
      <c r="AB94" s="19" t="s">
        <v>153</v>
      </c>
      <c r="AC94" s="19" t="s">
        <v>153</v>
      </c>
      <c r="AD94" s="19" t="s">
        <v>153</v>
      </c>
      <c r="AE94" s="19" t="s">
        <v>153</v>
      </c>
      <c r="AF94" s="19" t="s">
        <v>130</v>
      </c>
      <c r="AG94" s="19" t="s">
        <v>153</v>
      </c>
      <c r="AH94" s="19" t="s">
        <v>130</v>
      </c>
      <c r="AI94" s="19" t="s">
        <v>153</v>
      </c>
      <c r="AJ94" s="19" t="s">
        <v>130</v>
      </c>
      <c r="AK94" s="19" t="s">
        <v>153</v>
      </c>
      <c r="AL94" s="19" t="s">
        <v>130</v>
      </c>
      <c r="AM94" s="19" t="s">
        <v>153</v>
      </c>
      <c r="AN94" s="19" t="s">
        <v>130</v>
      </c>
      <c r="AO94" s="19" t="s">
        <v>153</v>
      </c>
      <c r="AP94" s="19" t="s">
        <v>130</v>
      </c>
      <c r="AQ94" s="19" t="s">
        <v>153</v>
      </c>
      <c r="AR94" s="19" t="s">
        <v>130</v>
      </c>
      <c r="AS94" s="19" t="s">
        <v>153</v>
      </c>
      <c r="AT94" s="19" t="s">
        <v>130</v>
      </c>
      <c r="AU94" s="19" t="s">
        <v>153</v>
      </c>
      <c r="AV94" s="19" t="s">
        <v>130</v>
      </c>
      <c r="AW94" s="19" t="s">
        <v>153</v>
      </c>
      <c r="AX94" s="19" t="s">
        <v>130</v>
      </c>
      <c r="AY94" s="19" t="s">
        <v>153</v>
      </c>
      <c r="AZ94" s="19" t="s">
        <v>125</v>
      </c>
      <c r="BA94" s="19" t="s">
        <v>153</v>
      </c>
      <c r="BB94" s="19" t="s">
        <v>125</v>
      </c>
      <c r="BC94" s="19" t="s">
        <v>153</v>
      </c>
      <c r="BD94" s="19" t="s">
        <v>125</v>
      </c>
      <c r="BE94" s="19" t="s">
        <v>153</v>
      </c>
      <c r="BF94" s="108" t="s">
        <v>131</v>
      </c>
      <c r="BG94" s="175">
        <v>43281</v>
      </c>
      <c r="BH94" s="108" t="s">
        <v>132</v>
      </c>
      <c r="BI94" s="179"/>
      <c r="BJ94" s="136"/>
      <c r="BK94" s="136"/>
      <c r="BL94" s="136"/>
      <c r="BM94" s="136"/>
      <c r="BN94" s="119" t="s">
        <v>133</v>
      </c>
      <c r="BO94" s="179"/>
      <c r="BP94" s="179"/>
      <c r="BR94" s="140"/>
      <c r="BS94" s="140"/>
      <c r="BT94" s="140"/>
      <c r="BU94" s="140"/>
    </row>
    <row r="95" spans="1:73" s="137" customFormat="1" ht="90" hidden="1" customHeight="1">
      <c r="A95" s="181" t="s">
        <v>640</v>
      </c>
      <c r="B95" s="92" t="s">
        <v>617</v>
      </c>
      <c r="C95" s="167">
        <v>42661</v>
      </c>
      <c r="D95" s="167" t="s">
        <v>218</v>
      </c>
      <c r="E95" s="181" t="s">
        <v>641</v>
      </c>
      <c r="F95" s="140" t="s">
        <v>642</v>
      </c>
      <c r="G95" s="19" t="s">
        <v>643</v>
      </c>
      <c r="H95" s="19" t="s">
        <v>644</v>
      </c>
      <c r="I95" s="19" t="s">
        <v>644</v>
      </c>
      <c r="J95" s="92" t="s">
        <v>122</v>
      </c>
      <c r="K95" s="179">
        <v>1</v>
      </c>
      <c r="L95" s="504">
        <v>42737</v>
      </c>
      <c r="M95" s="504">
        <v>43100</v>
      </c>
      <c r="N95" s="114">
        <f t="shared" si="3"/>
        <v>52</v>
      </c>
      <c r="O95" s="218">
        <v>1</v>
      </c>
      <c r="P95" s="140" t="s">
        <v>26</v>
      </c>
      <c r="Q95" s="140" t="s">
        <v>608</v>
      </c>
      <c r="R95" s="140" t="s">
        <v>645</v>
      </c>
      <c r="S95" s="217">
        <f t="shared" si="2"/>
        <v>164</v>
      </c>
      <c r="T95" s="140" t="s">
        <v>125</v>
      </c>
      <c r="U95" s="140" t="s">
        <v>125</v>
      </c>
      <c r="V95" s="19" t="s">
        <v>646</v>
      </c>
      <c r="W95" s="92" t="s">
        <v>127</v>
      </c>
      <c r="X95" s="92" t="s">
        <v>127</v>
      </c>
      <c r="Y95" s="92" t="s">
        <v>127</v>
      </c>
      <c r="Z95" s="92" t="s">
        <v>127</v>
      </c>
      <c r="AA95" s="92" t="s">
        <v>127</v>
      </c>
      <c r="AB95" s="92" t="s">
        <v>127</v>
      </c>
      <c r="AC95" s="92" t="s">
        <v>127</v>
      </c>
      <c r="AD95" s="92" t="s">
        <v>127</v>
      </c>
      <c r="AE95" s="92" t="s">
        <v>127</v>
      </c>
      <c r="AF95" s="92" t="s">
        <v>128</v>
      </c>
      <c r="AG95" s="92" t="s">
        <v>127</v>
      </c>
      <c r="AH95" s="92" t="s">
        <v>128</v>
      </c>
      <c r="AI95" s="92" t="s">
        <v>127</v>
      </c>
      <c r="AJ95" s="92" t="s">
        <v>127</v>
      </c>
      <c r="AK95" s="92" t="s">
        <v>127</v>
      </c>
      <c r="AL95" s="92" t="s">
        <v>129</v>
      </c>
      <c r="AM95" s="92" t="s">
        <v>127</v>
      </c>
      <c r="AN95" s="92" t="s">
        <v>129</v>
      </c>
      <c r="AO95" s="92" t="s">
        <v>127</v>
      </c>
      <c r="AP95" s="92" t="s">
        <v>130</v>
      </c>
      <c r="AQ95" s="92" t="s">
        <v>127</v>
      </c>
      <c r="AR95" s="92" t="s">
        <v>130</v>
      </c>
      <c r="AS95" s="92" t="s">
        <v>127</v>
      </c>
      <c r="AT95" s="92" t="s">
        <v>130</v>
      </c>
      <c r="AU95" s="92" t="s">
        <v>127</v>
      </c>
      <c r="AV95" s="92" t="s">
        <v>130</v>
      </c>
      <c r="AW95" s="92" t="s">
        <v>127</v>
      </c>
      <c r="AX95" s="92" t="s">
        <v>130</v>
      </c>
      <c r="AY95" s="19" t="s">
        <v>127</v>
      </c>
      <c r="AZ95" s="92" t="s">
        <v>125</v>
      </c>
      <c r="BA95" s="19" t="s">
        <v>127</v>
      </c>
      <c r="BB95" s="92" t="s">
        <v>125</v>
      </c>
      <c r="BC95" s="19" t="s">
        <v>127</v>
      </c>
      <c r="BD95" s="92" t="s">
        <v>125</v>
      </c>
      <c r="BE95" s="19" t="s">
        <v>127</v>
      </c>
      <c r="BF95" s="108" t="s">
        <v>131</v>
      </c>
      <c r="BG95" s="175">
        <v>43122</v>
      </c>
      <c r="BH95" s="108" t="s">
        <v>132</v>
      </c>
      <c r="BI95" s="179"/>
      <c r="BJ95" s="136"/>
      <c r="BK95" s="136"/>
      <c r="BL95" s="136"/>
      <c r="BM95" s="136"/>
      <c r="BN95" s="119" t="s">
        <v>133</v>
      </c>
      <c r="BO95" s="179"/>
      <c r="BP95" s="179"/>
      <c r="BR95" s="140"/>
      <c r="BS95" s="140"/>
      <c r="BT95" s="140"/>
      <c r="BU95" s="140"/>
    </row>
    <row r="96" spans="1:73" s="137" customFormat="1" ht="90" hidden="1" customHeight="1">
      <c r="A96" s="181" t="s">
        <v>647</v>
      </c>
      <c r="B96" s="92" t="s">
        <v>617</v>
      </c>
      <c r="C96" s="167">
        <v>42661</v>
      </c>
      <c r="D96" s="167" t="s">
        <v>218</v>
      </c>
      <c r="E96" s="181" t="s">
        <v>641</v>
      </c>
      <c r="F96" s="140" t="s">
        <v>642</v>
      </c>
      <c r="G96" s="19" t="s">
        <v>648</v>
      </c>
      <c r="H96" s="19" t="s">
        <v>649</v>
      </c>
      <c r="I96" s="19" t="s">
        <v>650</v>
      </c>
      <c r="J96" s="92" t="s">
        <v>207</v>
      </c>
      <c r="K96" s="179">
        <v>1</v>
      </c>
      <c r="L96" s="504">
        <v>42795</v>
      </c>
      <c r="M96" s="504">
        <v>43160</v>
      </c>
      <c r="N96" s="114">
        <f t="shared" si="3"/>
        <v>53</v>
      </c>
      <c r="O96" s="218">
        <v>1</v>
      </c>
      <c r="P96" s="140" t="s">
        <v>26</v>
      </c>
      <c r="Q96" s="140" t="s">
        <v>608</v>
      </c>
      <c r="R96" s="19" t="s">
        <v>651</v>
      </c>
      <c r="S96" s="217">
        <f t="shared" si="2"/>
        <v>390</v>
      </c>
      <c r="T96" s="140" t="s">
        <v>125</v>
      </c>
      <c r="U96" s="140" t="s">
        <v>125</v>
      </c>
      <c r="V96" s="140" t="s">
        <v>142</v>
      </c>
      <c r="W96" s="140" t="s">
        <v>652</v>
      </c>
      <c r="X96" s="19" t="s">
        <v>634</v>
      </c>
      <c r="Y96" s="92" t="s">
        <v>171</v>
      </c>
      <c r="Z96" s="92" t="s">
        <v>171</v>
      </c>
      <c r="AA96" s="92" t="s">
        <v>171</v>
      </c>
      <c r="AB96" s="92" t="s">
        <v>171</v>
      </c>
      <c r="AC96" s="92" t="s">
        <v>171</v>
      </c>
      <c r="AD96" s="92" t="s">
        <v>171</v>
      </c>
      <c r="AE96" s="92" t="s">
        <v>171</v>
      </c>
      <c r="AF96" s="92" t="s">
        <v>172</v>
      </c>
      <c r="AG96" s="92" t="s">
        <v>171</v>
      </c>
      <c r="AH96" s="92" t="s">
        <v>172</v>
      </c>
      <c r="AI96" s="92" t="s">
        <v>171</v>
      </c>
      <c r="AJ96" s="92" t="s">
        <v>171</v>
      </c>
      <c r="AK96" s="92" t="s">
        <v>171</v>
      </c>
      <c r="AL96" s="92" t="s">
        <v>129</v>
      </c>
      <c r="AM96" s="92" t="s">
        <v>171</v>
      </c>
      <c r="AN96" s="92" t="s">
        <v>129</v>
      </c>
      <c r="AO96" s="92" t="s">
        <v>171</v>
      </c>
      <c r="AP96" s="92" t="s">
        <v>130</v>
      </c>
      <c r="AQ96" s="92" t="s">
        <v>171</v>
      </c>
      <c r="AR96" s="92" t="s">
        <v>130</v>
      </c>
      <c r="AS96" s="92" t="s">
        <v>171</v>
      </c>
      <c r="AT96" s="92" t="s">
        <v>130</v>
      </c>
      <c r="AU96" s="92" t="s">
        <v>171</v>
      </c>
      <c r="AV96" s="92" t="s">
        <v>130</v>
      </c>
      <c r="AW96" s="92" t="s">
        <v>171</v>
      </c>
      <c r="AX96" s="92" t="s">
        <v>130</v>
      </c>
      <c r="AY96" s="19" t="s">
        <v>171</v>
      </c>
      <c r="AZ96" s="92" t="s">
        <v>125</v>
      </c>
      <c r="BA96" s="19" t="s">
        <v>171</v>
      </c>
      <c r="BB96" s="92" t="s">
        <v>125</v>
      </c>
      <c r="BC96" s="19" t="s">
        <v>171</v>
      </c>
      <c r="BD96" s="92" t="s">
        <v>125</v>
      </c>
      <c r="BE96" s="19" t="s">
        <v>171</v>
      </c>
      <c r="BF96" s="108" t="s">
        <v>131</v>
      </c>
      <c r="BG96" s="175">
        <v>43307</v>
      </c>
      <c r="BH96" s="108" t="s">
        <v>132</v>
      </c>
      <c r="BI96" s="179"/>
      <c r="BJ96" s="136"/>
      <c r="BK96" s="136"/>
      <c r="BL96" s="136"/>
      <c r="BM96" s="136"/>
      <c r="BN96" s="119" t="s">
        <v>133</v>
      </c>
      <c r="BO96" s="179"/>
      <c r="BP96" s="179"/>
      <c r="BR96" s="140"/>
      <c r="BS96" s="140"/>
      <c r="BT96" s="140"/>
      <c r="BU96" s="140"/>
    </row>
    <row r="97" spans="1:73" s="137" customFormat="1" ht="90" hidden="1" customHeight="1">
      <c r="A97" s="181" t="s">
        <v>653</v>
      </c>
      <c r="B97" s="92" t="s">
        <v>617</v>
      </c>
      <c r="C97" s="167">
        <v>42661</v>
      </c>
      <c r="D97" s="167" t="s">
        <v>218</v>
      </c>
      <c r="E97" s="181" t="s">
        <v>503</v>
      </c>
      <c r="F97" s="140" t="s">
        <v>654</v>
      </c>
      <c r="G97" s="19" t="s">
        <v>643</v>
      </c>
      <c r="H97" s="19" t="s">
        <v>655</v>
      </c>
      <c r="I97" s="19" t="s">
        <v>656</v>
      </c>
      <c r="J97" s="92" t="s">
        <v>122</v>
      </c>
      <c r="K97" s="179">
        <v>1</v>
      </c>
      <c r="L97" s="504">
        <v>42737</v>
      </c>
      <c r="M97" s="504">
        <v>43100</v>
      </c>
      <c r="N97" s="114">
        <f t="shared" si="3"/>
        <v>52</v>
      </c>
      <c r="O97" s="218">
        <v>1</v>
      </c>
      <c r="P97" s="140" t="s">
        <v>26</v>
      </c>
      <c r="Q97" s="140" t="s">
        <v>608</v>
      </c>
      <c r="R97" s="140" t="s">
        <v>657</v>
      </c>
      <c r="S97" s="217">
        <f t="shared" si="2"/>
        <v>259</v>
      </c>
      <c r="T97" s="140" t="s">
        <v>125</v>
      </c>
      <c r="U97" s="140" t="s">
        <v>125</v>
      </c>
      <c r="V97" s="19" t="s">
        <v>658</v>
      </c>
      <c r="W97" s="92" t="s">
        <v>127</v>
      </c>
      <c r="X97" s="92" t="s">
        <v>127</v>
      </c>
      <c r="Y97" s="92" t="s">
        <v>127</v>
      </c>
      <c r="Z97" s="92" t="s">
        <v>127</v>
      </c>
      <c r="AA97" s="92" t="s">
        <v>127</v>
      </c>
      <c r="AB97" s="92" t="s">
        <v>127</v>
      </c>
      <c r="AC97" s="92" t="s">
        <v>127</v>
      </c>
      <c r="AD97" s="92" t="s">
        <v>127</v>
      </c>
      <c r="AE97" s="92" t="s">
        <v>127</v>
      </c>
      <c r="AF97" s="92" t="s">
        <v>128</v>
      </c>
      <c r="AG97" s="92" t="s">
        <v>127</v>
      </c>
      <c r="AH97" s="92" t="s">
        <v>128</v>
      </c>
      <c r="AI97" s="92" t="s">
        <v>127</v>
      </c>
      <c r="AJ97" s="92" t="s">
        <v>127</v>
      </c>
      <c r="AK97" s="92" t="s">
        <v>127</v>
      </c>
      <c r="AL97" s="92" t="s">
        <v>129</v>
      </c>
      <c r="AM97" s="92" t="s">
        <v>127</v>
      </c>
      <c r="AN97" s="92" t="s">
        <v>129</v>
      </c>
      <c r="AO97" s="92" t="s">
        <v>127</v>
      </c>
      <c r="AP97" s="92" t="s">
        <v>130</v>
      </c>
      <c r="AQ97" s="92" t="s">
        <v>127</v>
      </c>
      <c r="AR97" s="92" t="s">
        <v>130</v>
      </c>
      <c r="AS97" s="92" t="s">
        <v>127</v>
      </c>
      <c r="AT97" s="92" t="s">
        <v>130</v>
      </c>
      <c r="AU97" s="92" t="s">
        <v>127</v>
      </c>
      <c r="AV97" s="92" t="s">
        <v>130</v>
      </c>
      <c r="AW97" s="92" t="s">
        <v>127</v>
      </c>
      <c r="AX97" s="92" t="s">
        <v>130</v>
      </c>
      <c r="AY97" s="19" t="s">
        <v>127</v>
      </c>
      <c r="AZ97" s="92" t="s">
        <v>125</v>
      </c>
      <c r="BA97" s="19" t="s">
        <v>127</v>
      </c>
      <c r="BB97" s="92" t="s">
        <v>125</v>
      </c>
      <c r="BC97" s="19" t="s">
        <v>127</v>
      </c>
      <c r="BD97" s="92" t="s">
        <v>125</v>
      </c>
      <c r="BE97" s="19" t="s">
        <v>127</v>
      </c>
      <c r="BF97" s="108" t="s">
        <v>131</v>
      </c>
      <c r="BG97" s="175">
        <v>43122</v>
      </c>
      <c r="BH97" s="108" t="s">
        <v>132</v>
      </c>
      <c r="BI97" s="179"/>
      <c r="BJ97" s="136"/>
      <c r="BK97" s="136"/>
      <c r="BL97" s="136"/>
      <c r="BM97" s="136"/>
      <c r="BN97" s="119" t="s">
        <v>133</v>
      </c>
      <c r="BO97" s="179"/>
      <c r="BP97" s="179"/>
      <c r="BR97" s="140"/>
      <c r="BS97" s="140"/>
      <c r="BT97" s="140"/>
      <c r="BU97" s="140"/>
    </row>
    <row r="98" spans="1:73" s="137" customFormat="1" ht="90" hidden="1" customHeight="1">
      <c r="A98" s="181" t="s">
        <v>659</v>
      </c>
      <c r="B98" s="92" t="s">
        <v>617</v>
      </c>
      <c r="C98" s="167">
        <v>42661</v>
      </c>
      <c r="D98" s="167" t="s">
        <v>218</v>
      </c>
      <c r="E98" s="181" t="s">
        <v>503</v>
      </c>
      <c r="F98" s="140" t="s">
        <v>654</v>
      </c>
      <c r="G98" s="19" t="s">
        <v>660</v>
      </c>
      <c r="H98" s="19" t="s">
        <v>661</v>
      </c>
      <c r="I98" s="19" t="s">
        <v>661</v>
      </c>
      <c r="J98" s="92" t="s">
        <v>322</v>
      </c>
      <c r="K98" s="179">
        <v>1</v>
      </c>
      <c r="L98" s="504">
        <v>42737</v>
      </c>
      <c r="M98" s="504">
        <v>43100</v>
      </c>
      <c r="N98" s="114">
        <f t="shared" si="3"/>
        <v>52</v>
      </c>
      <c r="O98" s="218">
        <v>1</v>
      </c>
      <c r="P98" s="140" t="s">
        <v>25</v>
      </c>
      <c r="Q98" s="140"/>
      <c r="R98" s="140" t="s">
        <v>662</v>
      </c>
      <c r="S98" s="217">
        <f t="shared" si="2"/>
        <v>167</v>
      </c>
      <c r="T98" s="140" t="s">
        <v>125</v>
      </c>
      <c r="U98" s="140" t="s">
        <v>125</v>
      </c>
      <c r="V98" s="19" t="s">
        <v>663</v>
      </c>
      <c r="W98" s="92" t="s">
        <v>127</v>
      </c>
      <c r="X98" s="92" t="s">
        <v>127</v>
      </c>
      <c r="Y98" s="92" t="s">
        <v>127</v>
      </c>
      <c r="Z98" s="92" t="s">
        <v>127</v>
      </c>
      <c r="AA98" s="92" t="s">
        <v>127</v>
      </c>
      <c r="AB98" s="92" t="s">
        <v>127</v>
      </c>
      <c r="AC98" s="92" t="s">
        <v>127</v>
      </c>
      <c r="AD98" s="92" t="s">
        <v>127</v>
      </c>
      <c r="AE98" s="92" t="s">
        <v>127</v>
      </c>
      <c r="AF98" s="92" t="s">
        <v>128</v>
      </c>
      <c r="AG98" s="92" t="s">
        <v>127</v>
      </c>
      <c r="AH98" s="92" t="s">
        <v>128</v>
      </c>
      <c r="AI98" s="92" t="s">
        <v>127</v>
      </c>
      <c r="AJ98" s="92" t="s">
        <v>127</v>
      </c>
      <c r="AK98" s="92" t="s">
        <v>127</v>
      </c>
      <c r="AL98" s="92" t="s">
        <v>129</v>
      </c>
      <c r="AM98" s="92" t="s">
        <v>127</v>
      </c>
      <c r="AN98" s="92" t="s">
        <v>129</v>
      </c>
      <c r="AO98" s="92" t="s">
        <v>127</v>
      </c>
      <c r="AP98" s="92" t="s">
        <v>130</v>
      </c>
      <c r="AQ98" s="92" t="s">
        <v>127</v>
      </c>
      <c r="AR98" s="92" t="s">
        <v>130</v>
      </c>
      <c r="AS98" s="92" t="s">
        <v>127</v>
      </c>
      <c r="AT98" s="92" t="s">
        <v>130</v>
      </c>
      <c r="AU98" s="92" t="s">
        <v>127</v>
      </c>
      <c r="AV98" s="92" t="s">
        <v>130</v>
      </c>
      <c r="AW98" s="92" t="s">
        <v>127</v>
      </c>
      <c r="AX98" s="92" t="s">
        <v>130</v>
      </c>
      <c r="AY98" s="19" t="s">
        <v>127</v>
      </c>
      <c r="AZ98" s="92" t="s">
        <v>125</v>
      </c>
      <c r="BA98" s="19" t="s">
        <v>127</v>
      </c>
      <c r="BB98" s="92" t="s">
        <v>125</v>
      </c>
      <c r="BC98" s="19" t="s">
        <v>127</v>
      </c>
      <c r="BD98" s="92" t="s">
        <v>125</v>
      </c>
      <c r="BE98" s="19" t="s">
        <v>127</v>
      </c>
      <c r="BF98" s="108" t="s">
        <v>131</v>
      </c>
      <c r="BG98" s="175">
        <v>43122</v>
      </c>
      <c r="BH98" s="108" t="s">
        <v>132</v>
      </c>
      <c r="BI98" s="179"/>
      <c r="BJ98" s="136"/>
      <c r="BK98" s="136"/>
      <c r="BL98" s="136"/>
      <c r="BM98" s="136"/>
      <c r="BN98" s="119" t="s">
        <v>133</v>
      </c>
      <c r="BO98" s="179"/>
      <c r="BP98" s="179"/>
      <c r="BR98" s="140"/>
      <c r="BS98" s="140"/>
      <c r="BT98" s="140"/>
      <c r="BU98" s="140"/>
    </row>
    <row r="99" spans="1:73" s="137" customFormat="1" ht="90" hidden="1" customHeight="1">
      <c r="A99" s="181" t="s">
        <v>664</v>
      </c>
      <c r="B99" s="92" t="s">
        <v>617</v>
      </c>
      <c r="C99" s="167">
        <v>42661</v>
      </c>
      <c r="D99" s="167" t="s">
        <v>202</v>
      </c>
      <c r="E99" s="181" t="s">
        <v>180</v>
      </c>
      <c r="F99" s="140" t="s">
        <v>665</v>
      </c>
      <c r="G99" s="19" t="s">
        <v>666</v>
      </c>
      <c r="H99" s="19" t="s">
        <v>644</v>
      </c>
      <c r="I99" s="19" t="s">
        <v>644</v>
      </c>
      <c r="J99" s="92" t="s">
        <v>122</v>
      </c>
      <c r="K99" s="179">
        <v>1</v>
      </c>
      <c r="L99" s="504">
        <v>42737</v>
      </c>
      <c r="M99" s="504">
        <v>43100</v>
      </c>
      <c r="N99" s="114">
        <f t="shared" si="3"/>
        <v>52</v>
      </c>
      <c r="O99" s="218">
        <v>1</v>
      </c>
      <c r="P99" s="140" t="s">
        <v>26</v>
      </c>
      <c r="Q99" s="140" t="s">
        <v>608</v>
      </c>
      <c r="R99" s="140" t="s">
        <v>667</v>
      </c>
      <c r="S99" s="217">
        <f t="shared" si="2"/>
        <v>164</v>
      </c>
      <c r="T99" s="140" t="s">
        <v>125</v>
      </c>
      <c r="U99" s="140" t="s">
        <v>125</v>
      </c>
      <c r="V99" s="19" t="s">
        <v>668</v>
      </c>
      <c r="W99" s="92" t="s">
        <v>127</v>
      </c>
      <c r="X99" s="92" t="s">
        <v>127</v>
      </c>
      <c r="Y99" s="92" t="s">
        <v>127</v>
      </c>
      <c r="Z99" s="92" t="s">
        <v>127</v>
      </c>
      <c r="AA99" s="92" t="s">
        <v>127</v>
      </c>
      <c r="AB99" s="92" t="s">
        <v>127</v>
      </c>
      <c r="AC99" s="92" t="s">
        <v>127</v>
      </c>
      <c r="AD99" s="92" t="s">
        <v>127</v>
      </c>
      <c r="AE99" s="92" t="s">
        <v>127</v>
      </c>
      <c r="AF99" s="92" t="s">
        <v>128</v>
      </c>
      <c r="AG99" s="92" t="s">
        <v>127</v>
      </c>
      <c r="AH99" s="92" t="s">
        <v>128</v>
      </c>
      <c r="AI99" s="92" t="s">
        <v>127</v>
      </c>
      <c r="AJ99" s="92" t="s">
        <v>127</v>
      </c>
      <c r="AK99" s="92" t="s">
        <v>127</v>
      </c>
      <c r="AL99" s="92" t="s">
        <v>129</v>
      </c>
      <c r="AM99" s="92" t="s">
        <v>127</v>
      </c>
      <c r="AN99" s="92" t="s">
        <v>129</v>
      </c>
      <c r="AO99" s="92" t="s">
        <v>127</v>
      </c>
      <c r="AP99" s="92" t="s">
        <v>130</v>
      </c>
      <c r="AQ99" s="92" t="s">
        <v>127</v>
      </c>
      <c r="AR99" s="92" t="s">
        <v>130</v>
      </c>
      <c r="AS99" s="92" t="s">
        <v>127</v>
      </c>
      <c r="AT99" s="92" t="s">
        <v>130</v>
      </c>
      <c r="AU99" s="92" t="s">
        <v>127</v>
      </c>
      <c r="AV99" s="92" t="s">
        <v>130</v>
      </c>
      <c r="AW99" s="92" t="s">
        <v>127</v>
      </c>
      <c r="AX99" s="92" t="s">
        <v>130</v>
      </c>
      <c r="AY99" s="19" t="s">
        <v>127</v>
      </c>
      <c r="AZ99" s="92" t="s">
        <v>125</v>
      </c>
      <c r="BA99" s="19" t="s">
        <v>127</v>
      </c>
      <c r="BB99" s="92" t="s">
        <v>125</v>
      </c>
      <c r="BC99" s="19" t="s">
        <v>127</v>
      </c>
      <c r="BD99" s="92" t="s">
        <v>125</v>
      </c>
      <c r="BE99" s="19" t="s">
        <v>127</v>
      </c>
      <c r="BF99" s="108" t="s">
        <v>131</v>
      </c>
      <c r="BG99" s="175">
        <v>43122</v>
      </c>
      <c r="BH99" s="108" t="s">
        <v>132</v>
      </c>
      <c r="BI99" s="179"/>
      <c r="BJ99" s="136"/>
      <c r="BK99" s="136"/>
      <c r="BL99" s="136"/>
      <c r="BM99" s="136"/>
      <c r="BN99" s="119" t="s">
        <v>133</v>
      </c>
      <c r="BO99" s="179"/>
      <c r="BP99" s="179"/>
      <c r="BR99" s="140"/>
      <c r="BS99" s="140"/>
      <c r="BT99" s="140"/>
      <c r="BU99" s="140"/>
    </row>
    <row r="100" spans="1:73" s="137" customFormat="1" ht="90" hidden="1" customHeight="1">
      <c r="A100" s="181" t="s">
        <v>669</v>
      </c>
      <c r="B100" s="92" t="s">
        <v>617</v>
      </c>
      <c r="C100" s="167">
        <v>42661</v>
      </c>
      <c r="D100" s="167" t="s">
        <v>202</v>
      </c>
      <c r="E100" s="181" t="s">
        <v>180</v>
      </c>
      <c r="F100" s="140" t="s">
        <v>665</v>
      </c>
      <c r="G100" s="19" t="s">
        <v>670</v>
      </c>
      <c r="H100" s="19" t="s">
        <v>671</v>
      </c>
      <c r="I100" s="19" t="s">
        <v>672</v>
      </c>
      <c r="J100" s="92" t="s">
        <v>673</v>
      </c>
      <c r="K100" s="179">
        <v>100</v>
      </c>
      <c r="L100" s="504">
        <v>42856</v>
      </c>
      <c r="M100" s="504">
        <v>43281</v>
      </c>
      <c r="N100" s="114">
        <f t="shared" si="3"/>
        <v>9</v>
      </c>
      <c r="O100" s="218">
        <v>100</v>
      </c>
      <c r="P100" s="140" t="s">
        <v>26</v>
      </c>
      <c r="Q100" s="140" t="s">
        <v>674</v>
      </c>
      <c r="R100" s="140" t="s">
        <v>675</v>
      </c>
      <c r="S100" s="217">
        <f t="shared" si="2"/>
        <v>113</v>
      </c>
      <c r="T100" s="140" t="s">
        <v>125</v>
      </c>
      <c r="U100" s="140" t="s">
        <v>125</v>
      </c>
      <c r="V100" s="19" t="s">
        <v>676</v>
      </c>
      <c r="W100" s="92" t="s">
        <v>127</v>
      </c>
      <c r="X100" s="92" t="s">
        <v>127</v>
      </c>
      <c r="Y100" s="92" t="s">
        <v>127</v>
      </c>
      <c r="Z100" s="92" t="s">
        <v>127</v>
      </c>
      <c r="AA100" s="92" t="s">
        <v>127</v>
      </c>
      <c r="AB100" s="92" t="s">
        <v>127</v>
      </c>
      <c r="AC100" s="92" t="s">
        <v>127</v>
      </c>
      <c r="AD100" s="92" t="s">
        <v>127</v>
      </c>
      <c r="AE100" s="92" t="s">
        <v>127</v>
      </c>
      <c r="AF100" s="92" t="s">
        <v>128</v>
      </c>
      <c r="AG100" s="92" t="s">
        <v>127</v>
      </c>
      <c r="AH100" s="92" t="s">
        <v>128</v>
      </c>
      <c r="AI100" s="92" t="s">
        <v>127</v>
      </c>
      <c r="AJ100" s="92" t="s">
        <v>127</v>
      </c>
      <c r="AK100" s="92" t="s">
        <v>127</v>
      </c>
      <c r="AL100" s="92" t="s">
        <v>129</v>
      </c>
      <c r="AM100" s="92" t="s">
        <v>127</v>
      </c>
      <c r="AN100" s="92" t="s">
        <v>129</v>
      </c>
      <c r="AO100" s="92" t="s">
        <v>127</v>
      </c>
      <c r="AP100" s="92" t="s">
        <v>130</v>
      </c>
      <c r="AQ100" s="92" t="s">
        <v>127</v>
      </c>
      <c r="AR100" s="92" t="s">
        <v>130</v>
      </c>
      <c r="AS100" s="92" t="s">
        <v>127</v>
      </c>
      <c r="AT100" s="92" t="s">
        <v>130</v>
      </c>
      <c r="AU100" s="92" t="s">
        <v>127</v>
      </c>
      <c r="AV100" s="92" t="s">
        <v>130</v>
      </c>
      <c r="AW100" s="92" t="s">
        <v>127</v>
      </c>
      <c r="AX100" s="92" t="s">
        <v>130</v>
      </c>
      <c r="AY100" s="19" t="s">
        <v>127</v>
      </c>
      <c r="AZ100" s="92" t="s">
        <v>125</v>
      </c>
      <c r="BA100" s="19" t="s">
        <v>127</v>
      </c>
      <c r="BB100" s="92" t="s">
        <v>125</v>
      </c>
      <c r="BC100" s="19" t="s">
        <v>127</v>
      </c>
      <c r="BD100" s="92" t="s">
        <v>125</v>
      </c>
      <c r="BE100" s="19" t="s">
        <v>127</v>
      </c>
      <c r="BF100" s="108" t="s">
        <v>131</v>
      </c>
      <c r="BG100" s="175">
        <v>43122</v>
      </c>
      <c r="BH100" s="108" t="s">
        <v>132</v>
      </c>
      <c r="BI100" s="179"/>
      <c r="BJ100" s="136"/>
      <c r="BK100" s="136"/>
      <c r="BL100" s="136"/>
      <c r="BM100" s="136"/>
      <c r="BN100" s="119" t="s">
        <v>133</v>
      </c>
      <c r="BO100" s="179"/>
      <c r="BP100" s="179"/>
      <c r="BR100" s="140"/>
      <c r="BS100" s="140"/>
      <c r="BT100" s="140"/>
      <c r="BU100" s="140"/>
    </row>
    <row r="101" spans="1:73" s="137" customFormat="1" ht="90" hidden="1" customHeight="1">
      <c r="A101" s="181" t="s">
        <v>677</v>
      </c>
      <c r="B101" s="92" t="s">
        <v>617</v>
      </c>
      <c r="C101" s="167">
        <v>42661</v>
      </c>
      <c r="D101" s="167" t="s">
        <v>678</v>
      </c>
      <c r="E101" s="181" t="s">
        <v>184</v>
      </c>
      <c r="F101" s="140" t="s">
        <v>679</v>
      </c>
      <c r="G101" s="19" t="s">
        <v>680</v>
      </c>
      <c r="H101" s="19" t="s">
        <v>681</v>
      </c>
      <c r="I101" s="19" t="s">
        <v>656</v>
      </c>
      <c r="J101" s="92" t="s">
        <v>122</v>
      </c>
      <c r="K101" s="179">
        <v>1</v>
      </c>
      <c r="L101" s="504">
        <v>42737</v>
      </c>
      <c r="M101" s="504">
        <v>43100</v>
      </c>
      <c r="N101" s="114">
        <f t="shared" si="3"/>
        <v>52</v>
      </c>
      <c r="O101" s="218">
        <v>1</v>
      </c>
      <c r="P101" s="140" t="s">
        <v>26</v>
      </c>
      <c r="Q101" s="140" t="s">
        <v>608</v>
      </c>
      <c r="R101" s="140" t="s">
        <v>682</v>
      </c>
      <c r="S101" s="217">
        <f t="shared" si="2"/>
        <v>325</v>
      </c>
      <c r="T101" s="140" t="s">
        <v>125</v>
      </c>
      <c r="U101" s="140" t="s">
        <v>125</v>
      </c>
      <c r="V101" s="19" t="s">
        <v>683</v>
      </c>
      <c r="W101" s="92" t="s">
        <v>127</v>
      </c>
      <c r="X101" s="92" t="s">
        <v>127</v>
      </c>
      <c r="Y101" s="92" t="s">
        <v>127</v>
      </c>
      <c r="Z101" s="92" t="s">
        <v>127</v>
      </c>
      <c r="AA101" s="92" t="s">
        <v>127</v>
      </c>
      <c r="AB101" s="92" t="s">
        <v>127</v>
      </c>
      <c r="AC101" s="92" t="s">
        <v>127</v>
      </c>
      <c r="AD101" s="92" t="s">
        <v>127</v>
      </c>
      <c r="AE101" s="92" t="s">
        <v>127</v>
      </c>
      <c r="AF101" s="92" t="s">
        <v>128</v>
      </c>
      <c r="AG101" s="92" t="s">
        <v>127</v>
      </c>
      <c r="AH101" s="92" t="s">
        <v>128</v>
      </c>
      <c r="AI101" s="92" t="s">
        <v>127</v>
      </c>
      <c r="AJ101" s="92" t="s">
        <v>127</v>
      </c>
      <c r="AK101" s="92" t="s">
        <v>127</v>
      </c>
      <c r="AL101" s="92" t="s">
        <v>129</v>
      </c>
      <c r="AM101" s="92" t="s">
        <v>127</v>
      </c>
      <c r="AN101" s="92" t="s">
        <v>129</v>
      </c>
      <c r="AO101" s="92" t="s">
        <v>127</v>
      </c>
      <c r="AP101" s="92" t="s">
        <v>130</v>
      </c>
      <c r="AQ101" s="92" t="s">
        <v>127</v>
      </c>
      <c r="AR101" s="92" t="s">
        <v>130</v>
      </c>
      <c r="AS101" s="92" t="s">
        <v>127</v>
      </c>
      <c r="AT101" s="92" t="s">
        <v>130</v>
      </c>
      <c r="AU101" s="92" t="s">
        <v>127</v>
      </c>
      <c r="AV101" s="92" t="s">
        <v>130</v>
      </c>
      <c r="AW101" s="92" t="s">
        <v>127</v>
      </c>
      <c r="AX101" s="92" t="s">
        <v>130</v>
      </c>
      <c r="AY101" s="19" t="s">
        <v>127</v>
      </c>
      <c r="AZ101" s="92" t="s">
        <v>125</v>
      </c>
      <c r="BA101" s="19" t="s">
        <v>127</v>
      </c>
      <c r="BB101" s="92" t="s">
        <v>125</v>
      </c>
      <c r="BC101" s="19" t="s">
        <v>127</v>
      </c>
      <c r="BD101" s="92" t="s">
        <v>125</v>
      </c>
      <c r="BE101" s="19" t="s">
        <v>127</v>
      </c>
      <c r="BF101" s="108" t="s">
        <v>131</v>
      </c>
      <c r="BG101" s="175">
        <v>43122</v>
      </c>
      <c r="BH101" s="108" t="s">
        <v>132</v>
      </c>
      <c r="BI101" s="179"/>
      <c r="BJ101" s="136"/>
      <c r="BK101" s="136"/>
      <c r="BL101" s="136"/>
      <c r="BM101" s="136"/>
      <c r="BN101" s="119" t="s">
        <v>133</v>
      </c>
      <c r="BO101" s="179"/>
      <c r="BP101" s="179"/>
      <c r="BR101" s="140"/>
      <c r="BS101" s="140"/>
      <c r="BT101" s="140"/>
      <c r="BU101" s="140"/>
    </row>
    <row r="102" spans="1:73" s="137" customFormat="1" ht="90" hidden="1" customHeight="1">
      <c r="A102" s="181" t="s">
        <v>684</v>
      </c>
      <c r="B102" s="92" t="s">
        <v>617</v>
      </c>
      <c r="C102" s="167">
        <v>42661</v>
      </c>
      <c r="D102" s="167" t="s">
        <v>678</v>
      </c>
      <c r="E102" s="181" t="s">
        <v>515</v>
      </c>
      <c r="F102" s="140" t="s">
        <v>685</v>
      </c>
      <c r="G102" s="19" t="s">
        <v>643</v>
      </c>
      <c r="H102" s="19" t="s">
        <v>655</v>
      </c>
      <c r="I102" s="19" t="s">
        <v>656</v>
      </c>
      <c r="J102" s="92" t="s">
        <v>122</v>
      </c>
      <c r="K102" s="179">
        <v>1</v>
      </c>
      <c r="L102" s="504">
        <v>42737</v>
      </c>
      <c r="M102" s="504">
        <v>43100</v>
      </c>
      <c r="N102" s="114">
        <f t="shared" si="3"/>
        <v>52</v>
      </c>
      <c r="O102" s="218">
        <v>1</v>
      </c>
      <c r="P102" s="140" t="s">
        <v>26</v>
      </c>
      <c r="Q102" s="140" t="s">
        <v>608</v>
      </c>
      <c r="R102" s="140" t="s">
        <v>682</v>
      </c>
      <c r="S102" s="217">
        <f t="shared" si="2"/>
        <v>325</v>
      </c>
      <c r="T102" s="140" t="s">
        <v>125</v>
      </c>
      <c r="U102" s="140" t="s">
        <v>125</v>
      </c>
      <c r="V102" s="19" t="s">
        <v>686</v>
      </c>
      <c r="W102" s="92" t="s">
        <v>127</v>
      </c>
      <c r="X102" s="92" t="s">
        <v>127</v>
      </c>
      <c r="Y102" s="92" t="s">
        <v>127</v>
      </c>
      <c r="Z102" s="92" t="s">
        <v>127</v>
      </c>
      <c r="AA102" s="92" t="s">
        <v>127</v>
      </c>
      <c r="AB102" s="92" t="s">
        <v>127</v>
      </c>
      <c r="AC102" s="92" t="s">
        <v>127</v>
      </c>
      <c r="AD102" s="92" t="s">
        <v>127</v>
      </c>
      <c r="AE102" s="92" t="s">
        <v>127</v>
      </c>
      <c r="AF102" s="92" t="s">
        <v>128</v>
      </c>
      <c r="AG102" s="92" t="s">
        <v>127</v>
      </c>
      <c r="AH102" s="92" t="s">
        <v>128</v>
      </c>
      <c r="AI102" s="92" t="s">
        <v>127</v>
      </c>
      <c r="AJ102" s="92" t="s">
        <v>127</v>
      </c>
      <c r="AK102" s="92" t="s">
        <v>127</v>
      </c>
      <c r="AL102" s="92" t="s">
        <v>129</v>
      </c>
      <c r="AM102" s="92" t="s">
        <v>127</v>
      </c>
      <c r="AN102" s="92" t="s">
        <v>129</v>
      </c>
      <c r="AO102" s="92" t="s">
        <v>127</v>
      </c>
      <c r="AP102" s="92" t="s">
        <v>130</v>
      </c>
      <c r="AQ102" s="92" t="s">
        <v>127</v>
      </c>
      <c r="AR102" s="92" t="s">
        <v>130</v>
      </c>
      <c r="AS102" s="92" t="s">
        <v>127</v>
      </c>
      <c r="AT102" s="92" t="s">
        <v>130</v>
      </c>
      <c r="AU102" s="92" t="s">
        <v>127</v>
      </c>
      <c r="AV102" s="92" t="s">
        <v>130</v>
      </c>
      <c r="AW102" s="92" t="s">
        <v>127</v>
      </c>
      <c r="AX102" s="92" t="s">
        <v>130</v>
      </c>
      <c r="AY102" s="19" t="s">
        <v>127</v>
      </c>
      <c r="AZ102" s="92" t="s">
        <v>125</v>
      </c>
      <c r="BA102" s="19" t="s">
        <v>127</v>
      </c>
      <c r="BB102" s="92" t="s">
        <v>125</v>
      </c>
      <c r="BC102" s="19" t="s">
        <v>127</v>
      </c>
      <c r="BD102" s="92" t="s">
        <v>125</v>
      </c>
      <c r="BE102" s="19" t="s">
        <v>127</v>
      </c>
      <c r="BF102" s="108" t="s">
        <v>131</v>
      </c>
      <c r="BG102" s="175">
        <v>43122</v>
      </c>
      <c r="BH102" s="108" t="s">
        <v>132</v>
      </c>
      <c r="BI102" s="179"/>
      <c r="BJ102" s="136"/>
      <c r="BK102" s="136"/>
      <c r="BL102" s="136"/>
      <c r="BM102" s="136"/>
      <c r="BN102" s="119" t="s">
        <v>133</v>
      </c>
      <c r="BO102" s="179"/>
      <c r="BP102" s="179"/>
      <c r="BR102" s="140"/>
      <c r="BS102" s="140"/>
      <c r="BT102" s="140"/>
      <c r="BU102" s="140"/>
    </row>
    <row r="103" spans="1:73" s="137" customFormat="1" ht="90" hidden="1" customHeight="1">
      <c r="A103" s="181" t="s">
        <v>687</v>
      </c>
      <c r="B103" s="92" t="s">
        <v>617</v>
      </c>
      <c r="C103" s="167">
        <v>42661</v>
      </c>
      <c r="D103" s="167" t="s">
        <v>678</v>
      </c>
      <c r="E103" s="181" t="s">
        <v>524</v>
      </c>
      <c r="F103" s="140" t="s">
        <v>688</v>
      </c>
      <c r="G103" s="19" t="s">
        <v>680</v>
      </c>
      <c r="H103" s="19" t="s">
        <v>681</v>
      </c>
      <c r="I103" s="19" t="s">
        <v>656</v>
      </c>
      <c r="J103" s="92" t="s">
        <v>122</v>
      </c>
      <c r="K103" s="179">
        <v>1</v>
      </c>
      <c r="L103" s="504">
        <v>42737</v>
      </c>
      <c r="M103" s="504">
        <v>43100</v>
      </c>
      <c r="N103" s="114">
        <f t="shared" si="3"/>
        <v>52</v>
      </c>
      <c r="O103" s="218">
        <v>1</v>
      </c>
      <c r="P103" s="140" t="s">
        <v>26</v>
      </c>
      <c r="Q103" s="140" t="s">
        <v>608</v>
      </c>
      <c r="R103" s="140" t="s">
        <v>689</v>
      </c>
      <c r="S103" s="217">
        <f t="shared" si="2"/>
        <v>325</v>
      </c>
      <c r="T103" s="140" t="s">
        <v>125</v>
      </c>
      <c r="U103" s="140" t="s">
        <v>125</v>
      </c>
      <c r="V103" s="19" t="s">
        <v>690</v>
      </c>
      <c r="W103" s="92" t="s">
        <v>127</v>
      </c>
      <c r="X103" s="92" t="s">
        <v>127</v>
      </c>
      <c r="Y103" s="92" t="s">
        <v>127</v>
      </c>
      <c r="Z103" s="92" t="s">
        <v>127</v>
      </c>
      <c r="AA103" s="92" t="s">
        <v>127</v>
      </c>
      <c r="AB103" s="92" t="s">
        <v>127</v>
      </c>
      <c r="AC103" s="92" t="s">
        <v>127</v>
      </c>
      <c r="AD103" s="92" t="s">
        <v>127</v>
      </c>
      <c r="AE103" s="92" t="s">
        <v>127</v>
      </c>
      <c r="AF103" s="92" t="s">
        <v>128</v>
      </c>
      <c r="AG103" s="92" t="s">
        <v>127</v>
      </c>
      <c r="AH103" s="92" t="s">
        <v>128</v>
      </c>
      <c r="AI103" s="92" t="s">
        <v>127</v>
      </c>
      <c r="AJ103" s="92" t="s">
        <v>127</v>
      </c>
      <c r="AK103" s="92" t="s">
        <v>127</v>
      </c>
      <c r="AL103" s="92" t="s">
        <v>129</v>
      </c>
      <c r="AM103" s="92" t="s">
        <v>127</v>
      </c>
      <c r="AN103" s="92" t="s">
        <v>129</v>
      </c>
      <c r="AO103" s="92" t="s">
        <v>127</v>
      </c>
      <c r="AP103" s="92" t="s">
        <v>130</v>
      </c>
      <c r="AQ103" s="92" t="s">
        <v>127</v>
      </c>
      <c r="AR103" s="92" t="s">
        <v>130</v>
      </c>
      <c r="AS103" s="92" t="s">
        <v>127</v>
      </c>
      <c r="AT103" s="92" t="s">
        <v>130</v>
      </c>
      <c r="AU103" s="92" t="s">
        <v>127</v>
      </c>
      <c r="AV103" s="92" t="s">
        <v>130</v>
      </c>
      <c r="AW103" s="92" t="s">
        <v>127</v>
      </c>
      <c r="AX103" s="92" t="s">
        <v>130</v>
      </c>
      <c r="AY103" s="19" t="s">
        <v>127</v>
      </c>
      <c r="AZ103" s="92" t="s">
        <v>125</v>
      </c>
      <c r="BA103" s="19" t="s">
        <v>127</v>
      </c>
      <c r="BB103" s="92" t="s">
        <v>125</v>
      </c>
      <c r="BC103" s="19" t="s">
        <v>127</v>
      </c>
      <c r="BD103" s="92" t="s">
        <v>125</v>
      </c>
      <c r="BE103" s="19" t="s">
        <v>127</v>
      </c>
      <c r="BF103" s="108" t="s">
        <v>131</v>
      </c>
      <c r="BG103" s="175">
        <v>43122</v>
      </c>
      <c r="BH103" s="108" t="s">
        <v>132</v>
      </c>
      <c r="BI103" s="179"/>
      <c r="BJ103" s="136"/>
      <c r="BK103" s="136"/>
      <c r="BL103" s="136"/>
      <c r="BM103" s="136"/>
      <c r="BN103" s="119" t="s">
        <v>133</v>
      </c>
      <c r="BO103" s="179"/>
      <c r="BP103" s="179"/>
      <c r="BR103" s="140"/>
      <c r="BS103" s="140"/>
      <c r="BT103" s="140"/>
      <c r="BU103" s="140"/>
    </row>
    <row r="104" spans="1:73" s="137" customFormat="1" ht="90" hidden="1" customHeight="1">
      <c r="A104" s="181" t="s">
        <v>691</v>
      </c>
      <c r="B104" s="92" t="s">
        <v>617</v>
      </c>
      <c r="C104" s="167">
        <v>42661</v>
      </c>
      <c r="D104" s="167" t="s">
        <v>218</v>
      </c>
      <c r="E104" s="181" t="s">
        <v>540</v>
      </c>
      <c r="F104" s="140" t="s">
        <v>692</v>
      </c>
      <c r="G104" s="19" t="s">
        <v>680</v>
      </c>
      <c r="H104" s="19" t="s">
        <v>693</v>
      </c>
      <c r="I104" s="19" t="s">
        <v>694</v>
      </c>
      <c r="J104" s="92" t="s">
        <v>122</v>
      </c>
      <c r="K104" s="179">
        <v>3</v>
      </c>
      <c r="L104" s="504">
        <v>42737</v>
      </c>
      <c r="M104" s="504">
        <v>43100</v>
      </c>
      <c r="N104" s="114">
        <f t="shared" si="3"/>
        <v>52</v>
      </c>
      <c r="O104" s="218">
        <v>3</v>
      </c>
      <c r="P104" s="140" t="s">
        <v>26</v>
      </c>
      <c r="Q104" s="140" t="s">
        <v>608</v>
      </c>
      <c r="R104" s="140" t="s">
        <v>695</v>
      </c>
      <c r="S104" s="217">
        <f t="shared" si="2"/>
        <v>366</v>
      </c>
      <c r="T104" s="140" t="s">
        <v>125</v>
      </c>
      <c r="U104" s="140" t="s">
        <v>125</v>
      </c>
      <c r="V104" s="19" t="s">
        <v>696</v>
      </c>
      <c r="W104" s="92" t="s">
        <v>127</v>
      </c>
      <c r="X104" s="92" t="s">
        <v>127</v>
      </c>
      <c r="Y104" s="92" t="s">
        <v>127</v>
      </c>
      <c r="Z104" s="92" t="s">
        <v>127</v>
      </c>
      <c r="AA104" s="92" t="s">
        <v>127</v>
      </c>
      <c r="AB104" s="92" t="s">
        <v>127</v>
      </c>
      <c r="AC104" s="92" t="s">
        <v>127</v>
      </c>
      <c r="AD104" s="92" t="s">
        <v>127</v>
      </c>
      <c r="AE104" s="92" t="s">
        <v>127</v>
      </c>
      <c r="AF104" s="92" t="s">
        <v>128</v>
      </c>
      <c r="AG104" s="92" t="s">
        <v>127</v>
      </c>
      <c r="AH104" s="92" t="s">
        <v>128</v>
      </c>
      <c r="AI104" s="92" t="s">
        <v>127</v>
      </c>
      <c r="AJ104" s="92" t="s">
        <v>127</v>
      </c>
      <c r="AK104" s="92" t="s">
        <v>127</v>
      </c>
      <c r="AL104" s="92" t="s">
        <v>129</v>
      </c>
      <c r="AM104" s="92" t="s">
        <v>127</v>
      </c>
      <c r="AN104" s="92" t="s">
        <v>129</v>
      </c>
      <c r="AO104" s="92" t="s">
        <v>127</v>
      </c>
      <c r="AP104" s="92" t="s">
        <v>130</v>
      </c>
      <c r="AQ104" s="92" t="s">
        <v>127</v>
      </c>
      <c r="AR104" s="92" t="s">
        <v>130</v>
      </c>
      <c r="AS104" s="92" t="s">
        <v>127</v>
      </c>
      <c r="AT104" s="92" t="s">
        <v>130</v>
      </c>
      <c r="AU104" s="92" t="s">
        <v>127</v>
      </c>
      <c r="AV104" s="92" t="s">
        <v>130</v>
      </c>
      <c r="AW104" s="92" t="s">
        <v>127</v>
      </c>
      <c r="AX104" s="92" t="s">
        <v>130</v>
      </c>
      <c r="AY104" s="19" t="s">
        <v>127</v>
      </c>
      <c r="AZ104" s="92" t="s">
        <v>125</v>
      </c>
      <c r="BA104" s="19" t="s">
        <v>127</v>
      </c>
      <c r="BB104" s="92" t="s">
        <v>125</v>
      </c>
      <c r="BC104" s="19" t="s">
        <v>127</v>
      </c>
      <c r="BD104" s="92" t="s">
        <v>125</v>
      </c>
      <c r="BE104" s="19" t="s">
        <v>127</v>
      </c>
      <c r="BF104" s="108" t="s">
        <v>131</v>
      </c>
      <c r="BG104" s="175">
        <v>43122</v>
      </c>
      <c r="BH104" s="108" t="s">
        <v>132</v>
      </c>
      <c r="BI104" s="179"/>
      <c r="BJ104" s="136"/>
      <c r="BK104" s="136"/>
      <c r="BL104" s="136"/>
      <c r="BM104" s="136"/>
      <c r="BN104" s="119" t="s">
        <v>133</v>
      </c>
      <c r="BO104" s="179"/>
      <c r="BP104" s="179"/>
      <c r="BR104" s="140"/>
      <c r="BS104" s="140"/>
      <c r="BT104" s="140"/>
      <c r="BU104" s="140"/>
    </row>
    <row r="105" spans="1:73" s="137" customFormat="1" ht="90" hidden="1" customHeight="1">
      <c r="A105" s="181" t="s">
        <v>697</v>
      </c>
      <c r="B105" s="92" t="s">
        <v>617</v>
      </c>
      <c r="C105" s="167">
        <v>42661</v>
      </c>
      <c r="D105" s="167" t="s">
        <v>202</v>
      </c>
      <c r="E105" s="181" t="s">
        <v>598</v>
      </c>
      <c r="F105" s="140" t="s">
        <v>698</v>
      </c>
      <c r="G105" s="19" t="s">
        <v>439</v>
      </c>
      <c r="H105" s="19" t="s">
        <v>440</v>
      </c>
      <c r="I105" s="19" t="s">
        <v>441</v>
      </c>
      <c r="J105" s="92" t="s">
        <v>442</v>
      </c>
      <c r="K105" s="179">
        <v>1</v>
      </c>
      <c r="L105" s="504">
        <v>42795</v>
      </c>
      <c r="M105" s="504">
        <v>43100</v>
      </c>
      <c r="N105" s="114">
        <f t="shared" si="3"/>
        <v>44</v>
      </c>
      <c r="O105" s="218">
        <v>1</v>
      </c>
      <c r="P105" s="140" t="s">
        <v>29</v>
      </c>
      <c r="Q105" s="140"/>
      <c r="R105" s="140" t="s">
        <v>699</v>
      </c>
      <c r="S105" s="217">
        <f t="shared" si="2"/>
        <v>167</v>
      </c>
      <c r="T105" s="140" t="s">
        <v>125</v>
      </c>
      <c r="U105" s="140" t="s">
        <v>125</v>
      </c>
      <c r="V105" s="19" t="s">
        <v>700</v>
      </c>
      <c r="W105" s="92" t="s">
        <v>127</v>
      </c>
      <c r="X105" s="92" t="s">
        <v>127</v>
      </c>
      <c r="Y105" s="92" t="s">
        <v>127</v>
      </c>
      <c r="Z105" s="92" t="s">
        <v>127</v>
      </c>
      <c r="AA105" s="92" t="s">
        <v>127</v>
      </c>
      <c r="AB105" s="92" t="s">
        <v>127</v>
      </c>
      <c r="AC105" s="92" t="s">
        <v>127</v>
      </c>
      <c r="AD105" s="92" t="s">
        <v>127</v>
      </c>
      <c r="AE105" s="92" t="s">
        <v>127</v>
      </c>
      <c r="AF105" s="92" t="s">
        <v>128</v>
      </c>
      <c r="AG105" s="92" t="s">
        <v>127</v>
      </c>
      <c r="AH105" s="92" t="s">
        <v>128</v>
      </c>
      <c r="AI105" s="92" t="s">
        <v>127</v>
      </c>
      <c r="AJ105" s="92" t="s">
        <v>127</v>
      </c>
      <c r="AK105" s="92" t="s">
        <v>127</v>
      </c>
      <c r="AL105" s="92" t="s">
        <v>129</v>
      </c>
      <c r="AM105" s="92" t="s">
        <v>127</v>
      </c>
      <c r="AN105" s="92" t="s">
        <v>129</v>
      </c>
      <c r="AO105" s="92" t="s">
        <v>127</v>
      </c>
      <c r="AP105" s="92" t="s">
        <v>130</v>
      </c>
      <c r="AQ105" s="92" t="s">
        <v>127</v>
      </c>
      <c r="AR105" s="92" t="s">
        <v>130</v>
      </c>
      <c r="AS105" s="92" t="s">
        <v>127</v>
      </c>
      <c r="AT105" s="92" t="s">
        <v>130</v>
      </c>
      <c r="AU105" s="92" t="s">
        <v>127</v>
      </c>
      <c r="AV105" s="92" t="s">
        <v>130</v>
      </c>
      <c r="AW105" s="92" t="s">
        <v>127</v>
      </c>
      <c r="AX105" s="92" t="s">
        <v>130</v>
      </c>
      <c r="AY105" s="19" t="s">
        <v>127</v>
      </c>
      <c r="AZ105" s="92" t="s">
        <v>125</v>
      </c>
      <c r="BA105" s="19" t="s">
        <v>127</v>
      </c>
      <c r="BB105" s="92" t="s">
        <v>125</v>
      </c>
      <c r="BC105" s="19" t="s">
        <v>127</v>
      </c>
      <c r="BD105" s="92" t="s">
        <v>125</v>
      </c>
      <c r="BE105" s="19" t="s">
        <v>127</v>
      </c>
      <c r="BF105" s="108" t="s">
        <v>131</v>
      </c>
      <c r="BG105" s="175">
        <v>43122</v>
      </c>
      <c r="BH105" s="108" t="s">
        <v>132</v>
      </c>
      <c r="BI105" s="179"/>
      <c r="BJ105" s="136"/>
      <c r="BK105" s="136"/>
      <c r="BL105" s="136"/>
      <c r="BM105" s="136"/>
      <c r="BN105" s="119" t="s">
        <v>133</v>
      </c>
      <c r="BO105" s="179"/>
      <c r="BP105" s="179"/>
      <c r="BR105" s="140"/>
      <c r="BS105" s="140"/>
      <c r="BT105" s="140"/>
      <c r="BU105" s="140"/>
    </row>
    <row r="106" spans="1:73" s="137" customFormat="1" ht="90" hidden="1" customHeight="1">
      <c r="A106" s="181" t="s">
        <v>701</v>
      </c>
      <c r="B106" s="92" t="s">
        <v>617</v>
      </c>
      <c r="C106" s="167">
        <v>42661</v>
      </c>
      <c r="D106" s="167" t="s">
        <v>202</v>
      </c>
      <c r="E106" s="181" t="s">
        <v>702</v>
      </c>
      <c r="F106" s="140" t="s">
        <v>703</v>
      </c>
      <c r="G106" s="19" t="s">
        <v>704</v>
      </c>
      <c r="H106" s="19" t="s">
        <v>705</v>
      </c>
      <c r="I106" s="19" t="s">
        <v>705</v>
      </c>
      <c r="J106" s="92" t="s">
        <v>706</v>
      </c>
      <c r="K106" s="179">
        <v>1</v>
      </c>
      <c r="L106" s="504">
        <v>42767</v>
      </c>
      <c r="M106" s="504">
        <v>42916</v>
      </c>
      <c r="N106" s="114">
        <f t="shared" si="3"/>
        <v>22</v>
      </c>
      <c r="O106" s="218">
        <v>1</v>
      </c>
      <c r="P106" s="140" t="s">
        <v>29</v>
      </c>
      <c r="Q106" s="140"/>
      <c r="R106" s="140" t="s">
        <v>707</v>
      </c>
      <c r="S106" s="217">
        <f t="shared" si="2"/>
        <v>390</v>
      </c>
      <c r="T106" s="140" t="s">
        <v>125</v>
      </c>
      <c r="U106" s="140" t="s">
        <v>125</v>
      </c>
      <c r="V106" s="19" t="s">
        <v>708</v>
      </c>
      <c r="W106" s="92" t="s">
        <v>127</v>
      </c>
      <c r="X106" s="92" t="s">
        <v>127</v>
      </c>
      <c r="Y106" s="92" t="s">
        <v>127</v>
      </c>
      <c r="Z106" s="92" t="s">
        <v>127</v>
      </c>
      <c r="AA106" s="92" t="s">
        <v>127</v>
      </c>
      <c r="AB106" s="92" t="s">
        <v>127</v>
      </c>
      <c r="AC106" s="92" t="s">
        <v>127</v>
      </c>
      <c r="AD106" s="92" t="s">
        <v>127</v>
      </c>
      <c r="AE106" s="92" t="s">
        <v>127</v>
      </c>
      <c r="AF106" s="92" t="s">
        <v>128</v>
      </c>
      <c r="AG106" s="92" t="s">
        <v>127</v>
      </c>
      <c r="AH106" s="92" t="s">
        <v>128</v>
      </c>
      <c r="AI106" s="92" t="s">
        <v>127</v>
      </c>
      <c r="AJ106" s="92" t="s">
        <v>127</v>
      </c>
      <c r="AK106" s="92" t="s">
        <v>127</v>
      </c>
      <c r="AL106" s="92" t="s">
        <v>129</v>
      </c>
      <c r="AM106" s="92" t="s">
        <v>127</v>
      </c>
      <c r="AN106" s="92" t="s">
        <v>129</v>
      </c>
      <c r="AO106" s="92" t="s">
        <v>127</v>
      </c>
      <c r="AP106" s="92" t="s">
        <v>130</v>
      </c>
      <c r="AQ106" s="92" t="s">
        <v>127</v>
      </c>
      <c r="AR106" s="92" t="s">
        <v>130</v>
      </c>
      <c r="AS106" s="92" t="s">
        <v>127</v>
      </c>
      <c r="AT106" s="92" t="s">
        <v>130</v>
      </c>
      <c r="AU106" s="92" t="s">
        <v>127</v>
      </c>
      <c r="AV106" s="92" t="s">
        <v>130</v>
      </c>
      <c r="AW106" s="92" t="s">
        <v>127</v>
      </c>
      <c r="AX106" s="92" t="s">
        <v>130</v>
      </c>
      <c r="AY106" s="19" t="s">
        <v>127</v>
      </c>
      <c r="AZ106" s="92" t="s">
        <v>125</v>
      </c>
      <c r="BA106" s="19" t="s">
        <v>127</v>
      </c>
      <c r="BB106" s="92" t="s">
        <v>125</v>
      </c>
      <c r="BC106" s="19" t="s">
        <v>127</v>
      </c>
      <c r="BD106" s="92" t="s">
        <v>125</v>
      </c>
      <c r="BE106" s="19" t="s">
        <v>127</v>
      </c>
      <c r="BF106" s="108" t="s">
        <v>131</v>
      </c>
      <c r="BG106" s="175">
        <v>43122</v>
      </c>
      <c r="BH106" s="108" t="s">
        <v>132</v>
      </c>
      <c r="BI106" s="179"/>
      <c r="BJ106" s="136"/>
      <c r="BK106" s="136"/>
      <c r="BL106" s="136"/>
      <c r="BM106" s="136"/>
      <c r="BN106" s="119" t="s">
        <v>133</v>
      </c>
      <c r="BO106" s="179"/>
      <c r="BP106" s="179"/>
      <c r="BR106" s="140"/>
      <c r="BS106" s="140"/>
      <c r="BT106" s="140"/>
      <c r="BU106" s="140"/>
    </row>
    <row r="107" spans="1:73" s="137" customFormat="1" ht="90" hidden="1" customHeight="1">
      <c r="A107" s="181" t="s">
        <v>709</v>
      </c>
      <c r="B107" s="92" t="s">
        <v>617</v>
      </c>
      <c r="C107" s="167">
        <v>42661</v>
      </c>
      <c r="D107" s="167" t="s">
        <v>218</v>
      </c>
      <c r="E107" s="181" t="s">
        <v>543</v>
      </c>
      <c r="F107" s="140" t="s">
        <v>710</v>
      </c>
      <c r="G107" s="19" t="s">
        <v>711</v>
      </c>
      <c r="H107" s="19" t="s">
        <v>712</v>
      </c>
      <c r="I107" s="19" t="s">
        <v>713</v>
      </c>
      <c r="J107" s="92" t="s">
        <v>122</v>
      </c>
      <c r="K107" s="179">
        <v>1</v>
      </c>
      <c r="L107" s="504">
        <v>42767</v>
      </c>
      <c r="M107" s="504">
        <v>43008</v>
      </c>
      <c r="N107" s="114">
        <f t="shared" si="3"/>
        <v>35</v>
      </c>
      <c r="O107" s="218">
        <v>1</v>
      </c>
      <c r="P107" s="140" t="s">
        <v>29</v>
      </c>
      <c r="Q107" s="140"/>
      <c r="R107" s="140" t="s">
        <v>714</v>
      </c>
      <c r="S107" s="217">
        <f t="shared" si="2"/>
        <v>308</v>
      </c>
      <c r="T107" s="140" t="s">
        <v>125</v>
      </c>
      <c r="U107" s="140" t="s">
        <v>125</v>
      </c>
      <c r="V107" s="19" t="s">
        <v>715</v>
      </c>
      <c r="W107" s="92" t="s">
        <v>127</v>
      </c>
      <c r="X107" s="92" t="s">
        <v>127</v>
      </c>
      <c r="Y107" s="92" t="s">
        <v>127</v>
      </c>
      <c r="Z107" s="92" t="s">
        <v>127</v>
      </c>
      <c r="AA107" s="92" t="s">
        <v>127</v>
      </c>
      <c r="AB107" s="92" t="s">
        <v>127</v>
      </c>
      <c r="AC107" s="92" t="s">
        <v>127</v>
      </c>
      <c r="AD107" s="92" t="s">
        <v>127</v>
      </c>
      <c r="AE107" s="92" t="s">
        <v>127</v>
      </c>
      <c r="AF107" s="92" t="s">
        <v>128</v>
      </c>
      <c r="AG107" s="92" t="s">
        <v>127</v>
      </c>
      <c r="AH107" s="92" t="s">
        <v>128</v>
      </c>
      <c r="AI107" s="92" t="s">
        <v>127</v>
      </c>
      <c r="AJ107" s="92" t="s">
        <v>127</v>
      </c>
      <c r="AK107" s="92" t="s">
        <v>127</v>
      </c>
      <c r="AL107" s="92" t="s">
        <v>129</v>
      </c>
      <c r="AM107" s="92" t="s">
        <v>127</v>
      </c>
      <c r="AN107" s="92" t="s">
        <v>129</v>
      </c>
      <c r="AO107" s="92" t="s">
        <v>127</v>
      </c>
      <c r="AP107" s="92" t="s">
        <v>130</v>
      </c>
      <c r="AQ107" s="92" t="s">
        <v>127</v>
      </c>
      <c r="AR107" s="92" t="s">
        <v>130</v>
      </c>
      <c r="AS107" s="92" t="s">
        <v>127</v>
      </c>
      <c r="AT107" s="92" t="s">
        <v>130</v>
      </c>
      <c r="AU107" s="92" t="s">
        <v>127</v>
      </c>
      <c r="AV107" s="92" t="s">
        <v>130</v>
      </c>
      <c r="AW107" s="92" t="s">
        <v>127</v>
      </c>
      <c r="AX107" s="92" t="s">
        <v>130</v>
      </c>
      <c r="AY107" s="19" t="s">
        <v>127</v>
      </c>
      <c r="AZ107" s="92" t="s">
        <v>125</v>
      </c>
      <c r="BA107" s="19" t="s">
        <v>127</v>
      </c>
      <c r="BB107" s="92" t="s">
        <v>125</v>
      </c>
      <c r="BC107" s="19" t="s">
        <v>127</v>
      </c>
      <c r="BD107" s="92" t="s">
        <v>125</v>
      </c>
      <c r="BE107" s="19" t="s">
        <v>127</v>
      </c>
      <c r="BF107" s="108" t="s">
        <v>131</v>
      </c>
      <c r="BG107" s="175">
        <v>43122</v>
      </c>
      <c r="BH107" s="108" t="s">
        <v>132</v>
      </c>
      <c r="BI107" s="179"/>
      <c r="BJ107" s="136"/>
      <c r="BK107" s="136"/>
      <c r="BL107" s="136"/>
      <c r="BM107" s="136"/>
      <c r="BN107" s="119" t="s">
        <v>133</v>
      </c>
      <c r="BO107" s="179"/>
      <c r="BP107" s="179"/>
      <c r="BR107" s="140"/>
      <c r="BS107" s="140"/>
      <c r="BT107" s="140"/>
      <c r="BU107" s="140"/>
    </row>
    <row r="108" spans="1:73" s="137" customFormat="1" ht="90" hidden="1" customHeight="1">
      <c r="A108" s="181" t="s">
        <v>716</v>
      </c>
      <c r="B108" s="92" t="s">
        <v>617</v>
      </c>
      <c r="C108" s="167">
        <v>42661</v>
      </c>
      <c r="D108" s="167" t="s">
        <v>202</v>
      </c>
      <c r="E108" s="181" t="s">
        <v>717</v>
      </c>
      <c r="F108" s="140" t="s">
        <v>718</v>
      </c>
      <c r="G108" s="19" t="s">
        <v>494</v>
      </c>
      <c r="H108" s="19" t="s">
        <v>495</v>
      </c>
      <c r="I108" s="19" t="s">
        <v>496</v>
      </c>
      <c r="J108" s="92" t="s">
        <v>122</v>
      </c>
      <c r="K108" s="179">
        <v>1</v>
      </c>
      <c r="L108" s="504">
        <v>42767</v>
      </c>
      <c r="M108" s="504">
        <v>43008</v>
      </c>
      <c r="N108" s="114">
        <f t="shared" si="3"/>
        <v>35</v>
      </c>
      <c r="O108" s="218">
        <v>1</v>
      </c>
      <c r="P108" s="140" t="s">
        <v>29</v>
      </c>
      <c r="Q108" s="140"/>
      <c r="R108" s="140" t="s">
        <v>719</v>
      </c>
      <c r="S108" s="217">
        <f t="shared" si="2"/>
        <v>323</v>
      </c>
      <c r="T108" s="140" t="s">
        <v>125</v>
      </c>
      <c r="U108" s="140" t="s">
        <v>125</v>
      </c>
      <c r="V108" s="19" t="s">
        <v>720</v>
      </c>
      <c r="W108" s="92" t="s">
        <v>127</v>
      </c>
      <c r="X108" s="92" t="s">
        <v>127</v>
      </c>
      <c r="Y108" s="92" t="s">
        <v>127</v>
      </c>
      <c r="Z108" s="92" t="s">
        <v>127</v>
      </c>
      <c r="AA108" s="92" t="s">
        <v>127</v>
      </c>
      <c r="AB108" s="92" t="s">
        <v>127</v>
      </c>
      <c r="AC108" s="92" t="s">
        <v>127</v>
      </c>
      <c r="AD108" s="92" t="s">
        <v>127</v>
      </c>
      <c r="AE108" s="92" t="s">
        <v>127</v>
      </c>
      <c r="AF108" s="92" t="s">
        <v>128</v>
      </c>
      <c r="AG108" s="92" t="s">
        <v>127</v>
      </c>
      <c r="AH108" s="92" t="s">
        <v>128</v>
      </c>
      <c r="AI108" s="92" t="s">
        <v>127</v>
      </c>
      <c r="AJ108" s="92" t="s">
        <v>127</v>
      </c>
      <c r="AK108" s="92" t="s">
        <v>127</v>
      </c>
      <c r="AL108" s="92" t="s">
        <v>129</v>
      </c>
      <c r="AM108" s="92" t="s">
        <v>127</v>
      </c>
      <c r="AN108" s="92" t="s">
        <v>129</v>
      </c>
      <c r="AO108" s="92" t="s">
        <v>127</v>
      </c>
      <c r="AP108" s="92" t="s">
        <v>130</v>
      </c>
      <c r="AQ108" s="92" t="s">
        <v>127</v>
      </c>
      <c r="AR108" s="92" t="s">
        <v>130</v>
      </c>
      <c r="AS108" s="92" t="s">
        <v>127</v>
      </c>
      <c r="AT108" s="92" t="s">
        <v>130</v>
      </c>
      <c r="AU108" s="92" t="s">
        <v>127</v>
      </c>
      <c r="AV108" s="92" t="s">
        <v>130</v>
      </c>
      <c r="AW108" s="92" t="s">
        <v>127</v>
      </c>
      <c r="AX108" s="92" t="s">
        <v>130</v>
      </c>
      <c r="AY108" s="19" t="s">
        <v>127</v>
      </c>
      <c r="AZ108" s="92" t="s">
        <v>125</v>
      </c>
      <c r="BA108" s="19" t="s">
        <v>127</v>
      </c>
      <c r="BB108" s="92" t="s">
        <v>125</v>
      </c>
      <c r="BC108" s="19" t="s">
        <v>127</v>
      </c>
      <c r="BD108" s="92" t="s">
        <v>125</v>
      </c>
      <c r="BE108" s="19" t="s">
        <v>127</v>
      </c>
      <c r="BF108" s="108" t="s">
        <v>131</v>
      </c>
      <c r="BG108" s="175">
        <v>43122</v>
      </c>
      <c r="BH108" s="108" t="s">
        <v>132</v>
      </c>
      <c r="BI108" s="179"/>
      <c r="BJ108" s="136"/>
      <c r="BK108" s="136"/>
      <c r="BL108" s="136"/>
      <c r="BM108" s="136"/>
      <c r="BN108" s="119" t="s">
        <v>133</v>
      </c>
      <c r="BO108" s="179"/>
      <c r="BP108" s="179"/>
      <c r="BR108" s="140"/>
      <c r="BS108" s="140"/>
      <c r="BT108" s="140"/>
      <c r="BU108" s="140"/>
    </row>
    <row r="109" spans="1:73" s="137" customFormat="1" ht="90" hidden="1" customHeight="1">
      <c r="A109" s="181" t="s">
        <v>721</v>
      </c>
      <c r="B109" s="92" t="s">
        <v>617</v>
      </c>
      <c r="C109" s="167">
        <v>42661</v>
      </c>
      <c r="D109" s="167" t="s">
        <v>202</v>
      </c>
      <c r="E109" s="181" t="s">
        <v>602</v>
      </c>
      <c r="F109" s="140" t="s">
        <v>722</v>
      </c>
      <c r="G109" s="19" t="s">
        <v>723</v>
      </c>
      <c r="H109" s="19" t="s">
        <v>724</v>
      </c>
      <c r="I109" s="19" t="s">
        <v>725</v>
      </c>
      <c r="J109" s="92" t="s">
        <v>362</v>
      </c>
      <c r="K109" s="179">
        <v>1</v>
      </c>
      <c r="L109" s="504">
        <v>42795</v>
      </c>
      <c r="M109" s="504">
        <v>42978</v>
      </c>
      <c r="N109" s="114">
        <f t="shared" si="3"/>
        <v>27</v>
      </c>
      <c r="O109" s="218">
        <v>1</v>
      </c>
      <c r="P109" s="140" t="s">
        <v>32</v>
      </c>
      <c r="Q109" s="140" t="s">
        <v>31</v>
      </c>
      <c r="R109" s="140" t="s">
        <v>726</v>
      </c>
      <c r="S109" s="217">
        <f t="shared" si="2"/>
        <v>162</v>
      </c>
      <c r="T109" s="140" t="s">
        <v>125</v>
      </c>
      <c r="U109" s="140" t="s">
        <v>125</v>
      </c>
      <c r="V109" s="19" t="s">
        <v>727</v>
      </c>
      <c r="W109" s="92" t="s">
        <v>127</v>
      </c>
      <c r="X109" s="92" t="s">
        <v>127</v>
      </c>
      <c r="Y109" s="92" t="s">
        <v>127</v>
      </c>
      <c r="Z109" s="92" t="s">
        <v>127</v>
      </c>
      <c r="AA109" s="92" t="s">
        <v>127</v>
      </c>
      <c r="AB109" s="92" t="s">
        <v>127</v>
      </c>
      <c r="AC109" s="92" t="s">
        <v>127</v>
      </c>
      <c r="AD109" s="92" t="s">
        <v>127</v>
      </c>
      <c r="AE109" s="92" t="s">
        <v>127</v>
      </c>
      <c r="AF109" s="92" t="s">
        <v>128</v>
      </c>
      <c r="AG109" s="92" t="s">
        <v>127</v>
      </c>
      <c r="AH109" s="92" t="s">
        <v>128</v>
      </c>
      <c r="AI109" s="92" t="s">
        <v>127</v>
      </c>
      <c r="AJ109" s="92" t="s">
        <v>127</v>
      </c>
      <c r="AK109" s="92" t="s">
        <v>127</v>
      </c>
      <c r="AL109" s="92" t="s">
        <v>129</v>
      </c>
      <c r="AM109" s="92" t="s">
        <v>127</v>
      </c>
      <c r="AN109" s="92" t="s">
        <v>129</v>
      </c>
      <c r="AO109" s="92" t="s">
        <v>127</v>
      </c>
      <c r="AP109" s="92" t="s">
        <v>130</v>
      </c>
      <c r="AQ109" s="92" t="s">
        <v>127</v>
      </c>
      <c r="AR109" s="92" t="s">
        <v>130</v>
      </c>
      <c r="AS109" s="92" t="s">
        <v>127</v>
      </c>
      <c r="AT109" s="92" t="s">
        <v>130</v>
      </c>
      <c r="AU109" s="92" t="s">
        <v>127</v>
      </c>
      <c r="AV109" s="92" t="s">
        <v>130</v>
      </c>
      <c r="AW109" s="92" t="s">
        <v>127</v>
      </c>
      <c r="AX109" s="92" t="s">
        <v>130</v>
      </c>
      <c r="AY109" s="19" t="s">
        <v>127</v>
      </c>
      <c r="AZ109" s="92" t="s">
        <v>125</v>
      </c>
      <c r="BA109" s="19" t="s">
        <v>127</v>
      </c>
      <c r="BB109" s="92" t="s">
        <v>125</v>
      </c>
      <c r="BC109" s="19" t="s">
        <v>127</v>
      </c>
      <c r="BD109" s="92" t="s">
        <v>125</v>
      </c>
      <c r="BE109" s="19" t="s">
        <v>127</v>
      </c>
      <c r="BF109" s="108" t="s">
        <v>131</v>
      </c>
      <c r="BG109" s="175">
        <v>43122</v>
      </c>
      <c r="BH109" s="108" t="s">
        <v>132</v>
      </c>
      <c r="BI109" s="179"/>
      <c r="BJ109" s="136"/>
      <c r="BK109" s="136"/>
      <c r="BL109" s="136"/>
      <c r="BM109" s="136"/>
      <c r="BN109" s="119" t="s">
        <v>133</v>
      </c>
      <c r="BO109" s="179"/>
      <c r="BP109" s="179"/>
      <c r="BR109" s="140"/>
      <c r="BS109" s="140"/>
      <c r="BT109" s="140"/>
      <c r="BU109" s="140"/>
    </row>
    <row r="110" spans="1:73" s="137" customFormat="1" ht="90" hidden="1" customHeight="1">
      <c r="A110" s="181" t="s">
        <v>728</v>
      </c>
      <c r="B110" s="92" t="s">
        <v>617</v>
      </c>
      <c r="C110" s="167">
        <v>42661</v>
      </c>
      <c r="D110" s="167" t="s">
        <v>202</v>
      </c>
      <c r="E110" s="181" t="s">
        <v>729</v>
      </c>
      <c r="F110" s="140" t="s">
        <v>730</v>
      </c>
      <c r="G110" s="19" t="s">
        <v>723</v>
      </c>
      <c r="H110" s="19" t="s">
        <v>724</v>
      </c>
      <c r="I110" s="19" t="s">
        <v>725</v>
      </c>
      <c r="J110" s="92" t="s">
        <v>362</v>
      </c>
      <c r="K110" s="179">
        <v>1</v>
      </c>
      <c r="L110" s="504">
        <v>42795</v>
      </c>
      <c r="M110" s="504">
        <v>42978</v>
      </c>
      <c r="N110" s="114">
        <f t="shared" si="3"/>
        <v>27</v>
      </c>
      <c r="O110" s="218">
        <v>1</v>
      </c>
      <c r="P110" s="140" t="s">
        <v>32</v>
      </c>
      <c r="Q110" s="140" t="s">
        <v>31</v>
      </c>
      <c r="R110" s="140" t="s">
        <v>726</v>
      </c>
      <c r="S110" s="217">
        <f t="shared" si="2"/>
        <v>162</v>
      </c>
      <c r="T110" s="140" t="s">
        <v>125</v>
      </c>
      <c r="U110" s="140" t="s">
        <v>125</v>
      </c>
      <c r="V110" s="19" t="s">
        <v>727</v>
      </c>
      <c r="W110" s="92" t="s">
        <v>127</v>
      </c>
      <c r="X110" s="92" t="s">
        <v>127</v>
      </c>
      <c r="Y110" s="92" t="s">
        <v>127</v>
      </c>
      <c r="Z110" s="92" t="s">
        <v>127</v>
      </c>
      <c r="AA110" s="92" t="s">
        <v>127</v>
      </c>
      <c r="AB110" s="92" t="s">
        <v>127</v>
      </c>
      <c r="AC110" s="92" t="s">
        <v>127</v>
      </c>
      <c r="AD110" s="92" t="s">
        <v>127</v>
      </c>
      <c r="AE110" s="92" t="s">
        <v>127</v>
      </c>
      <c r="AF110" s="92" t="s">
        <v>128</v>
      </c>
      <c r="AG110" s="92" t="s">
        <v>127</v>
      </c>
      <c r="AH110" s="92" t="s">
        <v>128</v>
      </c>
      <c r="AI110" s="92" t="s">
        <v>127</v>
      </c>
      <c r="AJ110" s="92" t="s">
        <v>127</v>
      </c>
      <c r="AK110" s="92" t="s">
        <v>127</v>
      </c>
      <c r="AL110" s="92" t="s">
        <v>129</v>
      </c>
      <c r="AM110" s="92" t="s">
        <v>127</v>
      </c>
      <c r="AN110" s="92" t="s">
        <v>129</v>
      </c>
      <c r="AO110" s="92" t="s">
        <v>127</v>
      </c>
      <c r="AP110" s="92" t="s">
        <v>130</v>
      </c>
      <c r="AQ110" s="92" t="s">
        <v>127</v>
      </c>
      <c r="AR110" s="92" t="s">
        <v>130</v>
      </c>
      <c r="AS110" s="92" t="s">
        <v>127</v>
      </c>
      <c r="AT110" s="92" t="s">
        <v>130</v>
      </c>
      <c r="AU110" s="92" t="s">
        <v>127</v>
      </c>
      <c r="AV110" s="92" t="s">
        <v>130</v>
      </c>
      <c r="AW110" s="92" t="s">
        <v>127</v>
      </c>
      <c r="AX110" s="92" t="s">
        <v>130</v>
      </c>
      <c r="AY110" s="19" t="s">
        <v>127</v>
      </c>
      <c r="AZ110" s="92" t="s">
        <v>125</v>
      </c>
      <c r="BA110" s="19" t="s">
        <v>127</v>
      </c>
      <c r="BB110" s="92" t="s">
        <v>125</v>
      </c>
      <c r="BC110" s="19" t="s">
        <v>127</v>
      </c>
      <c r="BD110" s="92" t="s">
        <v>125</v>
      </c>
      <c r="BE110" s="19" t="s">
        <v>127</v>
      </c>
      <c r="BF110" s="108" t="s">
        <v>131</v>
      </c>
      <c r="BG110" s="175">
        <v>43122</v>
      </c>
      <c r="BH110" s="108" t="s">
        <v>132</v>
      </c>
      <c r="BI110" s="179"/>
      <c r="BJ110" s="136"/>
      <c r="BK110" s="136"/>
      <c r="BL110" s="136"/>
      <c r="BM110" s="136"/>
      <c r="BN110" s="119" t="s">
        <v>133</v>
      </c>
      <c r="BO110" s="179"/>
      <c r="BP110" s="179"/>
      <c r="BR110" s="140"/>
      <c r="BS110" s="140"/>
      <c r="BT110" s="140"/>
      <c r="BU110" s="140"/>
    </row>
    <row r="111" spans="1:73" s="137" customFormat="1" ht="90" hidden="1" customHeight="1">
      <c r="A111" s="181" t="s">
        <v>731</v>
      </c>
      <c r="B111" s="92" t="s">
        <v>617</v>
      </c>
      <c r="C111" s="167">
        <v>42661</v>
      </c>
      <c r="D111" s="167" t="s">
        <v>202</v>
      </c>
      <c r="E111" s="181" t="s">
        <v>557</v>
      </c>
      <c r="F111" s="140" t="s">
        <v>732</v>
      </c>
      <c r="G111" s="19" t="s">
        <v>473</v>
      </c>
      <c r="H111" s="19" t="s">
        <v>474</v>
      </c>
      <c r="I111" s="19" t="s">
        <v>475</v>
      </c>
      <c r="J111" s="92" t="s">
        <v>362</v>
      </c>
      <c r="K111" s="179">
        <v>1</v>
      </c>
      <c r="L111" s="504">
        <v>42795</v>
      </c>
      <c r="M111" s="504">
        <v>43100</v>
      </c>
      <c r="N111" s="114">
        <f t="shared" si="3"/>
        <v>44</v>
      </c>
      <c r="O111" s="218">
        <v>1</v>
      </c>
      <c r="P111" s="140" t="s">
        <v>32</v>
      </c>
      <c r="Q111" s="140" t="s">
        <v>31</v>
      </c>
      <c r="R111" s="140" t="s">
        <v>733</v>
      </c>
      <c r="S111" s="217">
        <f t="shared" si="2"/>
        <v>390</v>
      </c>
      <c r="T111" s="140" t="s">
        <v>125</v>
      </c>
      <c r="U111" s="140" t="s">
        <v>125</v>
      </c>
      <c r="V111" s="19" t="s">
        <v>734</v>
      </c>
      <c r="W111" s="92" t="s">
        <v>127</v>
      </c>
      <c r="X111" s="92" t="s">
        <v>127</v>
      </c>
      <c r="Y111" s="92" t="s">
        <v>127</v>
      </c>
      <c r="Z111" s="92" t="s">
        <v>127</v>
      </c>
      <c r="AA111" s="92" t="s">
        <v>127</v>
      </c>
      <c r="AB111" s="92" t="s">
        <v>127</v>
      </c>
      <c r="AC111" s="92" t="s">
        <v>127</v>
      </c>
      <c r="AD111" s="92" t="s">
        <v>127</v>
      </c>
      <c r="AE111" s="92" t="s">
        <v>127</v>
      </c>
      <c r="AF111" s="92" t="s">
        <v>128</v>
      </c>
      <c r="AG111" s="92" t="s">
        <v>127</v>
      </c>
      <c r="AH111" s="92" t="s">
        <v>128</v>
      </c>
      <c r="AI111" s="92" t="s">
        <v>127</v>
      </c>
      <c r="AJ111" s="92" t="s">
        <v>127</v>
      </c>
      <c r="AK111" s="92" t="s">
        <v>127</v>
      </c>
      <c r="AL111" s="92" t="s">
        <v>129</v>
      </c>
      <c r="AM111" s="92" t="s">
        <v>127</v>
      </c>
      <c r="AN111" s="92" t="s">
        <v>129</v>
      </c>
      <c r="AO111" s="92" t="s">
        <v>127</v>
      </c>
      <c r="AP111" s="92" t="s">
        <v>130</v>
      </c>
      <c r="AQ111" s="92" t="s">
        <v>127</v>
      </c>
      <c r="AR111" s="92" t="s">
        <v>130</v>
      </c>
      <c r="AS111" s="92" t="s">
        <v>127</v>
      </c>
      <c r="AT111" s="92" t="s">
        <v>130</v>
      </c>
      <c r="AU111" s="92" t="s">
        <v>127</v>
      </c>
      <c r="AV111" s="92" t="s">
        <v>130</v>
      </c>
      <c r="AW111" s="92" t="s">
        <v>127</v>
      </c>
      <c r="AX111" s="92" t="s">
        <v>130</v>
      </c>
      <c r="AY111" s="19" t="s">
        <v>127</v>
      </c>
      <c r="AZ111" s="92" t="s">
        <v>125</v>
      </c>
      <c r="BA111" s="19" t="s">
        <v>127</v>
      </c>
      <c r="BB111" s="92" t="s">
        <v>125</v>
      </c>
      <c r="BC111" s="19" t="s">
        <v>127</v>
      </c>
      <c r="BD111" s="92" t="s">
        <v>125</v>
      </c>
      <c r="BE111" s="19" t="s">
        <v>127</v>
      </c>
      <c r="BF111" s="108" t="s">
        <v>131</v>
      </c>
      <c r="BG111" s="175">
        <v>43122</v>
      </c>
      <c r="BH111" s="108" t="s">
        <v>132</v>
      </c>
      <c r="BI111" s="179"/>
      <c r="BJ111" s="136"/>
      <c r="BK111" s="136"/>
      <c r="BL111" s="136"/>
      <c r="BM111" s="136"/>
      <c r="BN111" s="119" t="s">
        <v>133</v>
      </c>
      <c r="BO111" s="179"/>
      <c r="BP111" s="179"/>
      <c r="BR111" s="140"/>
      <c r="BS111" s="140"/>
      <c r="BT111" s="140"/>
      <c r="BU111" s="140"/>
    </row>
    <row r="112" spans="1:73" s="137" customFormat="1" ht="90" hidden="1" customHeight="1">
      <c r="A112" s="181" t="s">
        <v>735</v>
      </c>
      <c r="B112" s="92" t="s">
        <v>617</v>
      </c>
      <c r="C112" s="167">
        <v>42661</v>
      </c>
      <c r="D112" s="167" t="s">
        <v>218</v>
      </c>
      <c r="E112" s="181" t="s">
        <v>736</v>
      </c>
      <c r="F112" s="140" t="s">
        <v>737</v>
      </c>
      <c r="G112" s="19" t="s">
        <v>738</v>
      </c>
      <c r="H112" s="19" t="s">
        <v>739</v>
      </c>
      <c r="I112" s="19" t="s">
        <v>740</v>
      </c>
      <c r="J112" s="92" t="s">
        <v>316</v>
      </c>
      <c r="K112" s="179">
        <v>1</v>
      </c>
      <c r="L112" s="504">
        <v>42917</v>
      </c>
      <c r="M112" s="504">
        <v>43281</v>
      </c>
      <c r="N112" s="114">
        <f t="shared" si="3"/>
        <v>52</v>
      </c>
      <c r="O112" s="218">
        <v>1</v>
      </c>
      <c r="P112" s="140" t="s">
        <v>29</v>
      </c>
      <c r="Q112" s="140"/>
      <c r="R112" s="19" t="s">
        <v>741</v>
      </c>
      <c r="S112" s="217">
        <f t="shared" si="2"/>
        <v>140</v>
      </c>
      <c r="T112" s="140" t="s">
        <v>125</v>
      </c>
      <c r="U112" s="140" t="s">
        <v>125</v>
      </c>
      <c r="V112" s="140" t="s">
        <v>142</v>
      </c>
      <c r="W112" s="140" t="s">
        <v>742</v>
      </c>
      <c r="X112" s="19" t="s">
        <v>743</v>
      </c>
      <c r="Y112" s="92" t="s">
        <v>171</v>
      </c>
      <c r="Z112" s="92" t="s">
        <v>171</v>
      </c>
      <c r="AA112" s="92" t="s">
        <v>171</v>
      </c>
      <c r="AB112" s="92" t="s">
        <v>171</v>
      </c>
      <c r="AC112" s="92" t="s">
        <v>171</v>
      </c>
      <c r="AD112" s="92" t="s">
        <v>171</v>
      </c>
      <c r="AE112" s="92" t="s">
        <v>171</v>
      </c>
      <c r="AF112" s="92" t="s">
        <v>172</v>
      </c>
      <c r="AG112" s="92" t="s">
        <v>171</v>
      </c>
      <c r="AH112" s="92" t="s">
        <v>172</v>
      </c>
      <c r="AI112" s="92" t="s">
        <v>171</v>
      </c>
      <c r="AJ112" s="92" t="s">
        <v>171</v>
      </c>
      <c r="AK112" s="92" t="s">
        <v>171</v>
      </c>
      <c r="AL112" s="92" t="s">
        <v>129</v>
      </c>
      <c r="AM112" s="92" t="s">
        <v>171</v>
      </c>
      <c r="AN112" s="92" t="s">
        <v>129</v>
      </c>
      <c r="AO112" s="92" t="s">
        <v>171</v>
      </c>
      <c r="AP112" s="92" t="s">
        <v>130</v>
      </c>
      <c r="AQ112" s="92" t="s">
        <v>171</v>
      </c>
      <c r="AR112" s="92" t="s">
        <v>130</v>
      </c>
      <c r="AS112" s="92" t="s">
        <v>171</v>
      </c>
      <c r="AT112" s="92" t="s">
        <v>130</v>
      </c>
      <c r="AU112" s="92" t="s">
        <v>171</v>
      </c>
      <c r="AV112" s="92" t="s">
        <v>130</v>
      </c>
      <c r="AW112" s="92" t="s">
        <v>171</v>
      </c>
      <c r="AX112" s="92" t="s">
        <v>130</v>
      </c>
      <c r="AY112" s="19" t="s">
        <v>171</v>
      </c>
      <c r="AZ112" s="92" t="s">
        <v>125</v>
      </c>
      <c r="BA112" s="19" t="s">
        <v>171</v>
      </c>
      <c r="BB112" s="92" t="s">
        <v>125</v>
      </c>
      <c r="BC112" s="19" t="s">
        <v>171</v>
      </c>
      <c r="BD112" s="92" t="s">
        <v>125</v>
      </c>
      <c r="BE112" s="19" t="s">
        <v>171</v>
      </c>
      <c r="BF112" s="108" t="s">
        <v>131</v>
      </c>
      <c r="BG112" s="175">
        <v>43307</v>
      </c>
      <c r="BH112" s="108" t="s">
        <v>132</v>
      </c>
      <c r="BI112" s="179"/>
      <c r="BJ112" s="136"/>
      <c r="BK112" s="136"/>
      <c r="BL112" s="136"/>
      <c r="BM112" s="136"/>
      <c r="BN112" s="119" t="s">
        <v>133</v>
      </c>
      <c r="BO112" s="179"/>
      <c r="BP112" s="179"/>
      <c r="BR112" s="140"/>
      <c r="BS112" s="140"/>
      <c r="BT112" s="140"/>
      <c r="BU112" s="140"/>
    </row>
    <row r="113" spans="1:73" s="137" customFormat="1" ht="90" hidden="1" customHeight="1">
      <c r="A113" s="181" t="s">
        <v>744</v>
      </c>
      <c r="B113" s="92" t="s">
        <v>617</v>
      </c>
      <c r="C113" s="167">
        <v>42661</v>
      </c>
      <c r="D113" s="167" t="s">
        <v>202</v>
      </c>
      <c r="E113" s="181" t="s">
        <v>745</v>
      </c>
      <c r="F113" s="140" t="s">
        <v>746</v>
      </c>
      <c r="G113" s="19" t="s">
        <v>473</v>
      </c>
      <c r="H113" s="19" t="s">
        <v>474</v>
      </c>
      <c r="I113" s="19" t="s">
        <v>475</v>
      </c>
      <c r="J113" s="92" t="s">
        <v>362</v>
      </c>
      <c r="K113" s="179">
        <v>1</v>
      </c>
      <c r="L113" s="504">
        <v>42795</v>
      </c>
      <c r="M113" s="504">
        <v>43100</v>
      </c>
      <c r="N113" s="114">
        <f t="shared" si="3"/>
        <v>44</v>
      </c>
      <c r="O113" s="218">
        <v>1</v>
      </c>
      <c r="P113" s="140" t="s">
        <v>32</v>
      </c>
      <c r="Q113" s="140" t="s">
        <v>31</v>
      </c>
      <c r="R113" s="140" t="s">
        <v>747</v>
      </c>
      <c r="S113" s="217">
        <f t="shared" si="2"/>
        <v>390</v>
      </c>
      <c r="T113" s="140" t="s">
        <v>125</v>
      </c>
      <c r="U113" s="140" t="s">
        <v>125</v>
      </c>
      <c r="V113" s="19" t="s">
        <v>748</v>
      </c>
      <c r="W113" s="92" t="s">
        <v>127</v>
      </c>
      <c r="X113" s="92" t="s">
        <v>127</v>
      </c>
      <c r="Y113" s="92" t="s">
        <v>127</v>
      </c>
      <c r="Z113" s="92" t="s">
        <v>127</v>
      </c>
      <c r="AA113" s="92" t="s">
        <v>127</v>
      </c>
      <c r="AB113" s="92" t="s">
        <v>127</v>
      </c>
      <c r="AC113" s="92" t="s">
        <v>127</v>
      </c>
      <c r="AD113" s="92" t="s">
        <v>127</v>
      </c>
      <c r="AE113" s="92" t="s">
        <v>127</v>
      </c>
      <c r="AF113" s="92" t="s">
        <v>128</v>
      </c>
      <c r="AG113" s="92" t="s">
        <v>127</v>
      </c>
      <c r="AH113" s="92" t="s">
        <v>128</v>
      </c>
      <c r="AI113" s="92" t="s">
        <v>127</v>
      </c>
      <c r="AJ113" s="92" t="s">
        <v>127</v>
      </c>
      <c r="AK113" s="92" t="s">
        <v>127</v>
      </c>
      <c r="AL113" s="92" t="s">
        <v>129</v>
      </c>
      <c r="AM113" s="92" t="s">
        <v>127</v>
      </c>
      <c r="AN113" s="92" t="s">
        <v>129</v>
      </c>
      <c r="AO113" s="92" t="s">
        <v>127</v>
      </c>
      <c r="AP113" s="92" t="s">
        <v>130</v>
      </c>
      <c r="AQ113" s="92" t="s">
        <v>127</v>
      </c>
      <c r="AR113" s="92" t="s">
        <v>130</v>
      </c>
      <c r="AS113" s="92" t="s">
        <v>127</v>
      </c>
      <c r="AT113" s="92" t="s">
        <v>130</v>
      </c>
      <c r="AU113" s="92" t="s">
        <v>127</v>
      </c>
      <c r="AV113" s="92" t="s">
        <v>130</v>
      </c>
      <c r="AW113" s="92" t="s">
        <v>127</v>
      </c>
      <c r="AX113" s="92" t="s">
        <v>130</v>
      </c>
      <c r="AY113" s="19" t="s">
        <v>127</v>
      </c>
      <c r="AZ113" s="92" t="s">
        <v>125</v>
      </c>
      <c r="BA113" s="19" t="s">
        <v>127</v>
      </c>
      <c r="BB113" s="92" t="s">
        <v>125</v>
      </c>
      <c r="BC113" s="19" t="s">
        <v>127</v>
      </c>
      <c r="BD113" s="92" t="s">
        <v>125</v>
      </c>
      <c r="BE113" s="19" t="s">
        <v>127</v>
      </c>
      <c r="BF113" s="108" t="s">
        <v>131</v>
      </c>
      <c r="BG113" s="175">
        <v>43122</v>
      </c>
      <c r="BH113" s="108" t="s">
        <v>132</v>
      </c>
      <c r="BI113" s="179"/>
      <c r="BJ113" s="136"/>
      <c r="BK113" s="136"/>
      <c r="BL113" s="136"/>
      <c r="BM113" s="136"/>
      <c r="BN113" s="119" t="s">
        <v>133</v>
      </c>
      <c r="BO113" s="179"/>
      <c r="BP113" s="179"/>
      <c r="BR113" s="140"/>
      <c r="BS113" s="140"/>
      <c r="BT113" s="140"/>
      <c r="BU113" s="140"/>
    </row>
    <row r="114" spans="1:73" s="137" customFormat="1" ht="90" hidden="1" customHeight="1">
      <c r="A114" s="181" t="s">
        <v>749</v>
      </c>
      <c r="B114" s="92" t="s">
        <v>617</v>
      </c>
      <c r="C114" s="167">
        <v>42661</v>
      </c>
      <c r="D114" s="167" t="s">
        <v>202</v>
      </c>
      <c r="E114" s="181" t="s">
        <v>750</v>
      </c>
      <c r="F114" s="140" t="s">
        <v>751</v>
      </c>
      <c r="G114" s="19" t="s">
        <v>723</v>
      </c>
      <c r="H114" s="19" t="s">
        <v>724</v>
      </c>
      <c r="I114" s="19" t="s">
        <v>725</v>
      </c>
      <c r="J114" s="92" t="s">
        <v>362</v>
      </c>
      <c r="K114" s="179">
        <v>1</v>
      </c>
      <c r="L114" s="504">
        <v>42795</v>
      </c>
      <c r="M114" s="504">
        <v>42978</v>
      </c>
      <c r="N114" s="114">
        <f t="shared" si="3"/>
        <v>27</v>
      </c>
      <c r="O114" s="218">
        <v>1</v>
      </c>
      <c r="P114" s="140" t="s">
        <v>32</v>
      </c>
      <c r="Q114" s="140" t="s">
        <v>31</v>
      </c>
      <c r="R114" s="140" t="s">
        <v>752</v>
      </c>
      <c r="S114" s="217">
        <f t="shared" si="2"/>
        <v>162</v>
      </c>
      <c r="T114" s="140" t="s">
        <v>125</v>
      </c>
      <c r="U114" s="140" t="s">
        <v>125</v>
      </c>
      <c r="V114" s="19" t="s">
        <v>753</v>
      </c>
      <c r="W114" s="92" t="s">
        <v>127</v>
      </c>
      <c r="X114" s="92" t="s">
        <v>127</v>
      </c>
      <c r="Y114" s="92" t="s">
        <v>127</v>
      </c>
      <c r="Z114" s="92" t="s">
        <v>127</v>
      </c>
      <c r="AA114" s="92" t="s">
        <v>127</v>
      </c>
      <c r="AB114" s="92" t="s">
        <v>127</v>
      </c>
      <c r="AC114" s="92" t="s">
        <v>127</v>
      </c>
      <c r="AD114" s="92" t="s">
        <v>127</v>
      </c>
      <c r="AE114" s="92" t="s">
        <v>127</v>
      </c>
      <c r="AF114" s="92" t="s">
        <v>128</v>
      </c>
      <c r="AG114" s="92" t="s">
        <v>127</v>
      </c>
      <c r="AH114" s="92" t="s">
        <v>128</v>
      </c>
      <c r="AI114" s="92" t="s">
        <v>127</v>
      </c>
      <c r="AJ114" s="92" t="s">
        <v>127</v>
      </c>
      <c r="AK114" s="92" t="s">
        <v>127</v>
      </c>
      <c r="AL114" s="92" t="s">
        <v>129</v>
      </c>
      <c r="AM114" s="92" t="s">
        <v>127</v>
      </c>
      <c r="AN114" s="92" t="s">
        <v>129</v>
      </c>
      <c r="AO114" s="92" t="s">
        <v>127</v>
      </c>
      <c r="AP114" s="92" t="s">
        <v>130</v>
      </c>
      <c r="AQ114" s="92" t="s">
        <v>127</v>
      </c>
      <c r="AR114" s="92" t="s">
        <v>130</v>
      </c>
      <c r="AS114" s="92" t="s">
        <v>127</v>
      </c>
      <c r="AT114" s="92" t="s">
        <v>130</v>
      </c>
      <c r="AU114" s="92" t="s">
        <v>127</v>
      </c>
      <c r="AV114" s="92" t="s">
        <v>130</v>
      </c>
      <c r="AW114" s="92" t="s">
        <v>127</v>
      </c>
      <c r="AX114" s="92" t="s">
        <v>130</v>
      </c>
      <c r="AY114" s="19" t="s">
        <v>127</v>
      </c>
      <c r="AZ114" s="92" t="s">
        <v>125</v>
      </c>
      <c r="BA114" s="19" t="s">
        <v>127</v>
      </c>
      <c r="BB114" s="92" t="s">
        <v>125</v>
      </c>
      <c r="BC114" s="19" t="s">
        <v>127</v>
      </c>
      <c r="BD114" s="92" t="s">
        <v>125</v>
      </c>
      <c r="BE114" s="19" t="s">
        <v>127</v>
      </c>
      <c r="BF114" s="108" t="s">
        <v>131</v>
      </c>
      <c r="BG114" s="175">
        <v>43122</v>
      </c>
      <c r="BH114" s="108" t="s">
        <v>132</v>
      </c>
      <c r="BI114" s="179"/>
      <c r="BJ114" s="136"/>
      <c r="BK114" s="136"/>
      <c r="BL114" s="136"/>
      <c r="BM114" s="136"/>
      <c r="BN114" s="119" t="s">
        <v>133</v>
      </c>
      <c r="BO114" s="179"/>
      <c r="BP114" s="179"/>
      <c r="BR114" s="140"/>
      <c r="BS114" s="140"/>
      <c r="BT114" s="140"/>
      <c r="BU114" s="140"/>
    </row>
    <row r="115" spans="1:73" s="137" customFormat="1" ht="90" hidden="1" customHeight="1">
      <c r="A115" s="181" t="s">
        <v>754</v>
      </c>
      <c r="B115" s="92" t="s">
        <v>617</v>
      </c>
      <c r="C115" s="167">
        <v>42661</v>
      </c>
      <c r="D115" s="167" t="s">
        <v>218</v>
      </c>
      <c r="E115" s="181" t="s">
        <v>755</v>
      </c>
      <c r="F115" s="140" t="s">
        <v>756</v>
      </c>
      <c r="G115" s="19" t="s">
        <v>723</v>
      </c>
      <c r="H115" s="19" t="s">
        <v>724</v>
      </c>
      <c r="I115" s="19" t="s">
        <v>725</v>
      </c>
      <c r="J115" s="92" t="s">
        <v>362</v>
      </c>
      <c r="K115" s="179">
        <v>1</v>
      </c>
      <c r="L115" s="504">
        <v>42917</v>
      </c>
      <c r="M115" s="504">
        <v>43039</v>
      </c>
      <c r="N115" s="114">
        <f t="shared" si="3"/>
        <v>18</v>
      </c>
      <c r="O115" s="218">
        <v>1</v>
      </c>
      <c r="P115" s="140" t="s">
        <v>32</v>
      </c>
      <c r="Q115" s="140" t="s">
        <v>31</v>
      </c>
      <c r="R115" s="140" t="s">
        <v>757</v>
      </c>
      <c r="S115" s="217">
        <f t="shared" si="2"/>
        <v>162</v>
      </c>
      <c r="T115" s="140" t="s">
        <v>125</v>
      </c>
      <c r="U115" s="140" t="s">
        <v>125</v>
      </c>
      <c r="V115" s="19" t="s">
        <v>753</v>
      </c>
      <c r="W115" s="92" t="s">
        <v>127</v>
      </c>
      <c r="X115" s="92" t="s">
        <v>127</v>
      </c>
      <c r="Y115" s="92" t="s">
        <v>127</v>
      </c>
      <c r="Z115" s="92" t="s">
        <v>127</v>
      </c>
      <c r="AA115" s="92" t="s">
        <v>127</v>
      </c>
      <c r="AB115" s="92" t="s">
        <v>127</v>
      </c>
      <c r="AC115" s="92" t="s">
        <v>127</v>
      </c>
      <c r="AD115" s="92" t="s">
        <v>127</v>
      </c>
      <c r="AE115" s="92" t="s">
        <v>127</v>
      </c>
      <c r="AF115" s="92" t="s">
        <v>128</v>
      </c>
      <c r="AG115" s="92" t="s">
        <v>127</v>
      </c>
      <c r="AH115" s="92" t="s">
        <v>128</v>
      </c>
      <c r="AI115" s="92" t="s">
        <v>127</v>
      </c>
      <c r="AJ115" s="92" t="s">
        <v>127</v>
      </c>
      <c r="AK115" s="92" t="s">
        <v>127</v>
      </c>
      <c r="AL115" s="92" t="s">
        <v>129</v>
      </c>
      <c r="AM115" s="92" t="s">
        <v>127</v>
      </c>
      <c r="AN115" s="92" t="s">
        <v>129</v>
      </c>
      <c r="AO115" s="92" t="s">
        <v>127</v>
      </c>
      <c r="AP115" s="92" t="s">
        <v>130</v>
      </c>
      <c r="AQ115" s="92" t="s">
        <v>127</v>
      </c>
      <c r="AR115" s="92" t="s">
        <v>130</v>
      </c>
      <c r="AS115" s="92" t="s">
        <v>127</v>
      </c>
      <c r="AT115" s="92" t="s">
        <v>130</v>
      </c>
      <c r="AU115" s="92" t="s">
        <v>127</v>
      </c>
      <c r="AV115" s="92" t="s">
        <v>130</v>
      </c>
      <c r="AW115" s="92" t="s">
        <v>127</v>
      </c>
      <c r="AX115" s="92" t="s">
        <v>130</v>
      </c>
      <c r="AY115" s="19" t="s">
        <v>127</v>
      </c>
      <c r="AZ115" s="92" t="s">
        <v>125</v>
      </c>
      <c r="BA115" s="19" t="s">
        <v>127</v>
      </c>
      <c r="BB115" s="92" t="s">
        <v>125</v>
      </c>
      <c r="BC115" s="19" t="s">
        <v>127</v>
      </c>
      <c r="BD115" s="92" t="s">
        <v>125</v>
      </c>
      <c r="BE115" s="19" t="s">
        <v>127</v>
      </c>
      <c r="BF115" s="108" t="s">
        <v>131</v>
      </c>
      <c r="BG115" s="175">
        <v>43122</v>
      </c>
      <c r="BH115" s="108" t="s">
        <v>132</v>
      </c>
      <c r="BI115" s="179"/>
      <c r="BJ115" s="136"/>
      <c r="BK115" s="136"/>
      <c r="BL115" s="136"/>
      <c r="BM115" s="136"/>
      <c r="BN115" s="119" t="s">
        <v>133</v>
      </c>
      <c r="BO115" s="179"/>
      <c r="BP115" s="179"/>
      <c r="BR115" s="140"/>
      <c r="BS115" s="140"/>
      <c r="BT115" s="140"/>
      <c r="BU115" s="140"/>
    </row>
    <row r="116" spans="1:73" s="137" customFormat="1" ht="90" hidden="1" customHeight="1">
      <c r="A116" s="181" t="s">
        <v>758</v>
      </c>
      <c r="B116" s="92" t="s">
        <v>617</v>
      </c>
      <c r="C116" s="167">
        <v>42661</v>
      </c>
      <c r="D116" s="167" t="s">
        <v>202</v>
      </c>
      <c r="E116" s="181" t="s">
        <v>117</v>
      </c>
      <c r="F116" s="140" t="s">
        <v>759</v>
      </c>
      <c r="G116" s="19" t="s">
        <v>760</v>
      </c>
      <c r="H116" s="19" t="s">
        <v>761</v>
      </c>
      <c r="I116" s="19" t="s">
        <v>762</v>
      </c>
      <c r="J116" s="92" t="s">
        <v>316</v>
      </c>
      <c r="K116" s="179">
        <v>1</v>
      </c>
      <c r="L116" s="504">
        <v>42917</v>
      </c>
      <c r="M116" s="504">
        <v>43039</v>
      </c>
      <c r="N116" s="114">
        <f t="shared" si="3"/>
        <v>18</v>
      </c>
      <c r="O116" s="218">
        <v>1</v>
      </c>
      <c r="P116" s="140" t="s">
        <v>177</v>
      </c>
      <c r="Q116" s="140" t="s">
        <v>31</v>
      </c>
      <c r="R116" s="140" t="s">
        <v>763</v>
      </c>
      <c r="S116" s="217">
        <f t="shared" si="2"/>
        <v>390</v>
      </c>
      <c r="T116" s="140" t="s">
        <v>125</v>
      </c>
      <c r="U116" s="140" t="s">
        <v>125</v>
      </c>
      <c r="V116" s="19" t="s">
        <v>764</v>
      </c>
      <c r="W116" s="92" t="s">
        <v>127</v>
      </c>
      <c r="X116" s="92" t="s">
        <v>127</v>
      </c>
      <c r="Y116" s="92" t="s">
        <v>127</v>
      </c>
      <c r="Z116" s="92" t="s">
        <v>127</v>
      </c>
      <c r="AA116" s="92" t="s">
        <v>127</v>
      </c>
      <c r="AB116" s="92" t="s">
        <v>127</v>
      </c>
      <c r="AC116" s="92" t="s">
        <v>127</v>
      </c>
      <c r="AD116" s="92" t="s">
        <v>127</v>
      </c>
      <c r="AE116" s="92" t="s">
        <v>127</v>
      </c>
      <c r="AF116" s="92" t="s">
        <v>128</v>
      </c>
      <c r="AG116" s="92" t="s">
        <v>127</v>
      </c>
      <c r="AH116" s="92" t="s">
        <v>128</v>
      </c>
      <c r="AI116" s="92" t="s">
        <v>127</v>
      </c>
      <c r="AJ116" s="92" t="s">
        <v>127</v>
      </c>
      <c r="AK116" s="92" t="s">
        <v>127</v>
      </c>
      <c r="AL116" s="92" t="s">
        <v>129</v>
      </c>
      <c r="AM116" s="92" t="s">
        <v>127</v>
      </c>
      <c r="AN116" s="92" t="s">
        <v>129</v>
      </c>
      <c r="AO116" s="92" t="s">
        <v>127</v>
      </c>
      <c r="AP116" s="92" t="s">
        <v>130</v>
      </c>
      <c r="AQ116" s="92" t="s">
        <v>127</v>
      </c>
      <c r="AR116" s="92" t="s">
        <v>130</v>
      </c>
      <c r="AS116" s="92" t="s">
        <v>127</v>
      </c>
      <c r="AT116" s="92" t="s">
        <v>130</v>
      </c>
      <c r="AU116" s="92" t="s">
        <v>127</v>
      </c>
      <c r="AV116" s="92" t="s">
        <v>130</v>
      </c>
      <c r="AW116" s="92" t="s">
        <v>127</v>
      </c>
      <c r="AX116" s="92" t="s">
        <v>130</v>
      </c>
      <c r="AY116" s="19" t="s">
        <v>127</v>
      </c>
      <c r="AZ116" s="92" t="s">
        <v>125</v>
      </c>
      <c r="BA116" s="19" t="s">
        <v>127</v>
      </c>
      <c r="BB116" s="92" t="s">
        <v>125</v>
      </c>
      <c r="BC116" s="19" t="s">
        <v>127</v>
      </c>
      <c r="BD116" s="92" t="s">
        <v>125</v>
      </c>
      <c r="BE116" s="19" t="s">
        <v>127</v>
      </c>
      <c r="BF116" s="108" t="s">
        <v>131</v>
      </c>
      <c r="BG116" s="175">
        <v>43122</v>
      </c>
      <c r="BH116" s="108" t="s">
        <v>132</v>
      </c>
      <c r="BI116" s="179"/>
      <c r="BJ116" s="136"/>
      <c r="BK116" s="136"/>
      <c r="BL116" s="136"/>
      <c r="BM116" s="136"/>
      <c r="BN116" s="119" t="s">
        <v>133</v>
      </c>
      <c r="BO116" s="179"/>
      <c r="BP116" s="179"/>
      <c r="BR116" s="140"/>
      <c r="BS116" s="140"/>
      <c r="BT116" s="140"/>
      <c r="BU116" s="140"/>
    </row>
    <row r="117" spans="1:73" s="137" customFormat="1" ht="90" hidden="1" customHeight="1">
      <c r="A117" s="181" t="s">
        <v>765</v>
      </c>
      <c r="B117" s="92" t="s">
        <v>617</v>
      </c>
      <c r="C117" s="167">
        <v>42661</v>
      </c>
      <c r="D117" s="167" t="s">
        <v>202</v>
      </c>
      <c r="E117" s="181" t="s">
        <v>766</v>
      </c>
      <c r="F117" s="140" t="s">
        <v>767</v>
      </c>
      <c r="G117" s="19" t="s">
        <v>760</v>
      </c>
      <c r="H117" s="19" t="s">
        <v>761</v>
      </c>
      <c r="I117" s="19" t="s">
        <v>768</v>
      </c>
      <c r="J117" s="92" t="s">
        <v>316</v>
      </c>
      <c r="K117" s="179">
        <v>1</v>
      </c>
      <c r="L117" s="504">
        <v>42917</v>
      </c>
      <c r="M117" s="504">
        <v>43069</v>
      </c>
      <c r="N117" s="114">
        <f t="shared" si="3"/>
        <v>22</v>
      </c>
      <c r="O117" s="218">
        <v>1</v>
      </c>
      <c r="P117" s="140" t="s">
        <v>177</v>
      </c>
      <c r="Q117" s="140" t="s">
        <v>31</v>
      </c>
      <c r="R117" s="140" t="s">
        <v>769</v>
      </c>
      <c r="S117" s="217">
        <f t="shared" si="2"/>
        <v>389</v>
      </c>
      <c r="T117" s="140" t="s">
        <v>125</v>
      </c>
      <c r="U117" s="140" t="s">
        <v>125</v>
      </c>
      <c r="V117" s="19" t="s">
        <v>764</v>
      </c>
      <c r="W117" s="92" t="s">
        <v>127</v>
      </c>
      <c r="X117" s="92" t="s">
        <v>127</v>
      </c>
      <c r="Y117" s="92" t="s">
        <v>127</v>
      </c>
      <c r="Z117" s="92" t="s">
        <v>127</v>
      </c>
      <c r="AA117" s="92" t="s">
        <v>127</v>
      </c>
      <c r="AB117" s="92" t="s">
        <v>127</v>
      </c>
      <c r="AC117" s="92" t="s">
        <v>127</v>
      </c>
      <c r="AD117" s="92" t="s">
        <v>127</v>
      </c>
      <c r="AE117" s="92" t="s">
        <v>127</v>
      </c>
      <c r="AF117" s="92" t="s">
        <v>128</v>
      </c>
      <c r="AG117" s="92" t="s">
        <v>127</v>
      </c>
      <c r="AH117" s="92" t="s">
        <v>128</v>
      </c>
      <c r="AI117" s="92" t="s">
        <v>127</v>
      </c>
      <c r="AJ117" s="92" t="s">
        <v>127</v>
      </c>
      <c r="AK117" s="92" t="s">
        <v>127</v>
      </c>
      <c r="AL117" s="92" t="s">
        <v>129</v>
      </c>
      <c r="AM117" s="92" t="s">
        <v>127</v>
      </c>
      <c r="AN117" s="92" t="s">
        <v>129</v>
      </c>
      <c r="AO117" s="92" t="s">
        <v>127</v>
      </c>
      <c r="AP117" s="92" t="s">
        <v>130</v>
      </c>
      <c r="AQ117" s="92" t="s">
        <v>127</v>
      </c>
      <c r="AR117" s="92" t="s">
        <v>130</v>
      </c>
      <c r="AS117" s="92" t="s">
        <v>127</v>
      </c>
      <c r="AT117" s="92" t="s">
        <v>130</v>
      </c>
      <c r="AU117" s="92" t="s">
        <v>127</v>
      </c>
      <c r="AV117" s="92" t="s">
        <v>130</v>
      </c>
      <c r="AW117" s="92" t="s">
        <v>127</v>
      </c>
      <c r="AX117" s="92" t="s">
        <v>130</v>
      </c>
      <c r="AY117" s="19" t="s">
        <v>127</v>
      </c>
      <c r="AZ117" s="92" t="s">
        <v>125</v>
      </c>
      <c r="BA117" s="19" t="s">
        <v>127</v>
      </c>
      <c r="BB117" s="92" t="s">
        <v>125</v>
      </c>
      <c r="BC117" s="19" t="s">
        <v>127</v>
      </c>
      <c r="BD117" s="92" t="s">
        <v>125</v>
      </c>
      <c r="BE117" s="19" t="s">
        <v>127</v>
      </c>
      <c r="BF117" s="108" t="s">
        <v>131</v>
      </c>
      <c r="BG117" s="175">
        <v>43122</v>
      </c>
      <c r="BH117" s="108" t="s">
        <v>132</v>
      </c>
      <c r="BI117" s="179"/>
      <c r="BJ117" s="136"/>
      <c r="BK117" s="136"/>
      <c r="BL117" s="136"/>
      <c r="BM117" s="136"/>
      <c r="BN117" s="119" t="s">
        <v>133</v>
      </c>
      <c r="BO117" s="179"/>
      <c r="BP117" s="179"/>
      <c r="BR117" s="140"/>
      <c r="BS117" s="140"/>
      <c r="BT117" s="140"/>
      <c r="BU117" s="140"/>
    </row>
    <row r="118" spans="1:73" s="137" customFormat="1" ht="90" hidden="1" customHeight="1">
      <c r="A118" s="181" t="s">
        <v>770</v>
      </c>
      <c r="B118" s="92" t="s">
        <v>617</v>
      </c>
      <c r="C118" s="167">
        <v>42661</v>
      </c>
      <c r="D118" s="167" t="s">
        <v>202</v>
      </c>
      <c r="E118" s="181" t="s">
        <v>771</v>
      </c>
      <c r="F118" s="140" t="s">
        <v>772</v>
      </c>
      <c r="G118" s="19" t="s">
        <v>773</v>
      </c>
      <c r="H118" s="19" t="s">
        <v>774</v>
      </c>
      <c r="I118" s="19" t="s">
        <v>774</v>
      </c>
      <c r="J118" s="92" t="s">
        <v>316</v>
      </c>
      <c r="K118" s="179">
        <v>1</v>
      </c>
      <c r="L118" s="504">
        <v>42795</v>
      </c>
      <c r="M118" s="504">
        <v>43100</v>
      </c>
      <c r="N118" s="114">
        <f t="shared" si="3"/>
        <v>44</v>
      </c>
      <c r="O118" s="218">
        <v>1</v>
      </c>
      <c r="P118" s="140" t="s">
        <v>177</v>
      </c>
      <c r="Q118" s="140" t="s">
        <v>31</v>
      </c>
      <c r="R118" s="140" t="s">
        <v>775</v>
      </c>
      <c r="S118" s="217">
        <f t="shared" si="2"/>
        <v>195</v>
      </c>
      <c r="T118" s="140" t="s">
        <v>125</v>
      </c>
      <c r="U118" s="140" t="s">
        <v>125</v>
      </c>
      <c r="V118" s="19" t="s">
        <v>776</v>
      </c>
      <c r="W118" s="92" t="s">
        <v>127</v>
      </c>
      <c r="X118" s="92" t="s">
        <v>127</v>
      </c>
      <c r="Y118" s="92" t="s">
        <v>127</v>
      </c>
      <c r="Z118" s="92" t="s">
        <v>127</v>
      </c>
      <c r="AA118" s="92" t="s">
        <v>127</v>
      </c>
      <c r="AB118" s="92" t="s">
        <v>127</v>
      </c>
      <c r="AC118" s="92" t="s">
        <v>127</v>
      </c>
      <c r="AD118" s="92" t="s">
        <v>127</v>
      </c>
      <c r="AE118" s="92" t="s">
        <v>127</v>
      </c>
      <c r="AF118" s="92" t="s">
        <v>128</v>
      </c>
      <c r="AG118" s="92" t="s">
        <v>127</v>
      </c>
      <c r="AH118" s="92" t="s">
        <v>128</v>
      </c>
      <c r="AI118" s="92" t="s">
        <v>127</v>
      </c>
      <c r="AJ118" s="92" t="s">
        <v>127</v>
      </c>
      <c r="AK118" s="92" t="s">
        <v>127</v>
      </c>
      <c r="AL118" s="92" t="s">
        <v>129</v>
      </c>
      <c r="AM118" s="92" t="s">
        <v>127</v>
      </c>
      <c r="AN118" s="92" t="s">
        <v>129</v>
      </c>
      <c r="AO118" s="92" t="s">
        <v>127</v>
      </c>
      <c r="AP118" s="92" t="s">
        <v>130</v>
      </c>
      <c r="AQ118" s="92" t="s">
        <v>127</v>
      </c>
      <c r="AR118" s="92" t="s">
        <v>130</v>
      </c>
      <c r="AS118" s="92" t="s">
        <v>127</v>
      </c>
      <c r="AT118" s="92" t="s">
        <v>130</v>
      </c>
      <c r="AU118" s="92" t="s">
        <v>127</v>
      </c>
      <c r="AV118" s="92" t="s">
        <v>130</v>
      </c>
      <c r="AW118" s="92" t="s">
        <v>127</v>
      </c>
      <c r="AX118" s="92" t="s">
        <v>130</v>
      </c>
      <c r="AY118" s="19" t="s">
        <v>127</v>
      </c>
      <c r="AZ118" s="92" t="s">
        <v>125</v>
      </c>
      <c r="BA118" s="19" t="s">
        <v>127</v>
      </c>
      <c r="BB118" s="92" t="s">
        <v>125</v>
      </c>
      <c r="BC118" s="19" t="s">
        <v>127</v>
      </c>
      <c r="BD118" s="92" t="s">
        <v>125</v>
      </c>
      <c r="BE118" s="19" t="s">
        <v>127</v>
      </c>
      <c r="BF118" s="108" t="s">
        <v>131</v>
      </c>
      <c r="BG118" s="175">
        <v>43122</v>
      </c>
      <c r="BH118" s="108" t="s">
        <v>132</v>
      </c>
      <c r="BI118" s="179"/>
      <c r="BJ118" s="136"/>
      <c r="BK118" s="136"/>
      <c r="BL118" s="136"/>
      <c r="BM118" s="136"/>
      <c r="BN118" s="119" t="s">
        <v>133</v>
      </c>
      <c r="BO118" s="179"/>
      <c r="BP118" s="179"/>
      <c r="BR118" s="140"/>
      <c r="BS118" s="140"/>
      <c r="BT118" s="140"/>
      <c r="BU118" s="140"/>
    </row>
    <row r="119" spans="1:73" s="137" customFormat="1" ht="90" hidden="1" customHeight="1">
      <c r="A119" s="181" t="s">
        <v>777</v>
      </c>
      <c r="B119" s="92" t="s">
        <v>617</v>
      </c>
      <c r="C119" s="167">
        <v>42661</v>
      </c>
      <c r="D119" s="167" t="s">
        <v>202</v>
      </c>
      <c r="E119" s="181" t="s">
        <v>778</v>
      </c>
      <c r="F119" s="140" t="s">
        <v>779</v>
      </c>
      <c r="G119" s="19" t="s">
        <v>473</v>
      </c>
      <c r="H119" s="19" t="s">
        <v>474</v>
      </c>
      <c r="I119" s="19" t="s">
        <v>475</v>
      </c>
      <c r="J119" s="92" t="s">
        <v>362</v>
      </c>
      <c r="K119" s="179">
        <v>1</v>
      </c>
      <c r="L119" s="504">
        <v>42795</v>
      </c>
      <c r="M119" s="504">
        <v>43100</v>
      </c>
      <c r="N119" s="114">
        <f t="shared" si="3"/>
        <v>44</v>
      </c>
      <c r="O119" s="218">
        <v>1</v>
      </c>
      <c r="P119" s="140" t="s">
        <v>32</v>
      </c>
      <c r="Q119" s="140" t="s">
        <v>31</v>
      </c>
      <c r="R119" s="140" t="s">
        <v>780</v>
      </c>
      <c r="S119" s="217">
        <f t="shared" si="2"/>
        <v>390</v>
      </c>
      <c r="T119" s="140" t="s">
        <v>125</v>
      </c>
      <c r="U119" s="140" t="s">
        <v>125</v>
      </c>
      <c r="V119" s="19" t="s">
        <v>748</v>
      </c>
      <c r="W119" s="92" t="s">
        <v>127</v>
      </c>
      <c r="X119" s="92" t="s">
        <v>127</v>
      </c>
      <c r="Y119" s="92" t="s">
        <v>127</v>
      </c>
      <c r="Z119" s="92" t="s">
        <v>127</v>
      </c>
      <c r="AA119" s="92" t="s">
        <v>127</v>
      </c>
      <c r="AB119" s="92" t="s">
        <v>127</v>
      </c>
      <c r="AC119" s="92" t="s">
        <v>127</v>
      </c>
      <c r="AD119" s="92" t="s">
        <v>127</v>
      </c>
      <c r="AE119" s="92" t="s">
        <v>127</v>
      </c>
      <c r="AF119" s="92" t="s">
        <v>128</v>
      </c>
      <c r="AG119" s="92" t="s">
        <v>127</v>
      </c>
      <c r="AH119" s="92" t="s">
        <v>128</v>
      </c>
      <c r="AI119" s="92" t="s">
        <v>127</v>
      </c>
      <c r="AJ119" s="92" t="s">
        <v>127</v>
      </c>
      <c r="AK119" s="92" t="s">
        <v>127</v>
      </c>
      <c r="AL119" s="92" t="s">
        <v>129</v>
      </c>
      <c r="AM119" s="92" t="s">
        <v>127</v>
      </c>
      <c r="AN119" s="92" t="s">
        <v>129</v>
      </c>
      <c r="AO119" s="92" t="s">
        <v>127</v>
      </c>
      <c r="AP119" s="92" t="s">
        <v>130</v>
      </c>
      <c r="AQ119" s="92" t="s">
        <v>127</v>
      </c>
      <c r="AR119" s="92" t="s">
        <v>130</v>
      </c>
      <c r="AS119" s="92" t="s">
        <v>127</v>
      </c>
      <c r="AT119" s="92" t="s">
        <v>130</v>
      </c>
      <c r="AU119" s="92" t="s">
        <v>127</v>
      </c>
      <c r="AV119" s="92" t="s">
        <v>130</v>
      </c>
      <c r="AW119" s="92" t="s">
        <v>127</v>
      </c>
      <c r="AX119" s="92" t="s">
        <v>130</v>
      </c>
      <c r="AY119" s="19" t="s">
        <v>127</v>
      </c>
      <c r="AZ119" s="92" t="s">
        <v>125</v>
      </c>
      <c r="BA119" s="19" t="s">
        <v>127</v>
      </c>
      <c r="BB119" s="92" t="s">
        <v>125</v>
      </c>
      <c r="BC119" s="19" t="s">
        <v>127</v>
      </c>
      <c r="BD119" s="92" t="s">
        <v>125</v>
      </c>
      <c r="BE119" s="19" t="s">
        <v>127</v>
      </c>
      <c r="BF119" s="108" t="s">
        <v>131</v>
      </c>
      <c r="BG119" s="175">
        <v>43122</v>
      </c>
      <c r="BH119" s="108" t="s">
        <v>132</v>
      </c>
      <c r="BI119" s="179"/>
      <c r="BJ119" s="136"/>
      <c r="BK119" s="136"/>
      <c r="BL119" s="136"/>
      <c r="BM119" s="136"/>
      <c r="BN119" s="119" t="s">
        <v>133</v>
      </c>
      <c r="BO119" s="179"/>
      <c r="BP119" s="179"/>
      <c r="BR119" s="140"/>
      <c r="BS119" s="140"/>
      <c r="BT119" s="140"/>
      <c r="BU119" s="140"/>
    </row>
    <row r="120" spans="1:73" s="137" customFormat="1" ht="90" hidden="1" customHeight="1">
      <c r="A120" s="181" t="s">
        <v>781</v>
      </c>
      <c r="B120" s="92" t="s">
        <v>617</v>
      </c>
      <c r="C120" s="167">
        <v>42661</v>
      </c>
      <c r="D120" s="167" t="s">
        <v>202</v>
      </c>
      <c r="E120" s="181" t="s">
        <v>782</v>
      </c>
      <c r="F120" s="140" t="s">
        <v>783</v>
      </c>
      <c r="G120" s="19" t="s">
        <v>473</v>
      </c>
      <c r="H120" s="19" t="s">
        <v>474</v>
      </c>
      <c r="I120" s="19" t="s">
        <v>475</v>
      </c>
      <c r="J120" s="92" t="s">
        <v>362</v>
      </c>
      <c r="K120" s="179">
        <v>1</v>
      </c>
      <c r="L120" s="504">
        <v>42795</v>
      </c>
      <c r="M120" s="504">
        <v>43100</v>
      </c>
      <c r="N120" s="114">
        <f t="shared" si="3"/>
        <v>44</v>
      </c>
      <c r="O120" s="218">
        <v>1</v>
      </c>
      <c r="P120" s="140" t="s">
        <v>32</v>
      </c>
      <c r="Q120" s="140" t="s">
        <v>31</v>
      </c>
      <c r="R120" s="140" t="s">
        <v>757</v>
      </c>
      <c r="S120" s="217">
        <f t="shared" si="2"/>
        <v>162</v>
      </c>
      <c r="T120" s="140" t="s">
        <v>125</v>
      </c>
      <c r="U120" s="140" t="s">
        <v>125</v>
      </c>
      <c r="V120" s="19" t="s">
        <v>784</v>
      </c>
      <c r="W120" s="92" t="s">
        <v>127</v>
      </c>
      <c r="X120" s="92" t="s">
        <v>127</v>
      </c>
      <c r="Y120" s="92" t="s">
        <v>127</v>
      </c>
      <c r="Z120" s="92" t="s">
        <v>127</v>
      </c>
      <c r="AA120" s="92" t="s">
        <v>127</v>
      </c>
      <c r="AB120" s="92" t="s">
        <v>127</v>
      </c>
      <c r="AC120" s="92" t="s">
        <v>127</v>
      </c>
      <c r="AD120" s="92" t="s">
        <v>127</v>
      </c>
      <c r="AE120" s="92" t="s">
        <v>127</v>
      </c>
      <c r="AF120" s="92" t="s">
        <v>128</v>
      </c>
      <c r="AG120" s="92" t="s">
        <v>127</v>
      </c>
      <c r="AH120" s="92" t="s">
        <v>128</v>
      </c>
      <c r="AI120" s="92" t="s">
        <v>127</v>
      </c>
      <c r="AJ120" s="92" t="s">
        <v>127</v>
      </c>
      <c r="AK120" s="92" t="s">
        <v>127</v>
      </c>
      <c r="AL120" s="92" t="s">
        <v>129</v>
      </c>
      <c r="AM120" s="92" t="s">
        <v>127</v>
      </c>
      <c r="AN120" s="92" t="s">
        <v>129</v>
      </c>
      <c r="AO120" s="92" t="s">
        <v>127</v>
      </c>
      <c r="AP120" s="92" t="s">
        <v>130</v>
      </c>
      <c r="AQ120" s="92" t="s">
        <v>127</v>
      </c>
      <c r="AR120" s="92" t="s">
        <v>130</v>
      </c>
      <c r="AS120" s="92" t="s">
        <v>127</v>
      </c>
      <c r="AT120" s="92" t="s">
        <v>130</v>
      </c>
      <c r="AU120" s="92" t="s">
        <v>127</v>
      </c>
      <c r="AV120" s="92" t="s">
        <v>130</v>
      </c>
      <c r="AW120" s="92" t="s">
        <v>127</v>
      </c>
      <c r="AX120" s="92" t="s">
        <v>130</v>
      </c>
      <c r="AY120" s="19" t="s">
        <v>127</v>
      </c>
      <c r="AZ120" s="92" t="s">
        <v>125</v>
      </c>
      <c r="BA120" s="19" t="s">
        <v>127</v>
      </c>
      <c r="BB120" s="92" t="s">
        <v>125</v>
      </c>
      <c r="BC120" s="19" t="s">
        <v>127</v>
      </c>
      <c r="BD120" s="92" t="s">
        <v>125</v>
      </c>
      <c r="BE120" s="19" t="s">
        <v>127</v>
      </c>
      <c r="BF120" s="108" t="s">
        <v>131</v>
      </c>
      <c r="BG120" s="175">
        <v>43122</v>
      </c>
      <c r="BH120" s="108" t="s">
        <v>132</v>
      </c>
      <c r="BI120" s="179"/>
      <c r="BJ120" s="136"/>
      <c r="BK120" s="136"/>
      <c r="BL120" s="136"/>
      <c r="BM120" s="136"/>
      <c r="BN120" s="119" t="s">
        <v>133</v>
      </c>
      <c r="BO120" s="179"/>
      <c r="BP120" s="179"/>
      <c r="BR120" s="140"/>
      <c r="BS120" s="140"/>
      <c r="BT120" s="140"/>
      <c r="BU120" s="140"/>
    </row>
    <row r="121" spans="1:73" s="137" customFormat="1" ht="90" hidden="1" customHeight="1">
      <c r="A121" s="181" t="s">
        <v>785</v>
      </c>
      <c r="B121" s="92" t="s">
        <v>617</v>
      </c>
      <c r="C121" s="167">
        <v>42661</v>
      </c>
      <c r="D121" s="167" t="s">
        <v>202</v>
      </c>
      <c r="E121" s="181" t="s">
        <v>786</v>
      </c>
      <c r="F121" s="140" t="s">
        <v>787</v>
      </c>
      <c r="G121" s="19" t="s">
        <v>473</v>
      </c>
      <c r="H121" s="19" t="s">
        <v>474</v>
      </c>
      <c r="I121" s="19" t="s">
        <v>475</v>
      </c>
      <c r="J121" s="92" t="s">
        <v>362</v>
      </c>
      <c r="K121" s="179">
        <v>1</v>
      </c>
      <c r="L121" s="504">
        <v>42795</v>
      </c>
      <c r="M121" s="504">
        <v>43100</v>
      </c>
      <c r="N121" s="114">
        <f t="shared" si="3"/>
        <v>44</v>
      </c>
      <c r="O121" s="218">
        <v>1</v>
      </c>
      <c r="P121" s="140" t="s">
        <v>32</v>
      </c>
      <c r="Q121" s="140" t="s">
        <v>31</v>
      </c>
      <c r="R121" s="140" t="s">
        <v>780</v>
      </c>
      <c r="S121" s="217">
        <f t="shared" si="2"/>
        <v>390</v>
      </c>
      <c r="T121" s="140" t="s">
        <v>125</v>
      </c>
      <c r="U121" s="140" t="s">
        <v>125</v>
      </c>
      <c r="V121" s="19" t="s">
        <v>788</v>
      </c>
      <c r="W121" s="92" t="s">
        <v>127</v>
      </c>
      <c r="X121" s="92" t="s">
        <v>127</v>
      </c>
      <c r="Y121" s="92" t="s">
        <v>127</v>
      </c>
      <c r="Z121" s="92" t="s">
        <v>127</v>
      </c>
      <c r="AA121" s="92" t="s">
        <v>127</v>
      </c>
      <c r="AB121" s="92" t="s">
        <v>127</v>
      </c>
      <c r="AC121" s="92" t="s">
        <v>127</v>
      </c>
      <c r="AD121" s="92" t="s">
        <v>127</v>
      </c>
      <c r="AE121" s="92" t="s">
        <v>127</v>
      </c>
      <c r="AF121" s="92" t="s">
        <v>128</v>
      </c>
      <c r="AG121" s="92" t="s">
        <v>127</v>
      </c>
      <c r="AH121" s="92" t="s">
        <v>128</v>
      </c>
      <c r="AI121" s="92" t="s">
        <v>127</v>
      </c>
      <c r="AJ121" s="92" t="s">
        <v>127</v>
      </c>
      <c r="AK121" s="92" t="s">
        <v>127</v>
      </c>
      <c r="AL121" s="92" t="s">
        <v>129</v>
      </c>
      <c r="AM121" s="92" t="s">
        <v>127</v>
      </c>
      <c r="AN121" s="92" t="s">
        <v>129</v>
      </c>
      <c r="AO121" s="92" t="s">
        <v>127</v>
      </c>
      <c r="AP121" s="92" t="s">
        <v>130</v>
      </c>
      <c r="AQ121" s="92" t="s">
        <v>127</v>
      </c>
      <c r="AR121" s="92" t="s">
        <v>130</v>
      </c>
      <c r="AS121" s="92" t="s">
        <v>127</v>
      </c>
      <c r="AT121" s="92" t="s">
        <v>130</v>
      </c>
      <c r="AU121" s="92" t="s">
        <v>127</v>
      </c>
      <c r="AV121" s="92" t="s">
        <v>130</v>
      </c>
      <c r="AW121" s="92" t="s">
        <v>127</v>
      </c>
      <c r="AX121" s="92" t="s">
        <v>130</v>
      </c>
      <c r="AY121" s="19" t="s">
        <v>127</v>
      </c>
      <c r="AZ121" s="92" t="s">
        <v>125</v>
      </c>
      <c r="BA121" s="19" t="s">
        <v>127</v>
      </c>
      <c r="BB121" s="92" t="s">
        <v>125</v>
      </c>
      <c r="BC121" s="19" t="s">
        <v>127</v>
      </c>
      <c r="BD121" s="92" t="s">
        <v>125</v>
      </c>
      <c r="BE121" s="19" t="s">
        <v>127</v>
      </c>
      <c r="BF121" s="108" t="s">
        <v>131</v>
      </c>
      <c r="BG121" s="175">
        <v>43122</v>
      </c>
      <c r="BH121" s="108" t="s">
        <v>132</v>
      </c>
      <c r="BI121" s="179"/>
      <c r="BJ121" s="136"/>
      <c r="BK121" s="136"/>
      <c r="BL121" s="136"/>
      <c r="BM121" s="136"/>
      <c r="BN121" s="119" t="s">
        <v>133</v>
      </c>
      <c r="BO121" s="179"/>
      <c r="BP121" s="179"/>
      <c r="BR121" s="140"/>
      <c r="BS121" s="140"/>
      <c r="BT121" s="140"/>
      <c r="BU121" s="140"/>
    </row>
    <row r="122" spans="1:73" s="137" customFormat="1" ht="90" hidden="1" customHeight="1">
      <c r="A122" s="181" t="s">
        <v>789</v>
      </c>
      <c r="B122" s="92" t="s">
        <v>617</v>
      </c>
      <c r="C122" s="167">
        <v>42661</v>
      </c>
      <c r="D122" s="167" t="s">
        <v>202</v>
      </c>
      <c r="E122" s="181" t="s">
        <v>790</v>
      </c>
      <c r="F122" s="140" t="s">
        <v>791</v>
      </c>
      <c r="G122" s="19" t="s">
        <v>600</v>
      </c>
      <c r="H122" s="19" t="s">
        <v>792</v>
      </c>
      <c r="I122" s="19" t="s">
        <v>329</v>
      </c>
      <c r="J122" s="92" t="s">
        <v>122</v>
      </c>
      <c r="K122" s="179">
        <v>1</v>
      </c>
      <c r="L122" s="504">
        <v>42826</v>
      </c>
      <c r="M122" s="504">
        <v>43190</v>
      </c>
      <c r="N122" s="114">
        <f t="shared" si="3"/>
        <v>52</v>
      </c>
      <c r="O122" s="218">
        <v>1</v>
      </c>
      <c r="P122" s="140" t="s">
        <v>28</v>
      </c>
      <c r="Q122" s="140" t="s">
        <v>140</v>
      </c>
      <c r="R122" s="140" t="s">
        <v>793</v>
      </c>
      <c r="S122" s="217">
        <f t="shared" si="2"/>
        <v>248</v>
      </c>
      <c r="T122" s="140" t="s">
        <v>125</v>
      </c>
      <c r="U122" s="140" t="s">
        <v>125</v>
      </c>
      <c r="V122" s="19" t="s">
        <v>794</v>
      </c>
      <c r="W122" s="92" t="s">
        <v>127</v>
      </c>
      <c r="X122" s="92" t="s">
        <v>127</v>
      </c>
      <c r="Y122" s="92" t="s">
        <v>127</v>
      </c>
      <c r="Z122" s="92" t="s">
        <v>127</v>
      </c>
      <c r="AA122" s="92" t="s">
        <v>127</v>
      </c>
      <c r="AB122" s="92" t="s">
        <v>127</v>
      </c>
      <c r="AC122" s="92" t="s">
        <v>127</v>
      </c>
      <c r="AD122" s="92" t="s">
        <v>127</v>
      </c>
      <c r="AE122" s="92" t="s">
        <v>127</v>
      </c>
      <c r="AF122" s="92" t="s">
        <v>128</v>
      </c>
      <c r="AG122" s="92" t="s">
        <v>127</v>
      </c>
      <c r="AH122" s="92" t="s">
        <v>128</v>
      </c>
      <c r="AI122" s="92" t="s">
        <v>127</v>
      </c>
      <c r="AJ122" s="92" t="s">
        <v>127</v>
      </c>
      <c r="AK122" s="92" t="s">
        <v>127</v>
      </c>
      <c r="AL122" s="92" t="s">
        <v>129</v>
      </c>
      <c r="AM122" s="92" t="s">
        <v>127</v>
      </c>
      <c r="AN122" s="92" t="s">
        <v>129</v>
      </c>
      <c r="AO122" s="92" t="s">
        <v>127</v>
      </c>
      <c r="AP122" s="92" t="s">
        <v>130</v>
      </c>
      <c r="AQ122" s="92" t="s">
        <v>127</v>
      </c>
      <c r="AR122" s="92" t="s">
        <v>130</v>
      </c>
      <c r="AS122" s="92" t="s">
        <v>127</v>
      </c>
      <c r="AT122" s="92" t="s">
        <v>130</v>
      </c>
      <c r="AU122" s="92" t="s">
        <v>127</v>
      </c>
      <c r="AV122" s="92" t="s">
        <v>130</v>
      </c>
      <c r="AW122" s="92" t="s">
        <v>127</v>
      </c>
      <c r="AX122" s="92" t="s">
        <v>130</v>
      </c>
      <c r="AY122" s="19" t="s">
        <v>127</v>
      </c>
      <c r="AZ122" s="92" t="s">
        <v>125</v>
      </c>
      <c r="BA122" s="19" t="s">
        <v>127</v>
      </c>
      <c r="BB122" s="92" t="s">
        <v>125</v>
      </c>
      <c r="BC122" s="19" t="s">
        <v>127</v>
      </c>
      <c r="BD122" s="92" t="s">
        <v>125</v>
      </c>
      <c r="BE122" s="19" t="s">
        <v>127</v>
      </c>
      <c r="BF122" s="108" t="s">
        <v>131</v>
      </c>
      <c r="BG122" s="175">
        <v>43122</v>
      </c>
      <c r="BH122" s="108" t="s">
        <v>132</v>
      </c>
      <c r="BI122" s="179"/>
      <c r="BJ122" s="136"/>
      <c r="BK122" s="136"/>
      <c r="BL122" s="136"/>
      <c r="BM122" s="136"/>
      <c r="BN122" s="119" t="s">
        <v>133</v>
      </c>
      <c r="BO122" s="179"/>
      <c r="BP122" s="179"/>
      <c r="BR122" s="140"/>
      <c r="BS122" s="140"/>
      <c r="BT122" s="140"/>
      <c r="BU122" s="140"/>
    </row>
    <row r="123" spans="1:73" s="137" customFormat="1" ht="90" hidden="1" customHeight="1">
      <c r="A123" s="181" t="s">
        <v>795</v>
      </c>
      <c r="B123" s="92" t="s">
        <v>617</v>
      </c>
      <c r="C123" s="167">
        <v>42661</v>
      </c>
      <c r="D123" s="167" t="s">
        <v>202</v>
      </c>
      <c r="E123" s="181" t="s">
        <v>796</v>
      </c>
      <c r="F123" s="140" t="s">
        <v>797</v>
      </c>
      <c r="G123" s="19" t="s">
        <v>798</v>
      </c>
      <c r="H123" s="19" t="s">
        <v>799</v>
      </c>
      <c r="I123" s="19" t="s">
        <v>800</v>
      </c>
      <c r="J123" s="92" t="s">
        <v>250</v>
      </c>
      <c r="K123" s="179">
        <v>1</v>
      </c>
      <c r="L123" s="504">
        <v>42795</v>
      </c>
      <c r="M123" s="504">
        <v>43424</v>
      </c>
      <c r="N123" s="114">
        <f t="shared" si="3"/>
        <v>38</v>
      </c>
      <c r="O123" s="218">
        <v>1</v>
      </c>
      <c r="P123" s="140" t="s">
        <v>28</v>
      </c>
      <c r="Q123" s="140" t="s">
        <v>140</v>
      </c>
      <c r="R123" s="19" t="s">
        <v>801</v>
      </c>
      <c r="S123" s="217">
        <f t="shared" si="2"/>
        <v>383</v>
      </c>
      <c r="T123" s="140" t="s">
        <v>125</v>
      </c>
      <c r="U123" s="140" t="s">
        <v>125</v>
      </c>
      <c r="V123" s="140" t="s">
        <v>142</v>
      </c>
      <c r="W123" s="140" t="s">
        <v>802</v>
      </c>
      <c r="X123" s="140" t="s">
        <v>803</v>
      </c>
      <c r="Y123" s="140" t="s">
        <v>804</v>
      </c>
      <c r="Z123" s="92" t="s">
        <v>801</v>
      </c>
      <c r="AA123" s="140" t="s">
        <v>805</v>
      </c>
      <c r="AB123" s="140" t="s">
        <v>805</v>
      </c>
      <c r="AC123" s="140" t="s">
        <v>805</v>
      </c>
      <c r="AD123" s="140" t="s">
        <v>805</v>
      </c>
      <c r="AE123" s="140" t="s">
        <v>805</v>
      </c>
      <c r="AF123" s="140" t="s">
        <v>806</v>
      </c>
      <c r="AG123" s="140" t="s">
        <v>805</v>
      </c>
      <c r="AH123" s="140" t="s">
        <v>806</v>
      </c>
      <c r="AI123" s="140" t="s">
        <v>805</v>
      </c>
      <c r="AJ123" s="140" t="s">
        <v>805</v>
      </c>
      <c r="AK123" s="140" t="s">
        <v>805</v>
      </c>
      <c r="AL123" s="140" t="s">
        <v>129</v>
      </c>
      <c r="AM123" s="140" t="s">
        <v>805</v>
      </c>
      <c r="AN123" s="140" t="s">
        <v>129</v>
      </c>
      <c r="AO123" s="140" t="s">
        <v>805</v>
      </c>
      <c r="AP123" s="140" t="s">
        <v>130</v>
      </c>
      <c r="AQ123" s="140" t="s">
        <v>805</v>
      </c>
      <c r="AR123" s="140" t="s">
        <v>130</v>
      </c>
      <c r="AS123" s="140" t="s">
        <v>805</v>
      </c>
      <c r="AT123" s="140" t="s">
        <v>130</v>
      </c>
      <c r="AU123" s="140" t="s">
        <v>805</v>
      </c>
      <c r="AV123" s="140" t="s">
        <v>130</v>
      </c>
      <c r="AW123" s="140" t="s">
        <v>805</v>
      </c>
      <c r="AX123" s="140" t="s">
        <v>130</v>
      </c>
      <c r="AY123" s="140" t="s">
        <v>805</v>
      </c>
      <c r="AZ123" s="140" t="s">
        <v>125</v>
      </c>
      <c r="BA123" s="140" t="s">
        <v>805</v>
      </c>
      <c r="BB123" s="140" t="s">
        <v>125</v>
      </c>
      <c r="BC123" s="140" t="s">
        <v>805</v>
      </c>
      <c r="BD123" s="140" t="s">
        <v>125</v>
      </c>
      <c r="BE123" s="140" t="s">
        <v>805</v>
      </c>
      <c r="BF123" s="108" t="s">
        <v>131</v>
      </c>
      <c r="BG123" s="175">
        <v>43482</v>
      </c>
      <c r="BH123" s="108" t="s">
        <v>132</v>
      </c>
      <c r="BI123" s="179"/>
      <c r="BJ123" s="136"/>
      <c r="BK123" s="136"/>
      <c r="BL123" s="136"/>
      <c r="BM123" s="136"/>
      <c r="BN123" s="119" t="s">
        <v>133</v>
      </c>
      <c r="BO123" s="179"/>
      <c r="BP123" s="179"/>
      <c r="BR123" s="140"/>
      <c r="BS123" s="140"/>
      <c r="BT123" s="140"/>
      <c r="BU123" s="140"/>
    </row>
    <row r="124" spans="1:73" s="137" customFormat="1" ht="90" hidden="1" customHeight="1">
      <c r="A124" s="181" t="s">
        <v>807</v>
      </c>
      <c r="B124" s="92" t="s">
        <v>617</v>
      </c>
      <c r="C124" s="167">
        <v>42661</v>
      </c>
      <c r="D124" s="167" t="s">
        <v>202</v>
      </c>
      <c r="E124" s="181" t="s">
        <v>808</v>
      </c>
      <c r="F124" s="140" t="s">
        <v>809</v>
      </c>
      <c r="G124" s="19" t="s">
        <v>810</v>
      </c>
      <c r="H124" s="19" t="s">
        <v>811</v>
      </c>
      <c r="I124" s="19" t="s">
        <v>811</v>
      </c>
      <c r="J124" s="92" t="s">
        <v>362</v>
      </c>
      <c r="K124" s="179">
        <v>1</v>
      </c>
      <c r="L124" s="504">
        <v>42795</v>
      </c>
      <c r="M124" s="504">
        <v>42978</v>
      </c>
      <c r="N124" s="114">
        <f t="shared" si="3"/>
        <v>27</v>
      </c>
      <c r="O124" s="218">
        <v>1</v>
      </c>
      <c r="P124" s="140" t="s">
        <v>27</v>
      </c>
      <c r="Q124" s="140" t="s">
        <v>812</v>
      </c>
      <c r="R124" s="140" t="s">
        <v>813</v>
      </c>
      <c r="S124" s="217">
        <f t="shared" si="2"/>
        <v>204</v>
      </c>
      <c r="T124" s="140" t="s">
        <v>125</v>
      </c>
      <c r="U124" s="140" t="s">
        <v>125</v>
      </c>
      <c r="V124" s="19" t="s">
        <v>814</v>
      </c>
      <c r="W124" s="92" t="s">
        <v>127</v>
      </c>
      <c r="X124" s="92" t="s">
        <v>127</v>
      </c>
      <c r="Y124" s="92" t="s">
        <v>127</v>
      </c>
      <c r="Z124" s="92" t="s">
        <v>127</v>
      </c>
      <c r="AA124" s="92" t="s">
        <v>127</v>
      </c>
      <c r="AB124" s="92" t="s">
        <v>127</v>
      </c>
      <c r="AC124" s="92" t="s">
        <v>127</v>
      </c>
      <c r="AD124" s="92" t="s">
        <v>127</v>
      </c>
      <c r="AE124" s="92" t="s">
        <v>127</v>
      </c>
      <c r="AF124" s="92" t="s">
        <v>128</v>
      </c>
      <c r="AG124" s="92" t="s">
        <v>127</v>
      </c>
      <c r="AH124" s="92" t="s">
        <v>128</v>
      </c>
      <c r="AI124" s="92" t="s">
        <v>127</v>
      </c>
      <c r="AJ124" s="92" t="s">
        <v>127</v>
      </c>
      <c r="AK124" s="92" t="s">
        <v>127</v>
      </c>
      <c r="AL124" s="92" t="s">
        <v>129</v>
      </c>
      <c r="AM124" s="92" t="s">
        <v>127</v>
      </c>
      <c r="AN124" s="92" t="s">
        <v>129</v>
      </c>
      <c r="AO124" s="92" t="s">
        <v>127</v>
      </c>
      <c r="AP124" s="92" t="s">
        <v>130</v>
      </c>
      <c r="AQ124" s="92" t="s">
        <v>127</v>
      </c>
      <c r="AR124" s="92" t="s">
        <v>130</v>
      </c>
      <c r="AS124" s="92" t="s">
        <v>127</v>
      </c>
      <c r="AT124" s="92" t="s">
        <v>130</v>
      </c>
      <c r="AU124" s="92" t="s">
        <v>127</v>
      </c>
      <c r="AV124" s="92" t="s">
        <v>130</v>
      </c>
      <c r="AW124" s="92" t="s">
        <v>127</v>
      </c>
      <c r="AX124" s="92" t="s">
        <v>130</v>
      </c>
      <c r="AY124" s="19" t="s">
        <v>127</v>
      </c>
      <c r="AZ124" s="92" t="s">
        <v>125</v>
      </c>
      <c r="BA124" s="19" t="s">
        <v>127</v>
      </c>
      <c r="BB124" s="92" t="s">
        <v>125</v>
      </c>
      <c r="BC124" s="19" t="s">
        <v>127</v>
      </c>
      <c r="BD124" s="92" t="s">
        <v>125</v>
      </c>
      <c r="BE124" s="19" t="s">
        <v>127</v>
      </c>
      <c r="BF124" s="108" t="s">
        <v>131</v>
      </c>
      <c r="BG124" s="175">
        <v>43122</v>
      </c>
      <c r="BH124" s="108" t="s">
        <v>132</v>
      </c>
      <c r="BI124" s="179"/>
      <c r="BJ124" s="136"/>
      <c r="BK124" s="136"/>
      <c r="BL124" s="136"/>
      <c r="BM124" s="136"/>
      <c r="BN124" s="119" t="s">
        <v>133</v>
      </c>
      <c r="BO124" s="179"/>
      <c r="BP124" s="179"/>
      <c r="BR124" s="140"/>
      <c r="BS124" s="140"/>
      <c r="BT124" s="140"/>
      <c r="BU124" s="140"/>
    </row>
    <row r="125" spans="1:73" s="137" customFormat="1" ht="90" hidden="1" customHeight="1">
      <c r="A125" s="181" t="s">
        <v>815</v>
      </c>
      <c r="B125" s="92" t="s">
        <v>617</v>
      </c>
      <c r="C125" s="167">
        <v>42661</v>
      </c>
      <c r="D125" s="167" t="s">
        <v>202</v>
      </c>
      <c r="E125" s="181" t="s">
        <v>816</v>
      </c>
      <c r="F125" s="140" t="s">
        <v>817</v>
      </c>
      <c r="G125" s="19" t="s">
        <v>818</v>
      </c>
      <c r="H125" s="171" t="s">
        <v>819</v>
      </c>
      <c r="I125" s="19" t="s">
        <v>820</v>
      </c>
      <c r="J125" s="92" t="s">
        <v>821</v>
      </c>
      <c r="K125" s="179">
        <v>1</v>
      </c>
      <c r="L125" s="504">
        <v>43009</v>
      </c>
      <c r="M125" s="504">
        <v>43281</v>
      </c>
      <c r="N125" s="114">
        <f t="shared" si="3"/>
        <v>39</v>
      </c>
      <c r="O125" s="218">
        <v>1</v>
      </c>
      <c r="P125" s="140" t="s">
        <v>25</v>
      </c>
      <c r="Q125" s="140"/>
      <c r="R125" s="19" t="s">
        <v>822</v>
      </c>
      <c r="S125" s="217">
        <f t="shared" si="2"/>
        <v>322</v>
      </c>
      <c r="T125" s="140" t="s">
        <v>125</v>
      </c>
      <c r="U125" s="140" t="s">
        <v>125</v>
      </c>
      <c r="V125" s="140" t="s">
        <v>142</v>
      </c>
      <c r="W125" s="140" t="s">
        <v>823</v>
      </c>
      <c r="X125" s="19" t="s">
        <v>824</v>
      </c>
      <c r="Y125" s="92" t="s">
        <v>171</v>
      </c>
      <c r="Z125" s="92" t="s">
        <v>171</v>
      </c>
      <c r="AA125" s="92" t="s">
        <v>171</v>
      </c>
      <c r="AB125" s="92" t="s">
        <v>171</v>
      </c>
      <c r="AC125" s="92" t="s">
        <v>171</v>
      </c>
      <c r="AD125" s="92" t="s">
        <v>171</v>
      </c>
      <c r="AE125" s="92" t="s">
        <v>171</v>
      </c>
      <c r="AF125" s="92" t="s">
        <v>172</v>
      </c>
      <c r="AG125" s="92" t="s">
        <v>171</v>
      </c>
      <c r="AH125" s="92" t="s">
        <v>172</v>
      </c>
      <c r="AI125" s="92" t="s">
        <v>171</v>
      </c>
      <c r="AJ125" s="92" t="s">
        <v>171</v>
      </c>
      <c r="AK125" s="92" t="s">
        <v>171</v>
      </c>
      <c r="AL125" s="92" t="s">
        <v>129</v>
      </c>
      <c r="AM125" s="92" t="s">
        <v>171</v>
      </c>
      <c r="AN125" s="92" t="s">
        <v>129</v>
      </c>
      <c r="AO125" s="92" t="s">
        <v>171</v>
      </c>
      <c r="AP125" s="92" t="s">
        <v>130</v>
      </c>
      <c r="AQ125" s="92" t="s">
        <v>171</v>
      </c>
      <c r="AR125" s="92" t="s">
        <v>130</v>
      </c>
      <c r="AS125" s="92" t="s">
        <v>171</v>
      </c>
      <c r="AT125" s="92" t="s">
        <v>130</v>
      </c>
      <c r="AU125" s="92" t="s">
        <v>171</v>
      </c>
      <c r="AV125" s="92" t="s">
        <v>130</v>
      </c>
      <c r="AW125" s="92" t="s">
        <v>171</v>
      </c>
      <c r="AX125" s="92" t="s">
        <v>130</v>
      </c>
      <c r="AY125" s="19" t="s">
        <v>171</v>
      </c>
      <c r="AZ125" s="92" t="s">
        <v>125</v>
      </c>
      <c r="BA125" s="19" t="s">
        <v>171</v>
      </c>
      <c r="BB125" s="92" t="s">
        <v>125</v>
      </c>
      <c r="BC125" s="19" t="s">
        <v>171</v>
      </c>
      <c r="BD125" s="92" t="s">
        <v>125</v>
      </c>
      <c r="BE125" s="19" t="s">
        <v>171</v>
      </c>
      <c r="BF125" s="108" t="s">
        <v>131</v>
      </c>
      <c r="BG125" s="175">
        <v>43307</v>
      </c>
      <c r="BH125" s="108" t="s">
        <v>132</v>
      </c>
      <c r="BI125" s="179"/>
      <c r="BJ125" s="136"/>
      <c r="BK125" s="136"/>
      <c r="BL125" s="136"/>
      <c r="BM125" s="136"/>
      <c r="BN125" s="119" t="s">
        <v>133</v>
      </c>
      <c r="BO125" s="179"/>
      <c r="BP125" s="179"/>
      <c r="BR125" s="140"/>
      <c r="BS125" s="140"/>
      <c r="BT125" s="140"/>
      <c r="BU125" s="140"/>
    </row>
    <row r="126" spans="1:73" s="137" customFormat="1" ht="90" hidden="1" customHeight="1">
      <c r="A126" s="181" t="s">
        <v>825</v>
      </c>
      <c r="B126" s="92" t="s">
        <v>617</v>
      </c>
      <c r="C126" s="167">
        <v>42661</v>
      </c>
      <c r="D126" s="167" t="s">
        <v>202</v>
      </c>
      <c r="E126" s="181" t="s">
        <v>826</v>
      </c>
      <c r="F126" s="140" t="s">
        <v>827</v>
      </c>
      <c r="G126" s="19" t="s">
        <v>828</v>
      </c>
      <c r="H126" s="171" t="s">
        <v>158</v>
      </c>
      <c r="I126" s="19" t="s">
        <v>159</v>
      </c>
      <c r="J126" s="92" t="s">
        <v>160</v>
      </c>
      <c r="K126" s="179">
        <v>1</v>
      </c>
      <c r="L126" s="504">
        <v>42979</v>
      </c>
      <c r="M126" s="504">
        <v>43190</v>
      </c>
      <c r="N126" s="114">
        <f t="shared" si="3"/>
        <v>31</v>
      </c>
      <c r="O126" s="218">
        <v>1</v>
      </c>
      <c r="P126" s="140" t="s">
        <v>28</v>
      </c>
      <c r="Q126" s="140" t="s">
        <v>123</v>
      </c>
      <c r="R126" s="140" t="s">
        <v>829</v>
      </c>
      <c r="S126" s="217">
        <f t="shared" si="2"/>
        <v>174</v>
      </c>
      <c r="T126" s="140" t="s">
        <v>125</v>
      </c>
      <c r="U126" s="140" t="s">
        <v>125</v>
      </c>
      <c r="V126" s="19" t="s">
        <v>830</v>
      </c>
      <c r="W126" s="92" t="s">
        <v>127</v>
      </c>
      <c r="X126" s="92" t="s">
        <v>127</v>
      </c>
      <c r="Y126" s="92" t="s">
        <v>127</v>
      </c>
      <c r="Z126" s="92" t="s">
        <v>127</v>
      </c>
      <c r="AA126" s="92" t="s">
        <v>127</v>
      </c>
      <c r="AB126" s="92" t="s">
        <v>127</v>
      </c>
      <c r="AC126" s="92" t="s">
        <v>127</v>
      </c>
      <c r="AD126" s="92" t="s">
        <v>127</v>
      </c>
      <c r="AE126" s="92" t="s">
        <v>127</v>
      </c>
      <c r="AF126" s="92" t="s">
        <v>128</v>
      </c>
      <c r="AG126" s="92" t="s">
        <v>127</v>
      </c>
      <c r="AH126" s="92" t="s">
        <v>128</v>
      </c>
      <c r="AI126" s="92" t="s">
        <v>127</v>
      </c>
      <c r="AJ126" s="92" t="s">
        <v>127</v>
      </c>
      <c r="AK126" s="92" t="s">
        <v>127</v>
      </c>
      <c r="AL126" s="92" t="s">
        <v>129</v>
      </c>
      <c r="AM126" s="92" t="s">
        <v>127</v>
      </c>
      <c r="AN126" s="92" t="s">
        <v>129</v>
      </c>
      <c r="AO126" s="92" t="s">
        <v>127</v>
      </c>
      <c r="AP126" s="92" t="s">
        <v>130</v>
      </c>
      <c r="AQ126" s="92" t="s">
        <v>127</v>
      </c>
      <c r="AR126" s="92" t="s">
        <v>130</v>
      </c>
      <c r="AS126" s="92" t="s">
        <v>127</v>
      </c>
      <c r="AT126" s="92" t="s">
        <v>130</v>
      </c>
      <c r="AU126" s="92" t="s">
        <v>127</v>
      </c>
      <c r="AV126" s="92" t="s">
        <v>130</v>
      </c>
      <c r="AW126" s="92" t="s">
        <v>127</v>
      </c>
      <c r="AX126" s="92" t="s">
        <v>130</v>
      </c>
      <c r="AY126" s="19" t="s">
        <v>127</v>
      </c>
      <c r="AZ126" s="92" t="s">
        <v>125</v>
      </c>
      <c r="BA126" s="19" t="s">
        <v>127</v>
      </c>
      <c r="BB126" s="92" t="s">
        <v>125</v>
      </c>
      <c r="BC126" s="19" t="s">
        <v>127</v>
      </c>
      <c r="BD126" s="92" t="s">
        <v>125</v>
      </c>
      <c r="BE126" s="19" t="s">
        <v>127</v>
      </c>
      <c r="BF126" s="108" t="s">
        <v>131</v>
      </c>
      <c r="BG126" s="175">
        <v>43122</v>
      </c>
      <c r="BH126" s="108" t="s">
        <v>132</v>
      </c>
      <c r="BI126" s="179"/>
      <c r="BJ126" s="136"/>
      <c r="BK126" s="136"/>
      <c r="BL126" s="136"/>
      <c r="BM126" s="136"/>
      <c r="BN126" s="119" t="s">
        <v>133</v>
      </c>
      <c r="BO126" s="179"/>
      <c r="BP126" s="179"/>
      <c r="BR126" s="140"/>
      <c r="BS126" s="140"/>
      <c r="BT126" s="140"/>
      <c r="BU126" s="140"/>
    </row>
    <row r="127" spans="1:73" s="137" customFormat="1" ht="90" hidden="1" customHeight="1">
      <c r="A127" s="181" t="s">
        <v>831</v>
      </c>
      <c r="B127" s="92" t="s">
        <v>617</v>
      </c>
      <c r="C127" s="167">
        <v>42661</v>
      </c>
      <c r="D127" s="167" t="s">
        <v>202</v>
      </c>
      <c r="E127" s="181" t="s">
        <v>832</v>
      </c>
      <c r="F127" s="140" t="s">
        <v>833</v>
      </c>
      <c r="G127" s="19" t="s">
        <v>828</v>
      </c>
      <c r="H127" s="171" t="s">
        <v>158</v>
      </c>
      <c r="I127" s="19" t="s">
        <v>159</v>
      </c>
      <c r="J127" s="92" t="s">
        <v>160</v>
      </c>
      <c r="K127" s="179">
        <v>1</v>
      </c>
      <c r="L127" s="504">
        <v>42979</v>
      </c>
      <c r="M127" s="504">
        <v>43190</v>
      </c>
      <c r="N127" s="114">
        <f t="shared" si="3"/>
        <v>31</v>
      </c>
      <c r="O127" s="218">
        <v>1</v>
      </c>
      <c r="P127" s="140" t="s">
        <v>28</v>
      </c>
      <c r="Q127" s="140" t="s">
        <v>123</v>
      </c>
      <c r="R127" s="140" t="s">
        <v>829</v>
      </c>
      <c r="S127" s="217">
        <f t="shared" si="2"/>
        <v>174</v>
      </c>
      <c r="T127" s="140" t="s">
        <v>125</v>
      </c>
      <c r="U127" s="140" t="s">
        <v>125</v>
      </c>
      <c r="V127" s="19" t="s">
        <v>830</v>
      </c>
      <c r="W127" s="92" t="s">
        <v>127</v>
      </c>
      <c r="X127" s="92" t="s">
        <v>127</v>
      </c>
      <c r="Y127" s="92" t="s">
        <v>127</v>
      </c>
      <c r="Z127" s="92" t="s">
        <v>127</v>
      </c>
      <c r="AA127" s="92" t="s">
        <v>127</v>
      </c>
      <c r="AB127" s="92" t="s">
        <v>127</v>
      </c>
      <c r="AC127" s="92" t="s">
        <v>127</v>
      </c>
      <c r="AD127" s="92" t="s">
        <v>127</v>
      </c>
      <c r="AE127" s="92" t="s">
        <v>127</v>
      </c>
      <c r="AF127" s="92" t="s">
        <v>128</v>
      </c>
      <c r="AG127" s="92" t="s">
        <v>127</v>
      </c>
      <c r="AH127" s="92" t="s">
        <v>128</v>
      </c>
      <c r="AI127" s="92" t="s">
        <v>127</v>
      </c>
      <c r="AJ127" s="92" t="s">
        <v>127</v>
      </c>
      <c r="AK127" s="92" t="s">
        <v>127</v>
      </c>
      <c r="AL127" s="92" t="s">
        <v>129</v>
      </c>
      <c r="AM127" s="92" t="s">
        <v>127</v>
      </c>
      <c r="AN127" s="92" t="s">
        <v>129</v>
      </c>
      <c r="AO127" s="92" t="s">
        <v>127</v>
      </c>
      <c r="AP127" s="92" t="s">
        <v>130</v>
      </c>
      <c r="AQ127" s="92" t="s">
        <v>127</v>
      </c>
      <c r="AR127" s="92" t="s">
        <v>130</v>
      </c>
      <c r="AS127" s="92" t="s">
        <v>127</v>
      </c>
      <c r="AT127" s="92" t="s">
        <v>130</v>
      </c>
      <c r="AU127" s="92" t="s">
        <v>127</v>
      </c>
      <c r="AV127" s="92" t="s">
        <v>130</v>
      </c>
      <c r="AW127" s="92" t="s">
        <v>127</v>
      </c>
      <c r="AX127" s="92" t="s">
        <v>130</v>
      </c>
      <c r="AY127" s="19" t="s">
        <v>127</v>
      </c>
      <c r="AZ127" s="92" t="s">
        <v>125</v>
      </c>
      <c r="BA127" s="19" t="s">
        <v>127</v>
      </c>
      <c r="BB127" s="92" t="s">
        <v>125</v>
      </c>
      <c r="BC127" s="19" t="s">
        <v>127</v>
      </c>
      <c r="BD127" s="92" t="s">
        <v>125</v>
      </c>
      <c r="BE127" s="19" t="s">
        <v>127</v>
      </c>
      <c r="BF127" s="108" t="s">
        <v>131</v>
      </c>
      <c r="BG127" s="175">
        <v>43122</v>
      </c>
      <c r="BH127" s="108" t="s">
        <v>132</v>
      </c>
      <c r="BI127" s="179"/>
      <c r="BJ127" s="136"/>
      <c r="BK127" s="136"/>
      <c r="BL127" s="136"/>
      <c r="BM127" s="136"/>
      <c r="BN127" s="119" t="s">
        <v>133</v>
      </c>
      <c r="BO127" s="179"/>
      <c r="BP127" s="179"/>
      <c r="BR127" s="140"/>
      <c r="BS127" s="140"/>
      <c r="BT127" s="140"/>
      <c r="BU127" s="140"/>
    </row>
    <row r="128" spans="1:73" s="137" customFormat="1" ht="90" hidden="1" customHeight="1">
      <c r="A128" s="181" t="s">
        <v>834</v>
      </c>
      <c r="B128" s="92" t="s">
        <v>617</v>
      </c>
      <c r="C128" s="167">
        <v>42661</v>
      </c>
      <c r="D128" s="167" t="s">
        <v>202</v>
      </c>
      <c r="E128" s="181" t="s">
        <v>835</v>
      </c>
      <c r="F128" s="140" t="s">
        <v>836</v>
      </c>
      <c r="G128" s="19" t="s">
        <v>837</v>
      </c>
      <c r="H128" s="19" t="s">
        <v>838</v>
      </c>
      <c r="I128" s="19" t="s">
        <v>215</v>
      </c>
      <c r="J128" s="92" t="s">
        <v>122</v>
      </c>
      <c r="K128" s="179">
        <v>3</v>
      </c>
      <c r="L128" s="504">
        <v>42737</v>
      </c>
      <c r="M128" s="504">
        <v>43100</v>
      </c>
      <c r="N128" s="114">
        <f t="shared" si="3"/>
        <v>52</v>
      </c>
      <c r="O128" s="218">
        <v>3</v>
      </c>
      <c r="P128" s="140" t="s">
        <v>25</v>
      </c>
      <c r="Q128" s="140"/>
      <c r="R128" s="140" t="s">
        <v>839</v>
      </c>
      <c r="S128" s="217">
        <f t="shared" si="2"/>
        <v>363</v>
      </c>
      <c r="T128" s="140" t="s">
        <v>125</v>
      </c>
      <c r="U128" s="140" t="s">
        <v>125</v>
      </c>
      <c r="V128" s="19" t="s">
        <v>840</v>
      </c>
      <c r="W128" s="92" t="s">
        <v>127</v>
      </c>
      <c r="X128" s="92" t="s">
        <v>127</v>
      </c>
      <c r="Y128" s="92" t="s">
        <v>127</v>
      </c>
      <c r="Z128" s="92" t="s">
        <v>127</v>
      </c>
      <c r="AA128" s="92" t="s">
        <v>127</v>
      </c>
      <c r="AB128" s="92" t="s">
        <v>127</v>
      </c>
      <c r="AC128" s="92" t="s">
        <v>127</v>
      </c>
      <c r="AD128" s="92" t="s">
        <v>127</v>
      </c>
      <c r="AE128" s="92" t="s">
        <v>127</v>
      </c>
      <c r="AF128" s="92" t="s">
        <v>128</v>
      </c>
      <c r="AG128" s="92" t="s">
        <v>127</v>
      </c>
      <c r="AH128" s="92" t="s">
        <v>128</v>
      </c>
      <c r="AI128" s="92" t="s">
        <v>127</v>
      </c>
      <c r="AJ128" s="92" t="s">
        <v>127</v>
      </c>
      <c r="AK128" s="92" t="s">
        <v>127</v>
      </c>
      <c r="AL128" s="92" t="s">
        <v>129</v>
      </c>
      <c r="AM128" s="92" t="s">
        <v>127</v>
      </c>
      <c r="AN128" s="92" t="s">
        <v>129</v>
      </c>
      <c r="AO128" s="92" t="s">
        <v>127</v>
      </c>
      <c r="AP128" s="92" t="s">
        <v>130</v>
      </c>
      <c r="AQ128" s="92" t="s">
        <v>127</v>
      </c>
      <c r="AR128" s="92" t="s">
        <v>130</v>
      </c>
      <c r="AS128" s="92" t="s">
        <v>127</v>
      </c>
      <c r="AT128" s="92" t="s">
        <v>130</v>
      </c>
      <c r="AU128" s="92" t="s">
        <v>127</v>
      </c>
      <c r="AV128" s="92" t="s">
        <v>130</v>
      </c>
      <c r="AW128" s="92" t="s">
        <v>127</v>
      </c>
      <c r="AX128" s="92" t="s">
        <v>130</v>
      </c>
      <c r="AY128" s="19" t="s">
        <v>127</v>
      </c>
      <c r="AZ128" s="92" t="s">
        <v>125</v>
      </c>
      <c r="BA128" s="19" t="s">
        <v>127</v>
      </c>
      <c r="BB128" s="92" t="s">
        <v>125</v>
      </c>
      <c r="BC128" s="19" t="s">
        <v>127</v>
      </c>
      <c r="BD128" s="92" t="s">
        <v>125</v>
      </c>
      <c r="BE128" s="19" t="s">
        <v>127</v>
      </c>
      <c r="BF128" s="108" t="s">
        <v>131</v>
      </c>
      <c r="BG128" s="175">
        <v>43122</v>
      </c>
      <c r="BH128" s="108" t="s">
        <v>132</v>
      </c>
      <c r="BI128" s="179"/>
      <c r="BJ128" s="136"/>
      <c r="BK128" s="136"/>
      <c r="BL128" s="136"/>
      <c r="BM128" s="136"/>
      <c r="BN128" s="119" t="s">
        <v>133</v>
      </c>
      <c r="BO128" s="179"/>
      <c r="BP128" s="179"/>
      <c r="BR128" s="140"/>
      <c r="BS128" s="140"/>
      <c r="BT128" s="140"/>
      <c r="BU128" s="140"/>
    </row>
    <row r="129" spans="1:73" s="137" customFormat="1" ht="90" hidden="1" customHeight="1">
      <c r="A129" s="181" t="s">
        <v>841</v>
      </c>
      <c r="B129" s="92" t="s">
        <v>617</v>
      </c>
      <c r="C129" s="167">
        <v>42661</v>
      </c>
      <c r="D129" s="167" t="s">
        <v>202</v>
      </c>
      <c r="E129" s="181" t="s">
        <v>842</v>
      </c>
      <c r="F129" s="19" t="s">
        <v>843</v>
      </c>
      <c r="G129" s="19" t="s">
        <v>844</v>
      </c>
      <c r="H129" s="19" t="s">
        <v>845</v>
      </c>
      <c r="I129" s="19" t="s">
        <v>846</v>
      </c>
      <c r="J129" s="92" t="s">
        <v>122</v>
      </c>
      <c r="K129" s="179">
        <v>1</v>
      </c>
      <c r="L129" s="504">
        <v>42737</v>
      </c>
      <c r="M129" s="504">
        <v>43099</v>
      </c>
      <c r="N129" s="114">
        <f t="shared" si="3"/>
        <v>52</v>
      </c>
      <c r="O129" s="218">
        <v>1</v>
      </c>
      <c r="P129" s="140" t="s">
        <v>25</v>
      </c>
      <c r="Q129" s="140"/>
      <c r="R129" s="140" t="s">
        <v>847</v>
      </c>
      <c r="S129" s="217">
        <f t="shared" si="2"/>
        <v>379</v>
      </c>
      <c r="T129" s="140" t="s">
        <v>125</v>
      </c>
      <c r="U129" s="140" t="s">
        <v>125</v>
      </c>
      <c r="V129" s="19" t="s">
        <v>848</v>
      </c>
      <c r="W129" s="92" t="s">
        <v>127</v>
      </c>
      <c r="X129" s="92" t="s">
        <v>127</v>
      </c>
      <c r="Y129" s="92" t="s">
        <v>127</v>
      </c>
      <c r="Z129" s="92" t="s">
        <v>127</v>
      </c>
      <c r="AA129" s="92" t="s">
        <v>127</v>
      </c>
      <c r="AB129" s="92" t="s">
        <v>127</v>
      </c>
      <c r="AC129" s="92" t="s">
        <v>127</v>
      </c>
      <c r="AD129" s="92" t="s">
        <v>127</v>
      </c>
      <c r="AE129" s="92" t="s">
        <v>127</v>
      </c>
      <c r="AF129" s="92" t="s">
        <v>128</v>
      </c>
      <c r="AG129" s="92" t="s">
        <v>127</v>
      </c>
      <c r="AH129" s="92" t="s">
        <v>128</v>
      </c>
      <c r="AI129" s="92" t="s">
        <v>127</v>
      </c>
      <c r="AJ129" s="92" t="s">
        <v>127</v>
      </c>
      <c r="AK129" s="92" t="s">
        <v>127</v>
      </c>
      <c r="AL129" s="92" t="s">
        <v>129</v>
      </c>
      <c r="AM129" s="92" t="s">
        <v>127</v>
      </c>
      <c r="AN129" s="92" t="s">
        <v>129</v>
      </c>
      <c r="AO129" s="92" t="s">
        <v>127</v>
      </c>
      <c r="AP129" s="92" t="s">
        <v>130</v>
      </c>
      <c r="AQ129" s="92" t="s">
        <v>127</v>
      </c>
      <c r="AR129" s="92" t="s">
        <v>130</v>
      </c>
      <c r="AS129" s="92" t="s">
        <v>127</v>
      </c>
      <c r="AT129" s="92" t="s">
        <v>130</v>
      </c>
      <c r="AU129" s="92" t="s">
        <v>127</v>
      </c>
      <c r="AV129" s="92" t="s">
        <v>130</v>
      </c>
      <c r="AW129" s="92" t="s">
        <v>127</v>
      </c>
      <c r="AX129" s="92" t="s">
        <v>130</v>
      </c>
      <c r="AY129" s="19" t="s">
        <v>127</v>
      </c>
      <c r="AZ129" s="92" t="s">
        <v>125</v>
      </c>
      <c r="BA129" s="19" t="s">
        <v>127</v>
      </c>
      <c r="BB129" s="92" t="s">
        <v>125</v>
      </c>
      <c r="BC129" s="19" t="s">
        <v>127</v>
      </c>
      <c r="BD129" s="92" t="s">
        <v>125</v>
      </c>
      <c r="BE129" s="19" t="s">
        <v>127</v>
      </c>
      <c r="BF129" s="108" t="s">
        <v>131</v>
      </c>
      <c r="BG129" s="175">
        <v>43122</v>
      </c>
      <c r="BH129" s="108" t="s">
        <v>132</v>
      </c>
      <c r="BI129" s="179"/>
      <c r="BJ129" s="136"/>
      <c r="BK129" s="136"/>
      <c r="BL129" s="136"/>
      <c r="BM129" s="136"/>
      <c r="BN129" s="119" t="s">
        <v>133</v>
      </c>
      <c r="BO129" s="179"/>
      <c r="BP129" s="179"/>
      <c r="BR129" s="140"/>
      <c r="BS129" s="140"/>
      <c r="BT129" s="140"/>
      <c r="BU129" s="140"/>
    </row>
    <row r="130" spans="1:73" s="137" customFormat="1" ht="90" hidden="1" customHeight="1">
      <c r="A130" s="181" t="s">
        <v>849</v>
      </c>
      <c r="B130" s="92" t="s">
        <v>617</v>
      </c>
      <c r="C130" s="167">
        <v>42661</v>
      </c>
      <c r="D130" s="167" t="s">
        <v>202</v>
      </c>
      <c r="E130" s="181" t="s">
        <v>850</v>
      </c>
      <c r="F130" s="140" t="s">
        <v>851</v>
      </c>
      <c r="G130" s="19" t="s">
        <v>844</v>
      </c>
      <c r="H130" s="19" t="s">
        <v>852</v>
      </c>
      <c r="I130" s="19" t="s">
        <v>853</v>
      </c>
      <c r="J130" s="92" t="s">
        <v>122</v>
      </c>
      <c r="K130" s="179">
        <v>1</v>
      </c>
      <c r="L130" s="504">
        <v>42737</v>
      </c>
      <c r="M130" s="504">
        <v>43100</v>
      </c>
      <c r="N130" s="114">
        <f t="shared" si="3"/>
        <v>52</v>
      </c>
      <c r="O130" s="218">
        <v>1</v>
      </c>
      <c r="P130" s="140" t="s">
        <v>25</v>
      </c>
      <c r="Q130" s="140"/>
      <c r="R130" s="140" t="s">
        <v>854</v>
      </c>
      <c r="S130" s="217">
        <f t="shared" si="2"/>
        <v>388</v>
      </c>
      <c r="T130" s="140" t="s">
        <v>125</v>
      </c>
      <c r="U130" s="140" t="s">
        <v>125</v>
      </c>
      <c r="V130" s="19" t="s">
        <v>855</v>
      </c>
      <c r="W130" s="92" t="s">
        <v>127</v>
      </c>
      <c r="X130" s="92" t="s">
        <v>127</v>
      </c>
      <c r="Y130" s="92" t="s">
        <v>127</v>
      </c>
      <c r="Z130" s="92" t="s">
        <v>127</v>
      </c>
      <c r="AA130" s="92" t="s">
        <v>127</v>
      </c>
      <c r="AB130" s="92" t="s">
        <v>127</v>
      </c>
      <c r="AC130" s="92" t="s">
        <v>127</v>
      </c>
      <c r="AD130" s="92" t="s">
        <v>127</v>
      </c>
      <c r="AE130" s="92" t="s">
        <v>127</v>
      </c>
      <c r="AF130" s="92" t="s">
        <v>128</v>
      </c>
      <c r="AG130" s="92" t="s">
        <v>127</v>
      </c>
      <c r="AH130" s="92" t="s">
        <v>128</v>
      </c>
      <c r="AI130" s="92" t="s">
        <v>127</v>
      </c>
      <c r="AJ130" s="92" t="s">
        <v>127</v>
      </c>
      <c r="AK130" s="92" t="s">
        <v>127</v>
      </c>
      <c r="AL130" s="92" t="s">
        <v>129</v>
      </c>
      <c r="AM130" s="92" t="s">
        <v>127</v>
      </c>
      <c r="AN130" s="92" t="s">
        <v>129</v>
      </c>
      <c r="AO130" s="92" t="s">
        <v>127</v>
      </c>
      <c r="AP130" s="92" t="s">
        <v>130</v>
      </c>
      <c r="AQ130" s="92" t="s">
        <v>127</v>
      </c>
      <c r="AR130" s="92" t="s">
        <v>130</v>
      </c>
      <c r="AS130" s="92" t="s">
        <v>127</v>
      </c>
      <c r="AT130" s="92" t="s">
        <v>130</v>
      </c>
      <c r="AU130" s="92" t="s">
        <v>127</v>
      </c>
      <c r="AV130" s="92" t="s">
        <v>130</v>
      </c>
      <c r="AW130" s="92" t="s">
        <v>127</v>
      </c>
      <c r="AX130" s="92" t="s">
        <v>130</v>
      </c>
      <c r="AY130" s="19" t="s">
        <v>127</v>
      </c>
      <c r="AZ130" s="92" t="s">
        <v>125</v>
      </c>
      <c r="BA130" s="19" t="s">
        <v>127</v>
      </c>
      <c r="BB130" s="92" t="s">
        <v>125</v>
      </c>
      <c r="BC130" s="19" t="s">
        <v>127</v>
      </c>
      <c r="BD130" s="92" t="s">
        <v>125</v>
      </c>
      <c r="BE130" s="19" t="s">
        <v>127</v>
      </c>
      <c r="BF130" s="108" t="s">
        <v>131</v>
      </c>
      <c r="BG130" s="175">
        <v>43122</v>
      </c>
      <c r="BH130" s="108" t="s">
        <v>132</v>
      </c>
      <c r="BI130" s="179"/>
      <c r="BJ130" s="136"/>
      <c r="BK130" s="136"/>
      <c r="BL130" s="136"/>
      <c r="BM130" s="136"/>
      <c r="BN130" s="119" t="s">
        <v>133</v>
      </c>
      <c r="BO130" s="179"/>
      <c r="BP130" s="179"/>
      <c r="BR130" s="140"/>
      <c r="BS130" s="140"/>
      <c r="BT130" s="140"/>
      <c r="BU130" s="140"/>
    </row>
    <row r="131" spans="1:73" s="137" customFormat="1" ht="90" hidden="1" customHeight="1">
      <c r="A131" s="181" t="s">
        <v>856</v>
      </c>
      <c r="B131" s="92" t="s">
        <v>617</v>
      </c>
      <c r="C131" s="167">
        <v>42661</v>
      </c>
      <c r="D131" s="167" t="s">
        <v>202</v>
      </c>
      <c r="E131" s="181" t="s">
        <v>857</v>
      </c>
      <c r="F131" s="140" t="s">
        <v>858</v>
      </c>
      <c r="G131" s="19" t="s">
        <v>859</v>
      </c>
      <c r="H131" s="19" t="s">
        <v>860</v>
      </c>
      <c r="I131" s="19" t="s">
        <v>861</v>
      </c>
      <c r="J131" s="92" t="s">
        <v>862</v>
      </c>
      <c r="K131" s="179">
        <v>1</v>
      </c>
      <c r="L131" s="504">
        <v>43009</v>
      </c>
      <c r="M131" s="504">
        <v>43373</v>
      </c>
      <c r="N131" s="114">
        <f t="shared" si="3"/>
        <v>52</v>
      </c>
      <c r="O131" s="218">
        <v>1</v>
      </c>
      <c r="P131" s="140" t="s">
        <v>25</v>
      </c>
      <c r="Q131" s="140"/>
      <c r="R131" s="140" t="s">
        <v>863</v>
      </c>
      <c r="S131" s="217">
        <f t="shared" ref="S131:S194" si="4">LEN(R131)</f>
        <v>104</v>
      </c>
      <c r="T131" s="140" t="s">
        <v>125</v>
      </c>
      <c r="U131" s="140" t="s">
        <v>125</v>
      </c>
      <c r="V131" s="19" t="s">
        <v>864</v>
      </c>
      <c r="W131" s="92" t="s">
        <v>127</v>
      </c>
      <c r="X131" s="92" t="s">
        <v>127</v>
      </c>
      <c r="Y131" s="92" t="s">
        <v>127</v>
      </c>
      <c r="Z131" s="92" t="s">
        <v>127</v>
      </c>
      <c r="AA131" s="92" t="s">
        <v>127</v>
      </c>
      <c r="AB131" s="92" t="s">
        <v>127</v>
      </c>
      <c r="AC131" s="92" t="s">
        <v>127</v>
      </c>
      <c r="AD131" s="92" t="s">
        <v>127</v>
      </c>
      <c r="AE131" s="92" t="s">
        <v>127</v>
      </c>
      <c r="AF131" s="92" t="s">
        <v>128</v>
      </c>
      <c r="AG131" s="92" t="s">
        <v>127</v>
      </c>
      <c r="AH131" s="92" t="s">
        <v>128</v>
      </c>
      <c r="AI131" s="92" t="s">
        <v>127</v>
      </c>
      <c r="AJ131" s="92" t="s">
        <v>127</v>
      </c>
      <c r="AK131" s="92" t="s">
        <v>127</v>
      </c>
      <c r="AL131" s="92" t="s">
        <v>129</v>
      </c>
      <c r="AM131" s="92" t="s">
        <v>127</v>
      </c>
      <c r="AN131" s="92" t="s">
        <v>129</v>
      </c>
      <c r="AO131" s="92" t="s">
        <v>127</v>
      </c>
      <c r="AP131" s="92" t="s">
        <v>130</v>
      </c>
      <c r="AQ131" s="92" t="s">
        <v>127</v>
      </c>
      <c r="AR131" s="92" t="s">
        <v>130</v>
      </c>
      <c r="AS131" s="92" t="s">
        <v>127</v>
      </c>
      <c r="AT131" s="92" t="s">
        <v>130</v>
      </c>
      <c r="AU131" s="92" t="s">
        <v>127</v>
      </c>
      <c r="AV131" s="92" t="s">
        <v>130</v>
      </c>
      <c r="AW131" s="92" t="s">
        <v>127</v>
      </c>
      <c r="AX131" s="92" t="s">
        <v>130</v>
      </c>
      <c r="AY131" s="19" t="s">
        <v>127</v>
      </c>
      <c r="AZ131" s="92" t="s">
        <v>125</v>
      </c>
      <c r="BA131" s="19" t="s">
        <v>127</v>
      </c>
      <c r="BB131" s="92" t="s">
        <v>125</v>
      </c>
      <c r="BC131" s="19" t="s">
        <v>127</v>
      </c>
      <c r="BD131" s="92" t="s">
        <v>125</v>
      </c>
      <c r="BE131" s="19" t="s">
        <v>127</v>
      </c>
      <c r="BF131" s="108" t="s">
        <v>131</v>
      </c>
      <c r="BG131" s="175">
        <v>43122</v>
      </c>
      <c r="BH131" s="108" t="s">
        <v>132</v>
      </c>
      <c r="BI131" s="179"/>
      <c r="BJ131" s="136"/>
      <c r="BK131" s="136"/>
      <c r="BL131" s="136"/>
      <c r="BM131" s="136"/>
      <c r="BN131" s="119" t="s">
        <v>133</v>
      </c>
      <c r="BO131" s="179"/>
      <c r="BP131" s="179"/>
      <c r="BR131" s="140"/>
      <c r="BS131" s="140"/>
      <c r="BT131" s="140"/>
      <c r="BU131" s="140"/>
    </row>
    <row r="132" spans="1:73" s="137" customFormat="1" ht="90" hidden="1" customHeight="1">
      <c r="A132" s="181" t="s">
        <v>865</v>
      </c>
      <c r="B132" s="92" t="s">
        <v>617</v>
      </c>
      <c r="C132" s="167">
        <v>42661</v>
      </c>
      <c r="D132" s="167" t="s">
        <v>202</v>
      </c>
      <c r="E132" s="181" t="s">
        <v>866</v>
      </c>
      <c r="F132" s="140" t="s">
        <v>867</v>
      </c>
      <c r="G132" s="19" t="s">
        <v>473</v>
      </c>
      <c r="H132" s="19" t="s">
        <v>474</v>
      </c>
      <c r="I132" s="19" t="s">
        <v>475</v>
      </c>
      <c r="J132" s="92" t="s">
        <v>362</v>
      </c>
      <c r="K132" s="179">
        <v>1</v>
      </c>
      <c r="L132" s="504">
        <v>42795</v>
      </c>
      <c r="M132" s="504">
        <v>43100</v>
      </c>
      <c r="N132" s="114">
        <f t="shared" ref="N132:N195" si="5">+WEEKNUM(M132-L132)</f>
        <v>44</v>
      </c>
      <c r="O132" s="218">
        <v>1</v>
      </c>
      <c r="P132" s="140" t="s">
        <v>32</v>
      </c>
      <c r="Q132" s="140" t="s">
        <v>31</v>
      </c>
      <c r="R132" s="140" t="s">
        <v>763</v>
      </c>
      <c r="S132" s="217">
        <f t="shared" si="4"/>
        <v>390</v>
      </c>
      <c r="T132" s="140" t="s">
        <v>125</v>
      </c>
      <c r="U132" s="140" t="s">
        <v>125</v>
      </c>
      <c r="V132" s="19" t="s">
        <v>748</v>
      </c>
      <c r="W132" s="92" t="s">
        <v>127</v>
      </c>
      <c r="X132" s="92" t="s">
        <v>127</v>
      </c>
      <c r="Y132" s="92" t="s">
        <v>127</v>
      </c>
      <c r="Z132" s="92" t="s">
        <v>127</v>
      </c>
      <c r="AA132" s="92" t="s">
        <v>127</v>
      </c>
      <c r="AB132" s="92" t="s">
        <v>127</v>
      </c>
      <c r="AC132" s="92" t="s">
        <v>127</v>
      </c>
      <c r="AD132" s="92" t="s">
        <v>127</v>
      </c>
      <c r="AE132" s="92" t="s">
        <v>127</v>
      </c>
      <c r="AF132" s="92" t="s">
        <v>128</v>
      </c>
      <c r="AG132" s="92" t="s">
        <v>127</v>
      </c>
      <c r="AH132" s="92" t="s">
        <v>128</v>
      </c>
      <c r="AI132" s="92" t="s">
        <v>127</v>
      </c>
      <c r="AJ132" s="92" t="s">
        <v>127</v>
      </c>
      <c r="AK132" s="92" t="s">
        <v>127</v>
      </c>
      <c r="AL132" s="92" t="s">
        <v>129</v>
      </c>
      <c r="AM132" s="92" t="s">
        <v>127</v>
      </c>
      <c r="AN132" s="92" t="s">
        <v>129</v>
      </c>
      <c r="AO132" s="92" t="s">
        <v>127</v>
      </c>
      <c r="AP132" s="92" t="s">
        <v>130</v>
      </c>
      <c r="AQ132" s="92" t="s">
        <v>127</v>
      </c>
      <c r="AR132" s="92" t="s">
        <v>130</v>
      </c>
      <c r="AS132" s="92" t="s">
        <v>127</v>
      </c>
      <c r="AT132" s="92" t="s">
        <v>130</v>
      </c>
      <c r="AU132" s="92" t="s">
        <v>127</v>
      </c>
      <c r="AV132" s="92" t="s">
        <v>130</v>
      </c>
      <c r="AW132" s="92" t="s">
        <v>127</v>
      </c>
      <c r="AX132" s="92" t="s">
        <v>130</v>
      </c>
      <c r="AY132" s="19" t="s">
        <v>127</v>
      </c>
      <c r="AZ132" s="92" t="s">
        <v>125</v>
      </c>
      <c r="BA132" s="19" t="s">
        <v>127</v>
      </c>
      <c r="BB132" s="92" t="s">
        <v>125</v>
      </c>
      <c r="BC132" s="19" t="s">
        <v>127</v>
      </c>
      <c r="BD132" s="92" t="s">
        <v>125</v>
      </c>
      <c r="BE132" s="19" t="s">
        <v>127</v>
      </c>
      <c r="BF132" s="108" t="s">
        <v>131</v>
      </c>
      <c r="BG132" s="175">
        <v>43122</v>
      </c>
      <c r="BH132" s="108" t="s">
        <v>132</v>
      </c>
      <c r="BI132" s="179"/>
      <c r="BJ132" s="136"/>
      <c r="BK132" s="136"/>
      <c r="BL132" s="136"/>
      <c r="BM132" s="136"/>
      <c r="BN132" s="119" t="s">
        <v>133</v>
      </c>
      <c r="BO132" s="179"/>
      <c r="BP132" s="179"/>
      <c r="BR132" s="140"/>
      <c r="BS132" s="140"/>
      <c r="BT132" s="140"/>
      <c r="BU132" s="140"/>
    </row>
    <row r="133" spans="1:73" s="137" customFormat="1" ht="90" hidden="1" customHeight="1">
      <c r="A133" s="181" t="s">
        <v>868</v>
      </c>
      <c r="B133" s="92" t="s">
        <v>617</v>
      </c>
      <c r="C133" s="167">
        <v>42661</v>
      </c>
      <c r="D133" s="167" t="s">
        <v>202</v>
      </c>
      <c r="E133" s="181" t="s">
        <v>869</v>
      </c>
      <c r="F133" s="140" t="s">
        <v>870</v>
      </c>
      <c r="G133" s="19" t="s">
        <v>473</v>
      </c>
      <c r="H133" s="19" t="s">
        <v>474</v>
      </c>
      <c r="I133" s="19" t="s">
        <v>475</v>
      </c>
      <c r="J133" s="92" t="s">
        <v>362</v>
      </c>
      <c r="K133" s="179">
        <v>1</v>
      </c>
      <c r="L133" s="504">
        <v>42795</v>
      </c>
      <c r="M133" s="504">
        <v>43100</v>
      </c>
      <c r="N133" s="114">
        <f t="shared" si="5"/>
        <v>44</v>
      </c>
      <c r="O133" s="218">
        <v>1</v>
      </c>
      <c r="P133" s="140" t="s">
        <v>32</v>
      </c>
      <c r="Q133" s="140" t="s">
        <v>31</v>
      </c>
      <c r="R133" s="140" t="s">
        <v>763</v>
      </c>
      <c r="S133" s="217">
        <f t="shared" si="4"/>
        <v>390</v>
      </c>
      <c r="T133" s="140" t="s">
        <v>125</v>
      </c>
      <c r="U133" s="140" t="s">
        <v>125</v>
      </c>
      <c r="V133" s="19" t="s">
        <v>748</v>
      </c>
      <c r="W133" s="92" t="s">
        <v>127</v>
      </c>
      <c r="X133" s="92" t="s">
        <v>127</v>
      </c>
      <c r="Y133" s="92" t="s">
        <v>127</v>
      </c>
      <c r="Z133" s="92" t="s">
        <v>127</v>
      </c>
      <c r="AA133" s="92" t="s">
        <v>127</v>
      </c>
      <c r="AB133" s="92" t="s">
        <v>127</v>
      </c>
      <c r="AC133" s="92" t="s">
        <v>127</v>
      </c>
      <c r="AD133" s="92" t="s">
        <v>127</v>
      </c>
      <c r="AE133" s="92" t="s">
        <v>127</v>
      </c>
      <c r="AF133" s="92" t="s">
        <v>128</v>
      </c>
      <c r="AG133" s="92" t="s">
        <v>127</v>
      </c>
      <c r="AH133" s="92" t="s">
        <v>128</v>
      </c>
      <c r="AI133" s="92" t="s">
        <v>127</v>
      </c>
      <c r="AJ133" s="92" t="s">
        <v>127</v>
      </c>
      <c r="AK133" s="92" t="s">
        <v>127</v>
      </c>
      <c r="AL133" s="92" t="s">
        <v>129</v>
      </c>
      <c r="AM133" s="92" t="s">
        <v>127</v>
      </c>
      <c r="AN133" s="92" t="s">
        <v>129</v>
      </c>
      <c r="AO133" s="92" t="s">
        <v>127</v>
      </c>
      <c r="AP133" s="92" t="s">
        <v>130</v>
      </c>
      <c r="AQ133" s="92" t="s">
        <v>127</v>
      </c>
      <c r="AR133" s="92" t="s">
        <v>130</v>
      </c>
      <c r="AS133" s="92" t="s">
        <v>127</v>
      </c>
      <c r="AT133" s="92" t="s">
        <v>130</v>
      </c>
      <c r="AU133" s="92" t="s">
        <v>127</v>
      </c>
      <c r="AV133" s="92" t="s">
        <v>130</v>
      </c>
      <c r="AW133" s="92" t="s">
        <v>127</v>
      </c>
      <c r="AX133" s="92" t="s">
        <v>130</v>
      </c>
      <c r="AY133" s="19" t="s">
        <v>127</v>
      </c>
      <c r="AZ133" s="92" t="s">
        <v>125</v>
      </c>
      <c r="BA133" s="19" t="s">
        <v>127</v>
      </c>
      <c r="BB133" s="92" t="s">
        <v>125</v>
      </c>
      <c r="BC133" s="19" t="s">
        <v>127</v>
      </c>
      <c r="BD133" s="92" t="s">
        <v>125</v>
      </c>
      <c r="BE133" s="19" t="s">
        <v>127</v>
      </c>
      <c r="BF133" s="108" t="s">
        <v>131</v>
      </c>
      <c r="BG133" s="175">
        <v>43122</v>
      </c>
      <c r="BH133" s="108" t="s">
        <v>132</v>
      </c>
      <c r="BI133" s="179"/>
      <c r="BJ133" s="136"/>
      <c r="BK133" s="136"/>
      <c r="BL133" s="136"/>
      <c r="BM133" s="136"/>
      <c r="BN133" s="119" t="s">
        <v>133</v>
      </c>
      <c r="BO133" s="179"/>
      <c r="BP133" s="179"/>
      <c r="BR133" s="140"/>
      <c r="BS133" s="140"/>
      <c r="BT133" s="140"/>
      <c r="BU133" s="140"/>
    </row>
    <row r="134" spans="1:73" s="137" customFormat="1" ht="90" hidden="1" customHeight="1">
      <c r="A134" s="181" t="s">
        <v>871</v>
      </c>
      <c r="B134" s="92" t="s">
        <v>617</v>
      </c>
      <c r="C134" s="167">
        <v>42661</v>
      </c>
      <c r="D134" s="167" t="s">
        <v>218</v>
      </c>
      <c r="E134" s="181" t="s">
        <v>872</v>
      </c>
      <c r="F134" s="140" t="s">
        <v>873</v>
      </c>
      <c r="G134" s="19" t="s">
        <v>473</v>
      </c>
      <c r="H134" s="19" t="s">
        <v>474</v>
      </c>
      <c r="I134" s="19" t="s">
        <v>475</v>
      </c>
      <c r="J134" s="92" t="s">
        <v>362</v>
      </c>
      <c r="K134" s="179">
        <v>1</v>
      </c>
      <c r="L134" s="504">
        <v>42795</v>
      </c>
      <c r="M134" s="504">
        <v>43100</v>
      </c>
      <c r="N134" s="114">
        <f t="shared" si="5"/>
        <v>44</v>
      </c>
      <c r="O134" s="218">
        <v>1</v>
      </c>
      <c r="P134" s="140" t="s">
        <v>32</v>
      </c>
      <c r="Q134" s="140" t="s">
        <v>31</v>
      </c>
      <c r="R134" s="140" t="s">
        <v>763</v>
      </c>
      <c r="S134" s="217">
        <f t="shared" si="4"/>
        <v>390</v>
      </c>
      <c r="T134" s="140" t="s">
        <v>125</v>
      </c>
      <c r="U134" s="140" t="s">
        <v>125</v>
      </c>
      <c r="V134" s="19" t="s">
        <v>748</v>
      </c>
      <c r="W134" s="92" t="s">
        <v>127</v>
      </c>
      <c r="X134" s="92" t="s">
        <v>127</v>
      </c>
      <c r="Y134" s="92" t="s">
        <v>127</v>
      </c>
      <c r="Z134" s="92" t="s">
        <v>127</v>
      </c>
      <c r="AA134" s="92" t="s">
        <v>127</v>
      </c>
      <c r="AB134" s="92" t="s">
        <v>127</v>
      </c>
      <c r="AC134" s="92" t="s">
        <v>127</v>
      </c>
      <c r="AD134" s="92" t="s">
        <v>127</v>
      </c>
      <c r="AE134" s="92" t="s">
        <v>127</v>
      </c>
      <c r="AF134" s="92" t="s">
        <v>128</v>
      </c>
      <c r="AG134" s="92" t="s">
        <v>127</v>
      </c>
      <c r="AH134" s="92" t="s">
        <v>128</v>
      </c>
      <c r="AI134" s="92" t="s">
        <v>127</v>
      </c>
      <c r="AJ134" s="92" t="s">
        <v>127</v>
      </c>
      <c r="AK134" s="92" t="s">
        <v>127</v>
      </c>
      <c r="AL134" s="92" t="s">
        <v>129</v>
      </c>
      <c r="AM134" s="92" t="s">
        <v>127</v>
      </c>
      <c r="AN134" s="92" t="s">
        <v>129</v>
      </c>
      <c r="AO134" s="92" t="s">
        <v>127</v>
      </c>
      <c r="AP134" s="92" t="s">
        <v>130</v>
      </c>
      <c r="AQ134" s="92" t="s">
        <v>127</v>
      </c>
      <c r="AR134" s="92" t="s">
        <v>130</v>
      </c>
      <c r="AS134" s="92" t="s">
        <v>127</v>
      </c>
      <c r="AT134" s="92" t="s">
        <v>130</v>
      </c>
      <c r="AU134" s="92" t="s">
        <v>127</v>
      </c>
      <c r="AV134" s="92" t="s">
        <v>130</v>
      </c>
      <c r="AW134" s="92" t="s">
        <v>127</v>
      </c>
      <c r="AX134" s="92" t="s">
        <v>130</v>
      </c>
      <c r="AY134" s="19" t="s">
        <v>127</v>
      </c>
      <c r="AZ134" s="92" t="s">
        <v>125</v>
      </c>
      <c r="BA134" s="19" t="s">
        <v>127</v>
      </c>
      <c r="BB134" s="92" t="s">
        <v>125</v>
      </c>
      <c r="BC134" s="19" t="s">
        <v>127</v>
      </c>
      <c r="BD134" s="92" t="s">
        <v>125</v>
      </c>
      <c r="BE134" s="19" t="s">
        <v>127</v>
      </c>
      <c r="BF134" s="108" t="s">
        <v>131</v>
      </c>
      <c r="BG134" s="175">
        <v>43122</v>
      </c>
      <c r="BH134" s="108" t="s">
        <v>132</v>
      </c>
      <c r="BI134" s="179"/>
      <c r="BJ134" s="136"/>
      <c r="BK134" s="136"/>
      <c r="BL134" s="136"/>
      <c r="BM134" s="136"/>
      <c r="BN134" s="119" t="s">
        <v>133</v>
      </c>
      <c r="BO134" s="179"/>
      <c r="BP134" s="179"/>
      <c r="BR134" s="140"/>
      <c r="BS134" s="140"/>
      <c r="BT134" s="140"/>
      <c r="BU134" s="140"/>
    </row>
    <row r="135" spans="1:73" s="137" customFormat="1" ht="90" hidden="1" customHeight="1">
      <c r="A135" s="181" t="s">
        <v>874</v>
      </c>
      <c r="B135" s="92" t="s">
        <v>617</v>
      </c>
      <c r="C135" s="167">
        <v>42661</v>
      </c>
      <c r="D135" s="167" t="s">
        <v>202</v>
      </c>
      <c r="E135" s="181" t="s">
        <v>875</v>
      </c>
      <c r="F135" s="140" t="s">
        <v>876</v>
      </c>
      <c r="G135" s="19" t="s">
        <v>877</v>
      </c>
      <c r="H135" s="19" t="s">
        <v>878</v>
      </c>
      <c r="I135" s="19" t="s">
        <v>725</v>
      </c>
      <c r="J135" s="92" t="s">
        <v>362</v>
      </c>
      <c r="K135" s="179">
        <v>1</v>
      </c>
      <c r="L135" s="504">
        <v>42795</v>
      </c>
      <c r="M135" s="504">
        <v>42978</v>
      </c>
      <c r="N135" s="114">
        <f t="shared" si="5"/>
        <v>27</v>
      </c>
      <c r="O135" s="218">
        <v>1</v>
      </c>
      <c r="P135" s="140" t="s">
        <v>32</v>
      </c>
      <c r="Q135" s="140" t="s">
        <v>31</v>
      </c>
      <c r="R135" s="140" t="s">
        <v>757</v>
      </c>
      <c r="S135" s="217">
        <f t="shared" si="4"/>
        <v>162</v>
      </c>
      <c r="T135" s="140" t="s">
        <v>125</v>
      </c>
      <c r="U135" s="140" t="s">
        <v>125</v>
      </c>
      <c r="V135" s="19" t="s">
        <v>879</v>
      </c>
      <c r="W135" s="92" t="s">
        <v>127</v>
      </c>
      <c r="X135" s="92" t="s">
        <v>127</v>
      </c>
      <c r="Y135" s="92" t="s">
        <v>127</v>
      </c>
      <c r="Z135" s="92" t="s">
        <v>127</v>
      </c>
      <c r="AA135" s="92" t="s">
        <v>127</v>
      </c>
      <c r="AB135" s="92" t="s">
        <v>127</v>
      </c>
      <c r="AC135" s="92" t="s">
        <v>127</v>
      </c>
      <c r="AD135" s="92" t="s">
        <v>127</v>
      </c>
      <c r="AE135" s="92" t="s">
        <v>127</v>
      </c>
      <c r="AF135" s="92" t="s">
        <v>128</v>
      </c>
      <c r="AG135" s="92" t="s">
        <v>127</v>
      </c>
      <c r="AH135" s="92" t="s">
        <v>128</v>
      </c>
      <c r="AI135" s="92" t="s">
        <v>127</v>
      </c>
      <c r="AJ135" s="92" t="s">
        <v>127</v>
      </c>
      <c r="AK135" s="92" t="s">
        <v>127</v>
      </c>
      <c r="AL135" s="92" t="s">
        <v>129</v>
      </c>
      <c r="AM135" s="92" t="s">
        <v>127</v>
      </c>
      <c r="AN135" s="92" t="s">
        <v>129</v>
      </c>
      <c r="AO135" s="92" t="s">
        <v>127</v>
      </c>
      <c r="AP135" s="92" t="s">
        <v>130</v>
      </c>
      <c r="AQ135" s="92" t="s">
        <v>127</v>
      </c>
      <c r="AR135" s="92" t="s">
        <v>130</v>
      </c>
      <c r="AS135" s="92" t="s">
        <v>127</v>
      </c>
      <c r="AT135" s="92" t="s">
        <v>130</v>
      </c>
      <c r="AU135" s="92" t="s">
        <v>127</v>
      </c>
      <c r="AV135" s="92" t="s">
        <v>130</v>
      </c>
      <c r="AW135" s="92" t="s">
        <v>127</v>
      </c>
      <c r="AX135" s="92" t="s">
        <v>130</v>
      </c>
      <c r="AY135" s="19" t="s">
        <v>127</v>
      </c>
      <c r="AZ135" s="92" t="s">
        <v>125</v>
      </c>
      <c r="BA135" s="19" t="s">
        <v>127</v>
      </c>
      <c r="BB135" s="92" t="s">
        <v>125</v>
      </c>
      <c r="BC135" s="19" t="s">
        <v>127</v>
      </c>
      <c r="BD135" s="92" t="s">
        <v>125</v>
      </c>
      <c r="BE135" s="19" t="s">
        <v>127</v>
      </c>
      <c r="BF135" s="108" t="s">
        <v>131</v>
      </c>
      <c r="BG135" s="175">
        <v>43122</v>
      </c>
      <c r="BH135" s="108" t="s">
        <v>132</v>
      </c>
      <c r="BI135" s="179"/>
      <c r="BJ135" s="136"/>
      <c r="BK135" s="136"/>
      <c r="BL135" s="136"/>
      <c r="BM135" s="136"/>
      <c r="BN135" s="119" t="s">
        <v>133</v>
      </c>
      <c r="BO135" s="179"/>
      <c r="BP135" s="179"/>
      <c r="BR135" s="140"/>
      <c r="BS135" s="140"/>
      <c r="BT135" s="140"/>
      <c r="BU135" s="140"/>
    </row>
    <row r="136" spans="1:73" s="137" customFormat="1" ht="90" hidden="1" customHeight="1">
      <c r="A136" s="181" t="s">
        <v>880</v>
      </c>
      <c r="B136" s="92" t="s">
        <v>617</v>
      </c>
      <c r="C136" s="167">
        <v>42661</v>
      </c>
      <c r="D136" s="167" t="s">
        <v>202</v>
      </c>
      <c r="E136" s="181" t="s">
        <v>881</v>
      </c>
      <c r="F136" s="140" t="s">
        <v>882</v>
      </c>
      <c r="G136" s="19" t="s">
        <v>883</v>
      </c>
      <c r="H136" s="19" t="s">
        <v>884</v>
      </c>
      <c r="I136" s="19" t="s">
        <v>884</v>
      </c>
      <c r="J136" s="92" t="s">
        <v>362</v>
      </c>
      <c r="K136" s="179">
        <v>1</v>
      </c>
      <c r="L136" s="504">
        <v>42795</v>
      </c>
      <c r="M136" s="504">
        <v>43069</v>
      </c>
      <c r="N136" s="114">
        <f t="shared" si="5"/>
        <v>40</v>
      </c>
      <c r="O136" s="218">
        <v>1</v>
      </c>
      <c r="P136" s="140" t="s">
        <v>25</v>
      </c>
      <c r="Q136" s="140"/>
      <c r="R136" s="140" t="s">
        <v>885</v>
      </c>
      <c r="S136" s="217">
        <f t="shared" si="4"/>
        <v>198</v>
      </c>
      <c r="T136" s="140" t="s">
        <v>125</v>
      </c>
      <c r="U136" s="140" t="s">
        <v>125</v>
      </c>
      <c r="V136" s="19" t="s">
        <v>886</v>
      </c>
      <c r="W136" s="92" t="s">
        <v>127</v>
      </c>
      <c r="X136" s="92" t="s">
        <v>127</v>
      </c>
      <c r="Y136" s="92" t="s">
        <v>127</v>
      </c>
      <c r="Z136" s="92" t="s">
        <v>127</v>
      </c>
      <c r="AA136" s="92" t="s">
        <v>127</v>
      </c>
      <c r="AB136" s="92" t="s">
        <v>127</v>
      </c>
      <c r="AC136" s="92" t="s">
        <v>127</v>
      </c>
      <c r="AD136" s="92" t="s">
        <v>127</v>
      </c>
      <c r="AE136" s="92" t="s">
        <v>127</v>
      </c>
      <c r="AF136" s="92" t="s">
        <v>128</v>
      </c>
      <c r="AG136" s="92" t="s">
        <v>127</v>
      </c>
      <c r="AH136" s="92" t="s">
        <v>128</v>
      </c>
      <c r="AI136" s="92" t="s">
        <v>127</v>
      </c>
      <c r="AJ136" s="92" t="s">
        <v>127</v>
      </c>
      <c r="AK136" s="92" t="s">
        <v>127</v>
      </c>
      <c r="AL136" s="92" t="s">
        <v>129</v>
      </c>
      <c r="AM136" s="92" t="s">
        <v>127</v>
      </c>
      <c r="AN136" s="92" t="s">
        <v>129</v>
      </c>
      <c r="AO136" s="92" t="s">
        <v>127</v>
      </c>
      <c r="AP136" s="92" t="s">
        <v>130</v>
      </c>
      <c r="AQ136" s="92" t="s">
        <v>127</v>
      </c>
      <c r="AR136" s="92" t="s">
        <v>130</v>
      </c>
      <c r="AS136" s="92" t="s">
        <v>127</v>
      </c>
      <c r="AT136" s="92" t="s">
        <v>130</v>
      </c>
      <c r="AU136" s="92" t="s">
        <v>127</v>
      </c>
      <c r="AV136" s="92" t="s">
        <v>130</v>
      </c>
      <c r="AW136" s="92" t="s">
        <v>127</v>
      </c>
      <c r="AX136" s="92" t="s">
        <v>130</v>
      </c>
      <c r="AY136" s="19" t="s">
        <v>127</v>
      </c>
      <c r="AZ136" s="92" t="s">
        <v>125</v>
      </c>
      <c r="BA136" s="19" t="s">
        <v>127</v>
      </c>
      <c r="BB136" s="92" t="s">
        <v>125</v>
      </c>
      <c r="BC136" s="19" t="s">
        <v>127</v>
      </c>
      <c r="BD136" s="92" t="s">
        <v>125</v>
      </c>
      <c r="BE136" s="19" t="s">
        <v>127</v>
      </c>
      <c r="BF136" s="108" t="s">
        <v>131</v>
      </c>
      <c r="BG136" s="175">
        <v>43122</v>
      </c>
      <c r="BH136" s="108" t="s">
        <v>132</v>
      </c>
      <c r="BI136" s="179"/>
      <c r="BJ136" s="136"/>
      <c r="BK136" s="136"/>
      <c r="BL136" s="136"/>
      <c r="BM136" s="136"/>
      <c r="BN136" s="119" t="s">
        <v>133</v>
      </c>
      <c r="BO136" s="179"/>
      <c r="BP136" s="179"/>
      <c r="BR136" s="140"/>
      <c r="BS136" s="140"/>
      <c r="BT136" s="140"/>
      <c r="BU136" s="140"/>
    </row>
    <row r="137" spans="1:73" s="137" customFormat="1" ht="90" hidden="1" customHeight="1">
      <c r="A137" s="181" t="s">
        <v>887</v>
      </c>
      <c r="B137" s="92" t="s">
        <v>617</v>
      </c>
      <c r="C137" s="167">
        <v>42661</v>
      </c>
      <c r="D137" s="167" t="s">
        <v>202</v>
      </c>
      <c r="E137" s="181" t="s">
        <v>888</v>
      </c>
      <c r="F137" s="140" t="s">
        <v>889</v>
      </c>
      <c r="G137" s="19" t="s">
        <v>439</v>
      </c>
      <c r="H137" s="19" t="s">
        <v>890</v>
      </c>
      <c r="I137" s="19" t="s">
        <v>891</v>
      </c>
      <c r="J137" s="92" t="s">
        <v>442</v>
      </c>
      <c r="K137" s="179">
        <v>3</v>
      </c>
      <c r="L137" s="504">
        <v>42795</v>
      </c>
      <c r="M137" s="504">
        <v>43100</v>
      </c>
      <c r="N137" s="114">
        <f t="shared" si="5"/>
        <v>44</v>
      </c>
      <c r="O137" s="218">
        <v>3</v>
      </c>
      <c r="P137" s="140" t="s">
        <v>15</v>
      </c>
      <c r="Q137" s="140"/>
      <c r="R137" s="140" t="s">
        <v>892</v>
      </c>
      <c r="S137" s="217">
        <f t="shared" si="4"/>
        <v>243</v>
      </c>
      <c r="T137" s="140" t="s">
        <v>125</v>
      </c>
      <c r="U137" s="140" t="s">
        <v>125</v>
      </c>
      <c r="V137" s="19" t="s">
        <v>893</v>
      </c>
      <c r="W137" s="92" t="s">
        <v>127</v>
      </c>
      <c r="X137" s="92" t="s">
        <v>127</v>
      </c>
      <c r="Y137" s="92" t="s">
        <v>127</v>
      </c>
      <c r="Z137" s="92" t="s">
        <v>127</v>
      </c>
      <c r="AA137" s="92" t="s">
        <v>127</v>
      </c>
      <c r="AB137" s="92" t="s">
        <v>127</v>
      </c>
      <c r="AC137" s="92" t="s">
        <v>127</v>
      </c>
      <c r="AD137" s="92" t="s">
        <v>127</v>
      </c>
      <c r="AE137" s="92" t="s">
        <v>127</v>
      </c>
      <c r="AF137" s="92" t="s">
        <v>128</v>
      </c>
      <c r="AG137" s="92" t="s">
        <v>127</v>
      </c>
      <c r="AH137" s="92" t="s">
        <v>128</v>
      </c>
      <c r="AI137" s="92" t="s">
        <v>127</v>
      </c>
      <c r="AJ137" s="92" t="s">
        <v>127</v>
      </c>
      <c r="AK137" s="92" t="s">
        <v>127</v>
      </c>
      <c r="AL137" s="92" t="s">
        <v>129</v>
      </c>
      <c r="AM137" s="92" t="s">
        <v>127</v>
      </c>
      <c r="AN137" s="92" t="s">
        <v>129</v>
      </c>
      <c r="AO137" s="92" t="s">
        <v>127</v>
      </c>
      <c r="AP137" s="92" t="s">
        <v>130</v>
      </c>
      <c r="AQ137" s="92" t="s">
        <v>127</v>
      </c>
      <c r="AR137" s="92" t="s">
        <v>130</v>
      </c>
      <c r="AS137" s="92" t="s">
        <v>127</v>
      </c>
      <c r="AT137" s="92" t="s">
        <v>130</v>
      </c>
      <c r="AU137" s="92" t="s">
        <v>127</v>
      </c>
      <c r="AV137" s="92" t="s">
        <v>130</v>
      </c>
      <c r="AW137" s="92" t="s">
        <v>127</v>
      </c>
      <c r="AX137" s="92" t="s">
        <v>130</v>
      </c>
      <c r="AY137" s="19" t="s">
        <v>127</v>
      </c>
      <c r="AZ137" s="92" t="s">
        <v>125</v>
      </c>
      <c r="BA137" s="19" t="s">
        <v>127</v>
      </c>
      <c r="BB137" s="92" t="s">
        <v>125</v>
      </c>
      <c r="BC137" s="19" t="s">
        <v>127</v>
      </c>
      <c r="BD137" s="92" t="s">
        <v>125</v>
      </c>
      <c r="BE137" s="19" t="s">
        <v>127</v>
      </c>
      <c r="BF137" s="108" t="s">
        <v>131</v>
      </c>
      <c r="BG137" s="175">
        <v>43122</v>
      </c>
      <c r="BH137" s="108" t="s">
        <v>132</v>
      </c>
      <c r="BI137" s="179"/>
      <c r="BJ137" s="136"/>
      <c r="BK137" s="136"/>
      <c r="BL137" s="136"/>
      <c r="BM137" s="136"/>
      <c r="BN137" s="119" t="s">
        <v>133</v>
      </c>
      <c r="BO137" s="179"/>
      <c r="BP137" s="179"/>
      <c r="BR137" s="140"/>
      <c r="BS137" s="140"/>
      <c r="BT137" s="140"/>
      <c r="BU137" s="140"/>
    </row>
    <row r="138" spans="1:73" s="137" customFormat="1" ht="90" hidden="1" customHeight="1">
      <c r="A138" s="181" t="s">
        <v>894</v>
      </c>
      <c r="B138" s="92" t="s">
        <v>617</v>
      </c>
      <c r="C138" s="167">
        <v>42661</v>
      </c>
      <c r="D138" s="167" t="s">
        <v>895</v>
      </c>
      <c r="E138" s="181" t="s">
        <v>896</v>
      </c>
      <c r="F138" s="140" t="s">
        <v>897</v>
      </c>
      <c r="G138" s="19" t="s">
        <v>898</v>
      </c>
      <c r="H138" s="19" t="s">
        <v>214</v>
      </c>
      <c r="I138" s="19" t="s">
        <v>899</v>
      </c>
      <c r="J138" s="92" t="s">
        <v>122</v>
      </c>
      <c r="K138" s="179">
        <v>2</v>
      </c>
      <c r="L138" s="504">
        <v>42737</v>
      </c>
      <c r="M138" s="504">
        <v>43100</v>
      </c>
      <c r="N138" s="114">
        <f t="shared" si="5"/>
        <v>52</v>
      </c>
      <c r="O138" s="218">
        <v>2</v>
      </c>
      <c r="P138" s="140" t="s">
        <v>25</v>
      </c>
      <c r="Q138" s="140"/>
      <c r="R138" s="140" t="s">
        <v>900</v>
      </c>
      <c r="S138" s="217">
        <f t="shared" si="4"/>
        <v>329</v>
      </c>
      <c r="T138" s="140" t="s">
        <v>125</v>
      </c>
      <c r="U138" s="140" t="s">
        <v>125</v>
      </c>
      <c r="V138" s="19" t="s">
        <v>901</v>
      </c>
      <c r="W138" s="92" t="s">
        <v>127</v>
      </c>
      <c r="X138" s="92" t="s">
        <v>127</v>
      </c>
      <c r="Y138" s="92" t="s">
        <v>127</v>
      </c>
      <c r="Z138" s="92" t="s">
        <v>127</v>
      </c>
      <c r="AA138" s="92" t="s">
        <v>127</v>
      </c>
      <c r="AB138" s="92" t="s">
        <v>127</v>
      </c>
      <c r="AC138" s="92" t="s">
        <v>127</v>
      </c>
      <c r="AD138" s="92" t="s">
        <v>127</v>
      </c>
      <c r="AE138" s="92" t="s">
        <v>127</v>
      </c>
      <c r="AF138" s="92" t="s">
        <v>128</v>
      </c>
      <c r="AG138" s="92" t="s">
        <v>127</v>
      </c>
      <c r="AH138" s="92" t="s">
        <v>128</v>
      </c>
      <c r="AI138" s="92" t="s">
        <v>127</v>
      </c>
      <c r="AJ138" s="92" t="s">
        <v>127</v>
      </c>
      <c r="AK138" s="92" t="s">
        <v>127</v>
      </c>
      <c r="AL138" s="92" t="s">
        <v>129</v>
      </c>
      <c r="AM138" s="92" t="s">
        <v>127</v>
      </c>
      <c r="AN138" s="92" t="s">
        <v>129</v>
      </c>
      <c r="AO138" s="92" t="s">
        <v>127</v>
      </c>
      <c r="AP138" s="92" t="s">
        <v>130</v>
      </c>
      <c r="AQ138" s="92" t="s">
        <v>127</v>
      </c>
      <c r="AR138" s="92" t="s">
        <v>130</v>
      </c>
      <c r="AS138" s="92" t="s">
        <v>127</v>
      </c>
      <c r="AT138" s="92" t="s">
        <v>130</v>
      </c>
      <c r="AU138" s="92" t="s">
        <v>127</v>
      </c>
      <c r="AV138" s="92" t="s">
        <v>130</v>
      </c>
      <c r="AW138" s="92" t="s">
        <v>127</v>
      </c>
      <c r="AX138" s="92" t="s">
        <v>130</v>
      </c>
      <c r="AY138" s="19" t="s">
        <v>127</v>
      </c>
      <c r="AZ138" s="92" t="s">
        <v>125</v>
      </c>
      <c r="BA138" s="19" t="s">
        <v>127</v>
      </c>
      <c r="BB138" s="92" t="s">
        <v>125</v>
      </c>
      <c r="BC138" s="19" t="s">
        <v>127</v>
      </c>
      <c r="BD138" s="92" t="s">
        <v>125</v>
      </c>
      <c r="BE138" s="19" t="s">
        <v>127</v>
      </c>
      <c r="BF138" s="108" t="s">
        <v>131</v>
      </c>
      <c r="BG138" s="175">
        <v>43122</v>
      </c>
      <c r="BH138" s="108" t="s">
        <v>132</v>
      </c>
      <c r="BI138" s="179"/>
      <c r="BJ138" s="136"/>
      <c r="BK138" s="136"/>
      <c r="BL138" s="136"/>
      <c r="BM138" s="136"/>
      <c r="BN138" s="119" t="s">
        <v>133</v>
      </c>
      <c r="BO138" s="179"/>
      <c r="BP138" s="179"/>
      <c r="BR138" s="140"/>
      <c r="BS138" s="140"/>
      <c r="BT138" s="140"/>
      <c r="BU138" s="140"/>
    </row>
    <row r="139" spans="1:73" s="137" customFormat="1" ht="90" hidden="1" customHeight="1">
      <c r="A139" s="181" t="s">
        <v>902</v>
      </c>
      <c r="B139" s="92" t="s">
        <v>617</v>
      </c>
      <c r="C139" s="167">
        <v>42661</v>
      </c>
      <c r="D139" s="167" t="s">
        <v>218</v>
      </c>
      <c r="E139" s="181" t="s">
        <v>903</v>
      </c>
      <c r="F139" s="140" t="s">
        <v>904</v>
      </c>
      <c r="G139" s="19" t="s">
        <v>905</v>
      </c>
      <c r="H139" s="19" t="s">
        <v>906</v>
      </c>
      <c r="I139" s="19" t="s">
        <v>907</v>
      </c>
      <c r="J139" s="92" t="s">
        <v>122</v>
      </c>
      <c r="K139" s="179">
        <v>1</v>
      </c>
      <c r="L139" s="504">
        <v>42737</v>
      </c>
      <c r="M139" s="504">
        <v>43100</v>
      </c>
      <c r="N139" s="114">
        <f t="shared" si="5"/>
        <v>52</v>
      </c>
      <c r="O139" s="218">
        <v>1</v>
      </c>
      <c r="P139" s="140" t="s">
        <v>25</v>
      </c>
      <c r="Q139" s="140"/>
      <c r="R139" s="140" t="s">
        <v>908</v>
      </c>
      <c r="S139" s="217">
        <f t="shared" si="4"/>
        <v>187</v>
      </c>
      <c r="T139" s="140" t="s">
        <v>125</v>
      </c>
      <c r="U139" s="140" t="s">
        <v>125</v>
      </c>
      <c r="V139" s="19" t="s">
        <v>909</v>
      </c>
      <c r="W139" s="92" t="s">
        <v>127</v>
      </c>
      <c r="X139" s="92" t="s">
        <v>127</v>
      </c>
      <c r="Y139" s="92" t="s">
        <v>127</v>
      </c>
      <c r="Z139" s="92" t="s">
        <v>127</v>
      </c>
      <c r="AA139" s="92" t="s">
        <v>127</v>
      </c>
      <c r="AB139" s="92" t="s">
        <v>127</v>
      </c>
      <c r="AC139" s="92" t="s">
        <v>127</v>
      </c>
      <c r="AD139" s="92" t="s">
        <v>127</v>
      </c>
      <c r="AE139" s="92" t="s">
        <v>127</v>
      </c>
      <c r="AF139" s="92" t="s">
        <v>128</v>
      </c>
      <c r="AG139" s="92" t="s">
        <v>127</v>
      </c>
      <c r="AH139" s="92" t="s">
        <v>128</v>
      </c>
      <c r="AI139" s="92" t="s">
        <v>127</v>
      </c>
      <c r="AJ139" s="92" t="s">
        <v>127</v>
      </c>
      <c r="AK139" s="92" t="s">
        <v>127</v>
      </c>
      <c r="AL139" s="92" t="s">
        <v>129</v>
      </c>
      <c r="AM139" s="92" t="s">
        <v>127</v>
      </c>
      <c r="AN139" s="92" t="s">
        <v>129</v>
      </c>
      <c r="AO139" s="92" t="s">
        <v>127</v>
      </c>
      <c r="AP139" s="92" t="s">
        <v>130</v>
      </c>
      <c r="AQ139" s="92" t="s">
        <v>127</v>
      </c>
      <c r="AR139" s="92" t="s">
        <v>130</v>
      </c>
      <c r="AS139" s="92" t="s">
        <v>127</v>
      </c>
      <c r="AT139" s="92" t="s">
        <v>130</v>
      </c>
      <c r="AU139" s="92" t="s">
        <v>127</v>
      </c>
      <c r="AV139" s="92" t="s">
        <v>130</v>
      </c>
      <c r="AW139" s="92" t="s">
        <v>127</v>
      </c>
      <c r="AX139" s="92" t="s">
        <v>130</v>
      </c>
      <c r="AY139" s="19" t="s">
        <v>127</v>
      </c>
      <c r="AZ139" s="92" t="s">
        <v>125</v>
      </c>
      <c r="BA139" s="19" t="s">
        <v>127</v>
      </c>
      <c r="BB139" s="92" t="s">
        <v>125</v>
      </c>
      <c r="BC139" s="19" t="s">
        <v>127</v>
      </c>
      <c r="BD139" s="92" t="s">
        <v>125</v>
      </c>
      <c r="BE139" s="19" t="s">
        <v>127</v>
      </c>
      <c r="BF139" s="108" t="s">
        <v>131</v>
      </c>
      <c r="BG139" s="175">
        <v>43122</v>
      </c>
      <c r="BH139" s="108" t="s">
        <v>132</v>
      </c>
      <c r="BI139" s="179"/>
      <c r="BJ139" s="136"/>
      <c r="BK139" s="136"/>
      <c r="BL139" s="136"/>
      <c r="BM139" s="136"/>
      <c r="BN139" s="119" t="s">
        <v>133</v>
      </c>
      <c r="BO139" s="179"/>
      <c r="BP139" s="179"/>
      <c r="BR139" s="140"/>
      <c r="BS139" s="140"/>
      <c r="BT139" s="140"/>
      <c r="BU139" s="140"/>
    </row>
    <row r="140" spans="1:73" s="137" customFormat="1" ht="90" hidden="1" customHeight="1">
      <c r="A140" s="181" t="s">
        <v>910</v>
      </c>
      <c r="B140" s="92" t="s">
        <v>617</v>
      </c>
      <c r="C140" s="167">
        <v>42661</v>
      </c>
      <c r="D140" s="167" t="s">
        <v>202</v>
      </c>
      <c r="E140" s="181" t="s">
        <v>911</v>
      </c>
      <c r="F140" s="140" t="s">
        <v>912</v>
      </c>
      <c r="G140" s="19" t="s">
        <v>913</v>
      </c>
      <c r="H140" s="19" t="s">
        <v>914</v>
      </c>
      <c r="I140" s="19" t="s">
        <v>915</v>
      </c>
      <c r="J140" s="19" t="s">
        <v>916</v>
      </c>
      <c r="K140" s="179">
        <v>1</v>
      </c>
      <c r="L140" s="504">
        <v>42979</v>
      </c>
      <c r="M140" s="504">
        <v>43434</v>
      </c>
      <c r="N140" s="114">
        <f t="shared" si="5"/>
        <v>13</v>
      </c>
      <c r="O140" s="218">
        <v>1</v>
      </c>
      <c r="P140" s="140" t="s">
        <v>25</v>
      </c>
      <c r="Q140" s="140"/>
      <c r="R140" s="19" t="s">
        <v>917</v>
      </c>
      <c r="S140" s="217">
        <f t="shared" si="4"/>
        <v>376</v>
      </c>
      <c r="T140" s="140" t="s">
        <v>125</v>
      </c>
      <c r="U140" s="140" t="s">
        <v>125</v>
      </c>
      <c r="V140" s="140" t="s">
        <v>142</v>
      </c>
      <c r="W140" s="19" t="s">
        <v>918</v>
      </c>
      <c r="X140" s="140" t="s">
        <v>919</v>
      </c>
      <c r="Y140" s="140" t="s">
        <v>920</v>
      </c>
      <c r="Z140" s="140" t="s">
        <v>921</v>
      </c>
      <c r="AA140" s="140" t="s">
        <v>922</v>
      </c>
      <c r="AB140" s="140" t="s">
        <v>153</v>
      </c>
      <c r="AC140" s="140" t="s">
        <v>153</v>
      </c>
      <c r="AD140" s="140" t="s">
        <v>153</v>
      </c>
      <c r="AE140" s="140" t="s">
        <v>153</v>
      </c>
      <c r="AF140" s="19" t="s">
        <v>130</v>
      </c>
      <c r="AG140" s="140" t="s">
        <v>153</v>
      </c>
      <c r="AH140" s="19" t="s">
        <v>130</v>
      </c>
      <c r="AI140" s="140" t="s">
        <v>153</v>
      </c>
      <c r="AJ140" s="19" t="s">
        <v>130</v>
      </c>
      <c r="AK140" s="140" t="s">
        <v>153</v>
      </c>
      <c r="AL140" s="19" t="s">
        <v>130</v>
      </c>
      <c r="AM140" s="140" t="s">
        <v>153</v>
      </c>
      <c r="AN140" s="19" t="s">
        <v>130</v>
      </c>
      <c r="AO140" s="140" t="s">
        <v>153</v>
      </c>
      <c r="AP140" s="19" t="s">
        <v>130</v>
      </c>
      <c r="AQ140" s="140" t="s">
        <v>153</v>
      </c>
      <c r="AR140" s="19" t="s">
        <v>130</v>
      </c>
      <c r="AS140" s="140" t="s">
        <v>153</v>
      </c>
      <c r="AT140" s="19" t="s">
        <v>130</v>
      </c>
      <c r="AU140" s="19" t="s">
        <v>153</v>
      </c>
      <c r="AV140" s="19" t="s">
        <v>130</v>
      </c>
      <c r="AW140" s="19" t="s">
        <v>153</v>
      </c>
      <c r="AX140" s="19" t="s">
        <v>130</v>
      </c>
      <c r="AY140" s="19" t="s">
        <v>153</v>
      </c>
      <c r="AZ140" s="19" t="s">
        <v>125</v>
      </c>
      <c r="BA140" s="19" t="s">
        <v>153</v>
      </c>
      <c r="BB140" s="19" t="s">
        <v>125</v>
      </c>
      <c r="BC140" s="19" t="s">
        <v>153</v>
      </c>
      <c r="BD140" s="19" t="s">
        <v>125</v>
      </c>
      <c r="BE140" s="19" t="s">
        <v>153</v>
      </c>
      <c r="BF140" s="108" t="s">
        <v>131</v>
      </c>
      <c r="BG140" s="175">
        <v>43555</v>
      </c>
      <c r="BH140" s="108" t="s">
        <v>286</v>
      </c>
      <c r="BI140" s="175">
        <v>44162</v>
      </c>
      <c r="BJ140" s="35" t="s">
        <v>923</v>
      </c>
      <c r="BK140" s="35" t="s">
        <v>924</v>
      </c>
      <c r="BL140" s="35" t="s">
        <v>289</v>
      </c>
      <c r="BM140" s="35" t="s">
        <v>925</v>
      </c>
      <c r="BN140" s="119" t="s">
        <v>291</v>
      </c>
      <c r="BO140" s="324" t="s">
        <v>292</v>
      </c>
      <c r="BP140" s="324"/>
      <c r="BR140" s="140"/>
      <c r="BS140" s="140"/>
      <c r="BT140" s="140"/>
      <c r="BU140" s="140"/>
    </row>
    <row r="141" spans="1:73" s="137" customFormat="1" ht="90" hidden="1" customHeight="1">
      <c r="A141" s="181" t="s">
        <v>926</v>
      </c>
      <c r="B141" s="92" t="s">
        <v>617</v>
      </c>
      <c r="C141" s="167">
        <v>42661</v>
      </c>
      <c r="D141" s="167" t="s">
        <v>202</v>
      </c>
      <c r="E141" s="181" t="s">
        <v>927</v>
      </c>
      <c r="F141" s="140" t="s">
        <v>928</v>
      </c>
      <c r="G141" s="19" t="s">
        <v>929</v>
      </c>
      <c r="H141" s="19" t="s">
        <v>838</v>
      </c>
      <c r="I141" s="19" t="s">
        <v>215</v>
      </c>
      <c r="J141" s="92" t="s">
        <v>122</v>
      </c>
      <c r="K141" s="179">
        <v>3</v>
      </c>
      <c r="L141" s="504">
        <v>42737</v>
      </c>
      <c r="M141" s="504">
        <v>43100</v>
      </c>
      <c r="N141" s="114">
        <f t="shared" si="5"/>
        <v>52</v>
      </c>
      <c r="O141" s="218">
        <v>3</v>
      </c>
      <c r="P141" s="140" t="s">
        <v>25</v>
      </c>
      <c r="Q141" s="140"/>
      <c r="R141" s="140" t="s">
        <v>839</v>
      </c>
      <c r="S141" s="217">
        <f t="shared" si="4"/>
        <v>363</v>
      </c>
      <c r="T141" s="140" t="s">
        <v>125</v>
      </c>
      <c r="U141" s="140" t="s">
        <v>125</v>
      </c>
      <c r="V141" s="19" t="s">
        <v>840</v>
      </c>
      <c r="W141" s="92" t="s">
        <v>127</v>
      </c>
      <c r="X141" s="92" t="s">
        <v>127</v>
      </c>
      <c r="Y141" s="92" t="s">
        <v>127</v>
      </c>
      <c r="Z141" s="92" t="s">
        <v>127</v>
      </c>
      <c r="AA141" s="92" t="s">
        <v>127</v>
      </c>
      <c r="AB141" s="92" t="s">
        <v>127</v>
      </c>
      <c r="AC141" s="92" t="s">
        <v>127</v>
      </c>
      <c r="AD141" s="92" t="s">
        <v>127</v>
      </c>
      <c r="AE141" s="92" t="s">
        <v>127</v>
      </c>
      <c r="AF141" s="92" t="s">
        <v>128</v>
      </c>
      <c r="AG141" s="92" t="s">
        <v>127</v>
      </c>
      <c r="AH141" s="92" t="s">
        <v>128</v>
      </c>
      <c r="AI141" s="92" t="s">
        <v>127</v>
      </c>
      <c r="AJ141" s="92" t="s">
        <v>127</v>
      </c>
      <c r="AK141" s="92" t="s">
        <v>127</v>
      </c>
      <c r="AL141" s="92" t="s">
        <v>129</v>
      </c>
      <c r="AM141" s="92" t="s">
        <v>127</v>
      </c>
      <c r="AN141" s="92" t="s">
        <v>129</v>
      </c>
      <c r="AO141" s="92" t="s">
        <v>127</v>
      </c>
      <c r="AP141" s="92" t="s">
        <v>130</v>
      </c>
      <c r="AQ141" s="92" t="s">
        <v>127</v>
      </c>
      <c r="AR141" s="92" t="s">
        <v>130</v>
      </c>
      <c r="AS141" s="92" t="s">
        <v>127</v>
      </c>
      <c r="AT141" s="92" t="s">
        <v>130</v>
      </c>
      <c r="AU141" s="92" t="s">
        <v>127</v>
      </c>
      <c r="AV141" s="92" t="s">
        <v>130</v>
      </c>
      <c r="AW141" s="92" t="s">
        <v>127</v>
      </c>
      <c r="AX141" s="92" t="s">
        <v>130</v>
      </c>
      <c r="AY141" s="19" t="s">
        <v>127</v>
      </c>
      <c r="AZ141" s="92" t="s">
        <v>125</v>
      </c>
      <c r="BA141" s="19" t="s">
        <v>127</v>
      </c>
      <c r="BB141" s="92" t="s">
        <v>125</v>
      </c>
      <c r="BC141" s="19" t="s">
        <v>127</v>
      </c>
      <c r="BD141" s="92" t="s">
        <v>125</v>
      </c>
      <c r="BE141" s="19" t="s">
        <v>127</v>
      </c>
      <c r="BF141" s="108" t="s">
        <v>131</v>
      </c>
      <c r="BG141" s="175">
        <v>43122</v>
      </c>
      <c r="BH141" s="108" t="s">
        <v>132</v>
      </c>
      <c r="BI141" s="179"/>
      <c r="BJ141" s="136"/>
      <c r="BK141" s="136"/>
      <c r="BL141" s="136"/>
      <c r="BM141" s="136"/>
      <c r="BN141" s="119" t="s">
        <v>133</v>
      </c>
      <c r="BO141" s="179"/>
      <c r="BP141" s="179"/>
      <c r="BR141" s="140"/>
      <c r="BS141" s="140"/>
      <c r="BT141" s="140"/>
      <c r="BU141" s="140"/>
    </row>
    <row r="142" spans="1:73" s="137" customFormat="1" ht="90" hidden="1" customHeight="1">
      <c r="A142" s="181" t="s">
        <v>930</v>
      </c>
      <c r="B142" s="92" t="s">
        <v>617</v>
      </c>
      <c r="C142" s="167">
        <v>42661</v>
      </c>
      <c r="D142" s="167" t="s">
        <v>218</v>
      </c>
      <c r="E142" s="181" t="s">
        <v>931</v>
      </c>
      <c r="F142" s="140" t="s">
        <v>932</v>
      </c>
      <c r="G142" s="19" t="s">
        <v>933</v>
      </c>
      <c r="H142" s="19" t="s">
        <v>934</v>
      </c>
      <c r="I142" s="19" t="s">
        <v>935</v>
      </c>
      <c r="J142" s="92" t="s">
        <v>936</v>
      </c>
      <c r="K142" s="179">
        <v>1</v>
      </c>
      <c r="L142" s="504">
        <v>42755</v>
      </c>
      <c r="M142" s="504">
        <v>43100</v>
      </c>
      <c r="N142" s="114">
        <f t="shared" si="5"/>
        <v>50</v>
      </c>
      <c r="O142" s="218">
        <v>1</v>
      </c>
      <c r="P142" s="140" t="s">
        <v>22</v>
      </c>
      <c r="Q142" s="140"/>
      <c r="R142" s="140" t="s">
        <v>937</v>
      </c>
      <c r="S142" s="217">
        <f t="shared" si="4"/>
        <v>289</v>
      </c>
      <c r="T142" s="140" t="s">
        <v>125</v>
      </c>
      <c r="U142" s="140" t="s">
        <v>125</v>
      </c>
      <c r="V142" s="19" t="s">
        <v>938</v>
      </c>
      <c r="W142" s="92" t="s">
        <v>127</v>
      </c>
      <c r="X142" s="92" t="s">
        <v>127</v>
      </c>
      <c r="Y142" s="92" t="s">
        <v>127</v>
      </c>
      <c r="Z142" s="92" t="s">
        <v>127</v>
      </c>
      <c r="AA142" s="92" t="s">
        <v>127</v>
      </c>
      <c r="AB142" s="92" t="s">
        <v>127</v>
      </c>
      <c r="AC142" s="92" t="s">
        <v>127</v>
      </c>
      <c r="AD142" s="92" t="s">
        <v>127</v>
      </c>
      <c r="AE142" s="92" t="s">
        <v>127</v>
      </c>
      <c r="AF142" s="92" t="s">
        <v>128</v>
      </c>
      <c r="AG142" s="92" t="s">
        <v>127</v>
      </c>
      <c r="AH142" s="92" t="s">
        <v>128</v>
      </c>
      <c r="AI142" s="92" t="s">
        <v>127</v>
      </c>
      <c r="AJ142" s="92" t="s">
        <v>127</v>
      </c>
      <c r="AK142" s="92" t="s">
        <v>127</v>
      </c>
      <c r="AL142" s="92" t="s">
        <v>129</v>
      </c>
      <c r="AM142" s="92" t="s">
        <v>127</v>
      </c>
      <c r="AN142" s="92" t="s">
        <v>129</v>
      </c>
      <c r="AO142" s="92" t="s">
        <v>127</v>
      </c>
      <c r="AP142" s="92" t="s">
        <v>130</v>
      </c>
      <c r="AQ142" s="92" t="s">
        <v>127</v>
      </c>
      <c r="AR142" s="92" t="s">
        <v>130</v>
      </c>
      <c r="AS142" s="92" t="s">
        <v>127</v>
      </c>
      <c r="AT142" s="92" t="s">
        <v>130</v>
      </c>
      <c r="AU142" s="92" t="s">
        <v>127</v>
      </c>
      <c r="AV142" s="92" t="s">
        <v>130</v>
      </c>
      <c r="AW142" s="92" t="s">
        <v>127</v>
      </c>
      <c r="AX142" s="92" t="s">
        <v>130</v>
      </c>
      <c r="AY142" s="19" t="s">
        <v>127</v>
      </c>
      <c r="AZ142" s="92" t="s">
        <v>125</v>
      </c>
      <c r="BA142" s="19" t="s">
        <v>127</v>
      </c>
      <c r="BB142" s="92" t="s">
        <v>125</v>
      </c>
      <c r="BC142" s="19" t="s">
        <v>127</v>
      </c>
      <c r="BD142" s="92" t="s">
        <v>125</v>
      </c>
      <c r="BE142" s="19" t="s">
        <v>127</v>
      </c>
      <c r="BF142" s="108" t="s">
        <v>131</v>
      </c>
      <c r="BG142" s="175">
        <v>43122</v>
      </c>
      <c r="BH142" s="108" t="s">
        <v>132</v>
      </c>
      <c r="BI142" s="179"/>
      <c r="BJ142" s="136"/>
      <c r="BK142" s="136"/>
      <c r="BL142" s="136"/>
      <c r="BM142" s="136"/>
      <c r="BN142" s="119" t="s">
        <v>133</v>
      </c>
      <c r="BO142" s="179"/>
      <c r="BP142" s="179"/>
      <c r="BR142" s="140"/>
      <c r="BS142" s="140"/>
      <c r="BT142" s="140"/>
      <c r="BU142" s="140"/>
    </row>
    <row r="143" spans="1:73" s="137" customFormat="1" ht="90" hidden="1" customHeight="1">
      <c r="A143" s="181" t="s">
        <v>939</v>
      </c>
      <c r="B143" s="92" t="s">
        <v>617</v>
      </c>
      <c r="C143" s="167">
        <v>42661</v>
      </c>
      <c r="D143" s="167" t="s">
        <v>202</v>
      </c>
      <c r="E143" s="181" t="s">
        <v>940</v>
      </c>
      <c r="F143" s="140" t="s">
        <v>941</v>
      </c>
      <c r="G143" s="19" t="s">
        <v>933</v>
      </c>
      <c r="H143" s="19" t="s">
        <v>934</v>
      </c>
      <c r="I143" s="19" t="s">
        <v>935</v>
      </c>
      <c r="J143" s="92" t="s">
        <v>936</v>
      </c>
      <c r="K143" s="179">
        <v>1</v>
      </c>
      <c r="L143" s="504">
        <v>42755</v>
      </c>
      <c r="M143" s="504">
        <v>43100</v>
      </c>
      <c r="N143" s="114">
        <f t="shared" si="5"/>
        <v>50</v>
      </c>
      <c r="O143" s="218">
        <v>1</v>
      </c>
      <c r="P143" s="140" t="s">
        <v>22</v>
      </c>
      <c r="Q143" s="140"/>
      <c r="R143" s="140" t="s">
        <v>942</v>
      </c>
      <c r="S143" s="217">
        <f t="shared" si="4"/>
        <v>387</v>
      </c>
      <c r="T143" s="140" t="s">
        <v>125</v>
      </c>
      <c r="U143" s="140" t="s">
        <v>125</v>
      </c>
      <c r="V143" s="173" t="s">
        <v>943</v>
      </c>
      <c r="W143" s="92" t="s">
        <v>127</v>
      </c>
      <c r="X143" s="92" t="s">
        <v>127</v>
      </c>
      <c r="Y143" s="92" t="s">
        <v>127</v>
      </c>
      <c r="Z143" s="92" t="s">
        <v>127</v>
      </c>
      <c r="AA143" s="92" t="s">
        <v>127</v>
      </c>
      <c r="AB143" s="92" t="s">
        <v>127</v>
      </c>
      <c r="AC143" s="92" t="s">
        <v>127</v>
      </c>
      <c r="AD143" s="92" t="s">
        <v>127</v>
      </c>
      <c r="AE143" s="92" t="s">
        <v>127</v>
      </c>
      <c r="AF143" s="92" t="s">
        <v>128</v>
      </c>
      <c r="AG143" s="92" t="s">
        <v>127</v>
      </c>
      <c r="AH143" s="92" t="s">
        <v>128</v>
      </c>
      <c r="AI143" s="92" t="s">
        <v>127</v>
      </c>
      <c r="AJ143" s="92" t="s">
        <v>127</v>
      </c>
      <c r="AK143" s="92" t="s">
        <v>127</v>
      </c>
      <c r="AL143" s="92" t="s">
        <v>129</v>
      </c>
      <c r="AM143" s="92" t="s">
        <v>127</v>
      </c>
      <c r="AN143" s="92" t="s">
        <v>129</v>
      </c>
      <c r="AO143" s="92" t="s">
        <v>127</v>
      </c>
      <c r="AP143" s="92" t="s">
        <v>130</v>
      </c>
      <c r="AQ143" s="92" t="s">
        <v>127</v>
      </c>
      <c r="AR143" s="92" t="s">
        <v>130</v>
      </c>
      <c r="AS143" s="92" t="s">
        <v>127</v>
      </c>
      <c r="AT143" s="92" t="s">
        <v>130</v>
      </c>
      <c r="AU143" s="92" t="s">
        <v>127</v>
      </c>
      <c r="AV143" s="92" t="s">
        <v>130</v>
      </c>
      <c r="AW143" s="92" t="s">
        <v>127</v>
      </c>
      <c r="AX143" s="92" t="s">
        <v>130</v>
      </c>
      <c r="AY143" s="19" t="s">
        <v>127</v>
      </c>
      <c r="AZ143" s="92" t="s">
        <v>125</v>
      </c>
      <c r="BA143" s="19" t="s">
        <v>127</v>
      </c>
      <c r="BB143" s="92" t="s">
        <v>125</v>
      </c>
      <c r="BC143" s="19" t="s">
        <v>127</v>
      </c>
      <c r="BD143" s="92" t="s">
        <v>125</v>
      </c>
      <c r="BE143" s="19" t="s">
        <v>127</v>
      </c>
      <c r="BF143" s="108" t="s">
        <v>131</v>
      </c>
      <c r="BG143" s="175">
        <v>43122</v>
      </c>
      <c r="BH143" s="108" t="s">
        <v>132</v>
      </c>
      <c r="BI143" s="179"/>
      <c r="BJ143" s="136"/>
      <c r="BK143" s="136"/>
      <c r="BL143" s="136"/>
      <c r="BM143" s="136"/>
      <c r="BN143" s="119" t="s">
        <v>133</v>
      </c>
      <c r="BO143" s="179"/>
      <c r="BP143" s="179"/>
      <c r="BR143" s="140"/>
      <c r="BS143" s="140"/>
      <c r="BT143" s="140"/>
      <c r="BU143" s="140"/>
    </row>
    <row r="144" spans="1:73" s="137" customFormat="1" ht="90" hidden="1" customHeight="1">
      <c r="A144" s="181" t="s">
        <v>944</v>
      </c>
      <c r="B144" s="92" t="s">
        <v>617</v>
      </c>
      <c r="C144" s="167">
        <v>42661</v>
      </c>
      <c r="D144" s="167" t="s">
        <v>945</v>
      </c>
      <c r="E144" s="181" t="s">
        <v>946</v>
      </c>
      <c r="F144" s="140" t="s">
        <v>947</v>
      </c>
      <c r="G144" s="19" t="s">
        <v>192</v>
      </c>
      <c r="H144" s="19" t="s">
        <v>360</v>
      </c>
      <c r="I144" s="19" t="s">
        <v>361</v>
      </c>
      <c r="J144" s="92" t="s">
        <v>362</v>
      </c>
      <c r="K144" s="179">
        <v>1</v>
      </c>
      <c r="L144" s="504">
        <v>42767</v>
      </c>
      <c r="M144" s="504">
        <v>43069</v>
      </c>
      <c r="N144" s="114">
        <f t="shared" si="5"/>
        <v>44</v>
      </c>
      <c r="O144" s="218">
        <v>1</v>
      </c>
      <c r="P144" s="140" t="s">
        <v>33</v>
      </c>
      <c r="Q144" s="140" t="s">
        <v>31</v>
      </c>
      <c r="R144" s="140" t="s">
        <v>948</v>
      </c>
      <c r="S144" s="217">
        <f t="shared" si="4"/>
        <v>183</v>
      </c>
      <c r="T144" s="140" t="s">
        <v>125</v>
      </c>
      <c r="U144" s="140" t="s">
        <v>125</v>
      </c>
      <c r="V144" s="19" t="s">
        <v>949</v>
      </c>
      <c r="W144" s="92" t="s">
        <v>127</v>
      </c>
      <c r="X144" s="92" t="s">
        <v>127</v>
      </c>
      <c r="Y144" s="92" t="s">
        <v>127</v>
      </c>
      <c r="Z144" s="92" t="s">
        <v>127</v>
      </c>
      <c r="AA144" s="92" t="s">
        <v>127</v>
      </c>
      <c r="AB144" s="92" t="s">
        <v>127</v>
      </c>
      <c r="AC144" s="92" t="s">
        <v>127</v>
      </c>
      <c r="AD144" s="92" t="s">
        <v>127</v>
      </c>
      <c r="AE144" s="92" t="s">
        <v>127</v>
      </c>
      <c r="AF144" s="92" t="s">
        <v>128</v>
      </c>
      <c r="AG144" s="92" t="s">
        <v>127</v>
      </c>
      <c r="AH144" s="92" t="s">
        <v>128</v>
      </c>
      <c r="AI144" s="92" t="s">
        <v>127</v>
      </c>
      <c r="AJ144" s="92" t="s">
        <v>127</v>
      </c>
      <c r="AK144" s="92" t="s">
        <v>127</v>
      </c>
      <c r="AL144" s="92" t="s">
        <v>129</v>
      </c>
      <c r="AM144" s="92" t="s">
        <v>127</v>
      </c>
      <c r="AN144" s="92" t="s">
        <v>129</v>
      </c>
      <c r="AO144" s="92" t="s">
        <v>127</v>
      </c>
      <c r="AP144" s="92" t="s">
        <v>130</v>
      </c>
      <c r="AQ144" s="92" t="s">
        <v>127</v>
      </c>
      <c r="AR144" s="92" t="s">
        <v>130</v>
      </c>
      <c r="AS144" s="92" t="s">
        <v>127</v>
      </c>
      <c r="AT144" s="92" t="s">
        <v>130</v>
      </c>
      <c r="AU144" s="92" t="s">
        <v>127</v>
      </c>
      <c r="AV144" s="92" t="s">
        <v>130</v>
      </c>
      <c r="AW144" s="92" t="s">
        <v>127</v>
      </c>
      <c r="AX144" s="92" t="s">
        <v>130</v>
      </c>
      <c r="AY144" s="19" t="s">
        <v>127</v>
      </c>
      <c r="AZ144" s="92" t="s">
        <v>125</v>
      </c>
      <c r="BA144" s="19" t="s">
        <v>127</v>
      </c>
      <c r="BB144" s="92" t="s">
        <v>125</v>
      </c>
      <c r="BC144" s="19" t="s">
        <v>127</v>
      </c>
      <c r="BD144" s="92" t="s">
        <v>125</v>
      </c>
      <c r="BE144" s="19" t="s">
        <v>127</v>
      </c>
      <c r="BF144" s="108" t="s">
        <v>131</v>
      </c>
      <c r="BG144" s="175">
        <v>43122</v>
      </c>
      <c r="BH144" s="108" t="s">
        <v>132</v>
      </c>
      <c r="BI144" s="179"/>
      <c r="BJ144" s="136"/>
      <c r="BK144" s="136"/>
      <c r="BL144" s="136"/>
      <c r="BM144" s="136"/>
      <c r="BN144" s="119" t="s">
        <v>133</v>
      </c>
      <c r="BO144" s="179"/>
      <c r="BP144" s="179"/>
      <c r="BR144" s="140"/>
      <c r="BS144" s="140"/>
      <c r="BT144" s="140"/>
      <c r="BU144" s="140"/>
    </row>
    <row r="145" spans="1:73" s="137" customFormat="1" ht="90" hidden="1" customHeight="1">
      <c r="A145" s="181" t="s">
        <v>950</v>
      </c>
      <c r="B145" s="92" t="s">
        <v>617</v>
      </c>
      <c r="C145" s="167">
        <v>42661</v>
      </c>
      <c r="D145" s="167" t="s">
        <v>202</v>
      </c>
      <c r="E145" s="181" t="s">
        <v>951</v>
      </c>
      <c r="F145" s="140" t="s">
        <v>952</v>
      </c>
      <c r="G145" s="19" t="s">
        <v>953</v>
      </c>
      <c r="H145" s="19" t="s">
        <v>954</v>
      </c>
      <c r="I145" s="19" t="s">
        <v>954</v>
      </c>
      <c r="J145" s="92" t="s">
        <v>122</v>
      </c>
      <c r="K145" s="179">
        <v>3</v>
      </c>
      <c r="L145" s="504">
        <v>42767</v>
      </c>
      <c r="M145" s="504">
        <v>43008</v>
      </c>
      <c r="N145" s="114">
        <f t="shared" si="5"/>
        <v>35</v>
      </c>
      <c r="O145" s="218">
        <v>3</v>
      </c>
      <c r="P145" s="140" t="s">
        <v>25</v>
      </c>
      <c r="Q145" s="140"/>
      <c r="R145" s="140" t="s">
        <v>839</v>
      </c>
      <c r="S145" s="217">
        <f t="shared" si="4"/>
        <v>363</v>
      </c>
      <c r="T145" s="140" t="s">
        <v>125</v>
      </c>
      <c r="U145" s="140" t="s">
        <v>125</v>
      </c>
      <c r="V145" s="19" t="s">
        <v>840</v>
      </c>
      <c r="W145" s="92" t="s">
        <v>127</v>
      </c>
      <c r="X145" s="92" t="s">
        <v>127</v>
      </c>
      <c r="Y145" s="92" t="s">
        <v>127</v>
      </c>
      <c r="Z145" s="92" t="s">
        <v>127</v>
      </c>
      <c r="AA145" s="92" t="s">
        <v>127</v>
      </c>
      <c r="AB145" s="92" t="s">
        <v>127</v>
      </c>
      <c r="AC145" s="92" t="s">
        <v>127</v>
      </c>
      <c r="AD145" s="92" t="s">
        <v>127</v>
      </c>
      <c r="AE145" s="92" t="s">
        <v>127</v>
      </c>
      <c r="AF145" s="92" t="s">
        <v>128</v>
      </c>
      <c r="AG145" s="92" t="s">
        <v>127</v>
      </c>
      <c r="AH145" s="92" t="s">
        <v>128</v>
      </c>
      <c r="AI145" s="92" t="s">
        <v>127</v>
      </c>
      <c r="AJ145" s="92" t="s">
        <v>127</v>
      </c>
      <c r="AK145" s="92" t="s">
        <v>127</v>
      </c>
      <c r="AL145" s="92" t="s">
        <v>129</v>
      </c>
      <c r="AM145" s="92" t="s">
        <v>127</v>
      </c>
      <c r="AN145" s="92" t="s">
        <v>129</v>
      </c>
      <c r="AO145" s="92" t="s">
        <v>127</v>
      </c>
      <c r="AP145" s="92" t="s">
        <v>130</v>
      </c>
      <c r="AQ145" s="92" t="s">
        <v>127</v>
      </c>
      <c r="AR145" s="92" t="s">
        <v>130</v>
      </c>
      <c r="AS145" s="92" t="s">
        <v>127</v>
      </c>
      <c r="AT145" s="92" t="s">
        <v>130</v>
      </c>
      <c r="AU145" s="92" t="s">
        <v>127</v>
      </c>
      <c r="AV145" s="92" t="s">
        <v>130</v>
      </c>
      <c r="AW145" s="92" t="s">
        <v>127</v>
      </c>
      <c r="AX145" s="92" t="s">
        <v>130</v>
      </c>
      <c r="AY145" s="19" t="s">
        <v>127</v>
      </c>
      <c r="AZ145" s="92" t="s">
        <v>125</v>
      </c>
      <c r="BA145" s="19" t="s">
        <v>127</v>
      </c>
      <c r="BB145" s="92" t="s">
        <v>125</v>
      </c>
      <c r="BC145" s="19" t="s">
        <v>127</v>
      </c>
      <c r="BD145" s="92" t="s">
        <v>125</v>
      </c>
      <c r="BE145" s="19" t="s">
        <v>127</v>
      </c>
      <c r="BF145" s="108" t="s">
        <v>131</v>
      </c>
      <c r="BG145" s="175">
        <v>43122</v>
      </c>
      <c r="BH145" s="108" t="s">
        <v>132</v>
      </c>
      <c r="BI145" s="179"/>
      <c r="BJ145" s="136"/>
      <c r="BK145" s="136"/>
      <c r="BL145" s="136"/>
      <c r="BM145" s="136"/>
      <c r="BN145" s="119" t="s">
        <v>133</v>
      </c>
      <c r="BO145" s="179"/>
      <c r="BP145" s="179"/>
      <c r="BR145" s="140"/>
      <c r="BS145" s="140"/>
      <c r="BT145" s="140"/>
      <c r="BU145" s="140"/>
    </row>
    <row r="146" spans="1:73" s="137" customFormat="1" ht="90" hidden="1" customHeight="1">
      <c r="A146" s="181" t="s">
        <v>955</v>
      </c>
      <c r="B146" s="92" t="s">
        <v>617</v>
      </c>
      <c r="C146" s="167">
        <v>42661</v>
      </c>
      <c r="D146" s="167" t="s">
        <v>202</v>
      </c>
      <c r="E146" s="181" t="s">
        <v>956</v>
      </c>
      <c r="F146" s="140" t="s">
        <v>957</v>
      </c>
      <c r="G146" s="19" t="s">
        <v>517</v>
      </c>
      <c r="H146" s="19" t="s">
        <v>518</v>
      </c>
      <c r="I146" s="19" t="s">
        <v>519</v>
      </c>
      <c r="J146" s="92" t="s">
        <v>520</v>
      </c>
      <c r="K146" s="179">
        <v>8</v>
      </c>
      <c r="L146" s="504">
        <v>42856</v>
      </c>
      <c r="M146" s="504">
        <v>43100</v>
      </c>
      <c r="N146" s="114">
        <f t="shared" si="5"/>
        <v>35</v>
      </c>
      <c r="O146" s="218">
        <v>8</v>
      </c>
      <c r="P146" s="140" t="s">
        <v>15</v>
      </c>
      <c r="Q146" s="140"/>
      <c r="R146" s="140" t="s">
        <v>958</v>
      </c>
      <c r="S146" s="217">
        <f t="shared" si="4"/>
        <v>373</v>
      </c>
      <c r="T146" s="140" t="s">
        <v>125</v>
      </c>
      <c r="U146" s="140" t="s">
        <v>125</v>
      </c>
      <c r="V146" s="19" t="s">
        <v>959</v>
      </c>
      <c r="W146" s="92" t="s">
        <v>127</v>
      </c>
      <c r="X146" s="92" t="s">
        <v>127</v>
      </c>
      <c r="Y146" s="92" t="s">
        <v>127</v>
      </c>
      <c r="Z146" s="92" t="s">
        <v>127</v>
      </c>
      <c r="AA146" s="92" t="s">
        <v>127</v>
      </c>
      <c r="AB146" s="92" t="s">
        <v>127</v>
      </c>
      <c r="AC146" s="92" t="s">
        <v>127</v>
      </c>
      <c r="AD146" s="92" t="s">
        <v>127</v>
      </c>
      <c r="AE146" s="92" t="s">
        <v>127</v>
      </c>
      <c r="AF146" s="92" t="s">
        <v>128</v>
      </c>
      <c r="AG146" s="92" t="s">
        <v>127</v>
      </c>
      <c r="AH146" s="92" t="s">
        <v>128</v>
      </c>
      <c r="AI146" s="92" t="s">
        <v>127</v>
      </c>
      <c r="AJ146" s="92" t="s">
        <v>127</v>
      </c>
      <c r="AK146" s="92" t="s">
        <v>127</v>
      </c>
      <c r="AL146" s="92" t="s">
        <v>129</v>
      </c>
      <c r="AM146" s="92" t="s">
        <v>127</v>
      </c>
      <c r="AN146" s="92" t="s">
        <v>129</v>
      </c>
      <c r="AO146" s="92" t="s">
        <v>127</v>
      </c>
      <c r="AP146" s="92" t="s">
        <v>130</v>
      </c>
      <c r="AQ146" s="92" t="s">
        <v>127</v>
      </c>
      <c r="AR146" s="92" t="s">
        <v>130</v>
      </c>
      <c r="AS146" s="92" t="s">
        <v>127</v>
      </c>
      <c r="AT146" s="92" t="s">
        <v>130</v>
      </c>
      <c r="AU146" s="92" t="s">
        <v>127</v>
      </c>
      <c r="AV146" s="92" t="s">
        <v>130</v>
      </c>
      <c r="AW146" s="92" t="s">
        <v>127</v>
      </c>
      <c r="AX146" s="92" t="s">
        <v>130</v>
      </c>
      <c r="AY146" s="19" t="s">
        <v>127</v>
      </c>
      <c r="AZ146" s="92" t="s">
        <v>125</v>
      </c>
      <c r="BA146" s="19" t="s">
        <v>127</v>
      </c>
      <c r="BB146" s="92" t="s">
        <v>125</v>
      </c>
      <c r="BC146" s="19" t="s">
        <v>127</v>
      </c>
      <c r="BD146" s="92" t="s">
        <v>125</v>
      </c>
      <c r="BE146" s="19" t="s">
        <v>127</v>
      </c>
      <c r="BF146" s="108" t="s">
        <v>131</v>
      </c>
      <c r="BG146" s="175">
        <v>43122</v>
      </c>
      <c r="BH146" s="108" t="s">
        <v>132</v>
      </c>
      <c r="BI146" s="179"/>
      <c r="BJ146" s="136"/>
      <c r="BK146" s="136"/>
      <c r="BL146" s="136"/>
      <c r="BM146" s="136"/>
      <c r="BN146" s="119" t="s">
        <v>133</v>
      </c>
      <c r="BO146" s="179"/>
      <c r="BP146" s="179"/>
      <c r="BR146" s="140"/>
      <c r="BS146" s="140"/>
      <c r="BT146" s="140"/>
      <c r="BU146" s="140"/>
    </row>
    <row r="147" spans="1:73" s="137" customFormat="1" ht="90" hidden="1" customHeight="1">
      <c r="A147" s="181" t="s">
        <v>960</v>
      </c>
      <c r="B147" s="92" t="s">
        <v>617</v>
      </c>
      <c r="C147" s="167">
        <v>42661</v>
      </c>
      <c r="D147" s="167" t="s">
        <v>202</v>
      </c>
      <c r="E147" s="181" t="s">
        <v>961</v>
      </c>
      <c r="F147" s="140" t="s">
        <v>962</v>
      </c>
      <c r="G147" s="19" t="s">
        <v>517</v>
      </c>
      <c r="H147" s="19" t="s">
        <v>518</v>
      </c>
      <c r="I147" s="19" t="s">
        <v>519</v>
      </c>
      <c r="J147" s="92" t="s">
        <v>520</v>
      </c>
      <c r="K147" s="179">
        <v>8</v>
      </c>
      <c r="L147" s="504">
        <v>42856</v>
      </c>
      <c r="M147" s="504">
        <v>43100</v>
      </c>
      <c r="N147" s="114">
        <f t="shared" si="5"/>
        <v>35</v>
      </c>
      <c r="O147" s="218">
        <v>8</v>
      </c>
      <c r="P147" s="140" t="s">
        <v>15</v>
      </c>
      <c r="Q147" s="140"/>
      <c r="R147" s="140" t="s">
        <v>963</v>
      </c>
      <c r="S147" s="217">
        <f t="shared" si="4"/>
        <v>373</v>
      </c>
      <c r="T147" s="140" t="s">
        <v>125</v>
      </c>
      <c r="U147" s="140" t="s">
        <v>125</v>
      </c>
      <c r="V147" s="19" t="s">
        <v>959</v>
      </c>
      <c r="W147" s="92" t="s">
        <v>127</v>
      </c>
      <c r="X147" s="92" t="s">
        <v>127</v>
      </c>
      <c r="Y147" s="92" t="s">
        <v>127</v>
      </c>
      <c r="Z147" s="92" t="s">
        <v>127</v>
      </c>
      <c r="AA147" s="92" t="s">
        <v>127</v>
      </c>
      <c r="AB147" s="92" t="s">
        <v>127</v>
      </c>
      <c r="AC147" s="92" t="s">
        <v>127</v>
      </c>
      <c r="AD147" s="92" t="s">
        <v>127</v>
      </c>
      <c r="AE147" s="92" t="s">
        <v>127</v>
      </c>
      <c r="AF147" s="92" t="s">
        <v>128</v>
      </c>
      <c r="AG147" s="92" t="s">
        <v>127</v>
      </c>
      <c r="AH147" s="92" t="s">
        <v>128</v>
      </c>
      <c r="AI147" s="92" t="s">
        <v>127</v>
      </c>
      <c r="AJ147" s="92" t="s">
        <v>127</v>
      </c>
      <c r="AK147" s="92" t="s">
        <v>127</v>
      </c>
      <c r="AL147" s="92" t="s">
        <v>129</v>
      </c>
      <c r="AM147" s="92" t="s">
        <v>127</v>
      </c>
      <c r="AN147" s="92" t="s">
        <v>129</v>
      </c>
      <c r="AO147" s="92" t="s">
        <v>127</v>
      </c>
      <c r="AP147" s="92" t="s">
        <v>130</v>
      </c>
      <c r="AQ147" s="92" t="s">
        <v>127</v>
      </c>
      <c r="AR147" s="92" t="s">
        <v>130</v>
      </c>
      <c r="AS147" s="92" t="s">
        <v>127</v>
      </c>
      <c r="AT147" s="92" t="s">
        <v>130</v>
      </c>
      <c r="AU147" s="92" t="s">
        <v>127</v>
      </c>
      <c r="AV147" s="92" t="s">
        <v>130</v>
      </c>
      <c r="AW147" s="92" t="s">
        <v>127</v>
      </c>
      <c r="AX147" s="92" t="s">
        <v>130</v>
      </c>
      <c r="AY147" s="19" t="s">
        <v>127</v>
      </c>
      <c r="AZ147" s="92" t="s">
        <v>125</v>
      </c>
      <c r="BA147" s="19" t="s">
        <v>127</v>
      </c>
      <c r="BB147" s="92" t="s">
        <v>125</v>
      </c>
      <c r="BC147" s="19" t="s">
        <v>127</v>
      </c>
      <c r="BD147" s="92" t="s">
        <v>125</v>
      </c>
      <c r="BE147" s="19" t="s">
        <v>127</v>
      </c>
      <c r="BF147" s="108" t="s">
        <v>131</v>
      </c>
      <c r="BG147" s="175">
        <v>43122</v>
      </c>
      <c r="BH147" s="108" t="s">
        <v>132</v>
      </c>
      <c r="BI147" s="179"/>
      <c r="BJ147" s="136"/>
      <c r="BK147" s="136"/>
      <c r="BL147" s="136"/>
      <c r="BM147" s="136"/>
      <c r="BN147" s="119" t="s">
        <v>133</v>
      </c>
      <c r="BO147" s="179"/>
      <c r="BP147" s="179"/>
      <c r="BR147" s="140"/>
      <c r="BS147" s="140"/>
      <c r="BT147" s="140"/>
      <c r="BU147" s="140"/>
    </row>
    <row r="148" spans="1:73" s="137" customFormat="1" ht="90" hidden="1" customHeight="1">
      <c r="A148" s="181" t="s">
        <v>964</v>
      </c>
      <c r="B148" s="92" t="s">
        <v>617</v>
      </c>
      <c r="C148" s="167">
        <v>42661</v>
      </c>
      <c r="D148" s="167" t="s">
        <v>202</v>
      </c>
      <c r="E148" s="181" t="s">
        <v>965</v>
      </c>
      <c r="F148" s="140" t="s">
        <v>966</v>
      </c>
      <c r="G148" s="19" t="s">
        <v>517</v>
      </c>
      <c r="H148" s="19" t="s">
        <v>518</v>
      </c>
      <c r="I148" s="19" t="s">
        <v>519</v>
      </c>
      <c r="J148" s="92" t="s">
        <v>520</v>
      </c>
      <c r="K148" s="179">
        <v>8</v>
      </c>
      <c r="L148" s="504">
        <v>42856</v>
      </c>
      <c r="M148" s="504">
        <v>43100</v>
      </c>
      <c r="N148" s="114">
        <f t="shared" si="5"/>
        <v>35</v>
      </c>
      <c r="O148" s="218">
        <v>8</v>
      </c>
      <c r="P148" s="140" t="s">
        <v>15</v>
      </c>
      <c r="Q148" s="140"/>
      <c r="R148" s="140" t="s">
        <v>967</v>
      </c>
      <c r="S148" s="217">
        <f t="shared" si="4"/>
        <v>373</v>
      </c>
      <c r="T148" s="140" t="s">
        <v>125</v>
      </c>
      <c r="U148" s="140" t="s">
        <v>125</v>
      </c>
      <c r="V148" s="19" t="s">
        <v>959</v>
      </c>
      <c r="W148" s="92" t="s">
        <v>127</v>
      </c>
      <c r="X148" s="92" t="s">
        <v>127</v>
      </c>
      <c r="Y148" s="92" t="s">
        <v>127</v>
      </c>
      <c r="Z148" s="92" t="s">
        <v>127</v>
      </c>
      <c r="AA148" s="92" t="s">
        <v>127</v>
      </c>
      <c r="AB148" s="92" t="s">
        <v>127</v>
      </c>
      <c r="AC148" s="92" t="s">
        <v>127</v>
      </c>
      <c r="AD148" s="92" t="s">
        <v>127</v>
      </c>
      <c r="AE148" s="92" t="s">
        <v>127</v>
      </c>
      <c r="AF148" s="92" t="s">
        <v>128</v>
      </c>
      <c r="AG148" s="92" t="s">
        <v>127</v>
      </c>
      <c r="AH148" s="92" t="s">
        <v>128</v>
      </c>
      <c r="AI148" s="92" t="s">
        <v>127</v>
      </c>
      <c r="AJ148" s="92" t="s">
        <v>127</v>
      </c>
      <c r="AK148" s="92" t="s">
        <v>127</v>
      </c>
      <c r="AL148" s="92" t="s">
        <v>129</v>
      </c>
      <c r="AM148" s="92" t="s">
        <v>127</v>
      </c>
      <c r="AN148" s="92" t="s">
        <v>129</v>
      </c>
      <c r="AO148" s="92" t="s">
        <v>127</v>
      </c>
      <c r="AP148" s="92" t="s">
        <v>130</v>
      </c>
      <c r="AQ148" s="92" t="s">
        <v>127</v>
      </c>
      <c r="AR148" s="92" t="s">
        <v>130</v>
      </c>
      <c r="AS148" s="92" t="s">
        <v>127</v>
      </c>
      <c r="AT148" s="92" t="s">
        <v>130</v>
      </c>
      <c r="AU148" s="92" t="s">
        <v>127</v>
      </c>
      <c r="AV148" s="92" t="s">
        <v>130</v>
      </c>
      <c r="AW148" s="92" t="s">
        <v>127</v>
      </c>
      <c r="AX148" s="92" t="s">
        <v>130</v>
      </c>
      <c r="AY148" s="19" t="s">
        <v>127</v>
      </c>
      <c r="AZ148" s="92" t="s">
        <v>125</v>
      </c>
      <c r="BA148" s="19" t="s">
        <v>127</v>
      </c>
      <c r="BB148" s="92" t="s">
        <v>125</v>
      </c>
      <c r="BC148" s="19" t="s">
        <v>127</v>
      </c>
      <c r="BD148" s="92" t="s">
        <v>125</v>
      </c>
      <c r="BE148" s="19" t="s">
        <v>127</v>
      </c>
      <c r="BF148" s="108" t="s">
        <v>131</v>
      </c>
      <c r="BG148" s="175">
        <v>43122</v>
      </c>
      <c r="BH148" s="108" t="s">
        <v>132</v>
      </c>
      <c r="BI148" s="179"/>
      <c r="BJ148" s="136"/>
      <c r="BK148" s="136"/>
      <c r="BL148" s="136"/>
      <c r="BM148" s="136"/>
      <c r="BN148" s="119" t="s">
        <v>133</v>
      </c>
      <c r="BO148" s="179"/>
      <c r="BP148" s="179"/>
      <c r="BR148" s="140"/>
      <c r="BS148" s="140"/>
      <c r="BT148" s="140"/>
      <c r="BU148" s="140"/>
    </row>
    <row r="149" spans="1:73" s="137" customFormat="1" ht="90" hidden="1" customHeight="1">
      <c r="A149" s="181" t="s">
        <v>968</v>
      </c>
      <c r="B149" s="92" t="s">
        <v>617</v>
      </c>
      <c r="C149" s="167">
        <v>42661</v>
      </c>
      <c r="D149" s="167" t="s">
        <v>202</v>
      </c>
      <c r="E149" s="181" t="s">
        <v>969</v>
      </c>
      <c r="F149" s="140" t="s">
        <v>970</v>
      </c>
      <c r="G149" s="19" t="s">
        <v>971</v>
      </c>
      <c r="H149" s="19" t="s">
        <v>972</v>
      </c>
      <c r="I149" s="19" t="s">
        <v>973</v>
      </c>
      <c r="J149" s="92" t="s">
        <v>974</v>
      </c>
      <c r="K149" s="179">
        <v>1</v>
      </c>
      <c r="L149" s="504">
        <v>43009</v>
      </c>
      <c r="M149" s="504">
        <v>43190</v>
      </c>
      <c r="N149" s="114">
        <f t="shared" si="5"/>
        <v>26</v>
      </c>
      <c r="O149" s="218">
        <v>1</v>
      </c>
      <c r="P149" s="140" t="s">
        <v>29</v>
      </c>
      <c r="Q149" s="140" t="s">
        <v>33</v>
      </c>
      <c r="R149" s="140" t="s">
        <v>975</v>
      </c>
      <c r="S149" s="217">
        <f t="shared" si="4"/>
        <v>54</v>
      </c>
      <c r="T149" s="140" t="s">
        <v>125</v>
      </c>
      <c r="U149" s="140" t="s">
        <v>125</v>
      </c>
      <c r="V149" s="140" t="s">
        <v>142</v>
      </c>
      <c r="W149" s="140" t="s">
        <v>976</v>
      </c>
      <c r="X149" s="140" t="s">
        <v>977</v>
      </c>
      <c r="Y149" s="92" t="s">
        <v>171</v>
      </c>
      <c r="Z149" s="92" t="s">
        <v>171</v>
      </c>
      <c r="AA149" s="92" t="s">
        <v>171</v>
      </c>
      <c r="AB149" s="92" t="s">
        <v>171</v>
      </c>
      <c r="AC149" s="92" t="s">
        <v>171</v>
      </c>
      <c r="AD149" s="92" t="s">
        <v>171</v>
      </c>
      <c r="AE149" s="92" t="s">
        <v>171</v>
      </c>
      <c r="AF149" s="92" t="s">
        <v>172</v>
      </c>
      <c r="AG149" s="92" t="s">
        <v>171</v>
      </c>
      <c r="AH149" s="92" t="s">
        <v>172</v>
      </c>
      <c r="AI149" s="92" t="s">
        <v>171</v>
      </c>
      <c r="AJ149" s="92" t="s">
        <v>171</v>
      </c>
      <c r="AK149" s="92" t="s">
        <v>171</v>
      </c>
      <c r="AL149" s="92" t="s">
        <v>129</v>
      </c>
      <c r="AM149" s="92" t="s">
        <v>171</v>
      </c>
      <c r="AN149" s="92" t="s">
        <v>129</v>
      </c>
      <c r="AO149" s="92" t="s">
        <v>171</v>
      </c>
      <c r="AP149" s="92" t="s">
        <v>130</v>
      </c>
      <c r="AQ149" s="92" t="s">
        <v>171</v>
      </c>
      <c r="AR149" s="92" t="s">
        <v>130</v>
      </c>
      <c r="AS149" s="92" t="s">
        <v>171</v>
      </c>
      <c r="AT149" s="92" t="s">
        <v>130</v>
      </c>
      <c r="AU149" s="92" t="s">
        <v>171</v>
      </c>
      <c r="AV149" s="92" t="s">
        <v>130</v>
      </c>
      <c r="AW149" s="92" t="s">
        <v>171</v>
      </c>
      <c r="AX149" s="92" t="s">
        <v>130</v>
      </c>
      <c r="AY149" s="19" t="s">
        <v>171</v>
      </c>
      <c r="AZ149" s="92" t="s">
        <v>125</v>
      </c>
      <c r="BA149" s="19" t="s">
        <v>171</v>
      </c>
      <c r="BB149" s="92" t="s">
        <v>125</v>
      </c>
      <c r="BC149" s="19" t="s">
        <v>171</v>
      </c>
      <c r="BD149" s="92" t="s">
        <v>125</v>
      </c>
      <c r="BE149" s="19" t="s">
        <v>171</v>
      </c>
      <c r="BF149" s="108" t="s">
        <v>131</v>
      </c>
      <c r="BG149" s="175">
        <v>43307</v>
      </c>
      <c r="BH149" s="108" t="s">
        <v>132</v>
      </c>
      <c r="BI149" s="179"/>
      <c r="BJ149" s="136"/>
      <c r="BK149" s="136"/>
      <c r="BL149" s="136"/>
      <c r="BM149" s="136"/>
      <c r="BN149" s="119" t="s">
        <v>133</v>
      </c>
      <c r="BO149" s="179"/>
      <c r="BP149" s="179"/>
      <c r="BR149" s="140"/>
      <c r="BS149" s="140"/>
      <c r="BT149" s="140"/>
      <c r="BU149" s="140"/>
    </row>
    <row r="150" spans="1:73" s="137" customFormat="1" ht="90" hidden="1" customHeight="1">
      <c r="A150" s="181" t="s">
        <v>978</v>
      </c>
      <c r="B150" s="92" t="s">
        <v>617</v>
      </c>
      <c r="C150" s="167">
        <v>42661</v>
      </c>
      <c r="D150" s="167" t="s">
        <v>202</v>
      </c>
      <c r="E150" s="181" t="s">
        <v>979</v>
      </c>
      <c r="F150" s="140" t="s">
        <v>980</v>
      </c>
      <c r="G150" s="19" t="s">
        <v>971</v>
      </c>
      <c r="H150" s="19" t="s">
        <v>972</v>
      </c>
      <c r="I150" s="19" t="s">
        <v>973</v>
      </c>
      <c r="J150" s="92" t="s">
        <v>974</v>
      </c>
      <c r="K150" s="179">
        <v>1</v>
      </c>
      <c r="L150" s="504">
        <v>43009</v>
      </c>
      <c r="M150" s="504">
        <v>43190</v>
      </c>
      <c r="N150" s="114">
        <f t="shared" si="5"/>
        <v>26</v>
      </c>
      <c r="O150" s="218">
        <v>1</v>
      </c>
      <c r="P150" s="140" t="s">
        <v>29</v>
      </c>
      <c r="Q150" s="140" t="s">
        <v>33</v>
      </c>
      <c r="R150" s="140" t="s">
        <v>975</v>
      </c>
      <c r="S150" s="217">
        <f t="shared" si="4"/>
        <v>54</v>
      </c>
      <c r="T150" s="140" t="s">
        <v>125</v>
      </c>
      <c r="U150" s="140" t="s">
        <v>125</v>
      </c>
      <c r="V150" s="140" t="s">
        <v>142</v>
      </c>
      <c r="W150" s="140" t="s">
        <v>976</v>
      </c>
      <c r="X150" s="19" t="s">
        <v>977</v>
      </c>
      <c r="Y150" s="92" t="s">
        <v>171</v>
      </c>
      <c r="Z150" s="92" t="s">
        <v>171</v>
      </c>
      <c r="AA150" s="92" t="s">
        <v>171</v>
      </c>
      <c r="AB150" s="92" t="s">
        <v>171</v>
      </c>
      <c r="AC150" s="92" t="s">
        <v>171</v>
      </c>
      <c r="AD150" s="92" t="s">
        <v>171</v>
      </c>
      <c r="AE150" s="92" t="s">
        <v>171</v>
      </c>
      <c r="AF150" s="92" t="s">
        <v>172</v>
      </c>
      <c r="AG150" s="92" t="s">
        <v>171</v>
      </c>
      <c r="AH150" s="92" t="s">
        <v>172</v>
      </c>
      <c r="AI150" s="92" t="s">
        <v>171</v>
      </c>
      <c r="AJ150" s="92" t="s">
        <v>171</v>
      </c>
      <c r="AK150" s="92" t="s">
        <v>171</v>
      </c>
      <c r="AL150" s="92" t="s">
        <v>129</v>
      </c>
      <c r="AM150" s="92" t="s">
        <v>171</v>
      </c>
      <c r="AN150" s="92" t="s">
        <v>129</v>
      </c>
      <c r="AO150" s="92" t="s">
        <v>171</v>
      </c>
      <c r="AP150" s="92" t="s">
        <v>130</v>
      </c>
      <c r="AQ150" s="92" t="s">
        <v>171</v>
      </c>
      <c r="AR150" s="92" t="s">
        <v>130</v>
      </c>
      <c r="AS150" s="92" t="s">
        <v>171</v>
      </c>
      <c r="AT150" s="92" t="s">
        <v>130</v>
      </c>
      <c r="AU150" s="92" t="s">
        <v>171</v>
      </c>
      <c r="AV150" s="92" t="s">
        <v>130</v>
      </c>
      <c r="AW150" s="92" t="s">
        <v>171</v>
      </c>
      <c r="AX150" s="92" t="s">
        <v>130</v>
      </c>
      <c r="AY150" s="19" t="s">
        <v>171</v>
      </c>
      <c r="AZ150" s="92" t="s">
        <v>125</v>
      </c>
      <c r="BA150" s="19" t="s">
        <v>171</v>
      </c>
      <c r="BB150" s="92" t="s">
        <v>125</v>
      </c>
      <c r="BC150" s="19" t="s">
        <v>171</v>
      </c>
      <c r="BD150" s="92" t="s">
        <v>125</v>
      </c>
      <c r="BE150" s="19" t="s">
        <v>171</v>
      </c>
      <c r="BF150" s="108" t="s">
        <v>131</v>
      </c>
      <c r="BG150" s="175">
        <v>43307</v>
      </c>
      <c r="BH150" s="108" t="s">
        <v>132</v>
      </c>
      <c r="BI150" s="179"/>
      <c r="BJ150" s="136"/>
      <c r="BK150" s="136"/>
      <c r="BL150" s="136"/>
      <c r="BM150" s="136"/>
      <c r="BN150" s="119" t="s">
        <v>133</v>
      </c>
      <c r="BO150" s="179"/>
      <c r="BP150" s="179"/>
      <c r="BR150" s="140"/>
      <c r="BS150" s="140"/>
      <c r="BT150" s="140"/>
      <c r="BU150" s="140"/>
    </row>
    <row r="151" spans="1:73" s="137" customFormat="1" ht="90" hidden="1" customHeight="1">
      <c r="A151" s="181" t="s">
        <v>981</v>
      </c>
      <c r="B151" s="92" t="s">
        <v>617</v>
      </c>
      <c r="C151" s="167">
        <v>42661</v>
      </c>
      <c r="D151" s="167" t="s">
        <v>202</v>
      </c>
      <c r="E151" s="181" t="s">
        <v>982</v>
      </c>
      <c r="F151" s="140" t="s">
        <v>983</v>
      </c>
      <c r="G151" s="19" t="s">
        <v>119</v>
      </c>
      <c r="H151" s="171" t="s">
        <v>165</v>
      </c>
      <c r="I151" s="19" t="s">
        <v>166</v>
      </c>
      <c r="J151" s="92" t="s">
        <v>167</v>
      </c>
      <c r="K151" s="179">
        <v>7</v>
      </c>
      <c r="L151" s="504">
        <v>42979</v>
      </c>
      <c r="M151" s="504">
        <v>43190</v>
      </c>
      <c r="N151" s="114">
        <f t="shared" si="5"/>
        <v>31</v>
      </c>
      <c r="O151" s="218">
        <v>7</v>
      </c>
      <c r="P151" s="140" t="s">
        <v>28</v>
      </c>
      <c r="Q151" s="140" t="s">
        <v>608</v>
      </c>
      <c r="R151" s="140" t="s">
        <v>168</v>
      </c>
      <c r="S151" s="217">
        <f t="shared" si="4"/>
        <v>258</v>
      </c>
      <c r="T151" s="140" t="s">
        <v>125</v>
      </c>
      <c r="U151" s="140" t="s">
        <v>125</v>
      </c>
      <c r="V151" s="140" t="s">
        <v>142</v>
      </c>
      <c r="W151" s="140" t="s">
        <v>984</v>
      </c>
      <c r="X151" s="19" t="s">
        <v>170</v>
      </c>
      <c r="Y151" s="92" t="s">
        <v>171</v>
      </c>
      <c r="Z151" s="92" t="s">
        <v>171</v>
      </c>
      <c r="AA151" s="92" t="s">
        <v>171</v>
      </c>
      <c r="AB151" s="92" t="s">
        <v>171</v>
      </c>
      <c r="AC151" s="92" t="s">
        <v>171</v>
      </c>
      <c r="AD151" s="92" t="s">
        <v>171</v>
      </c>
      <c r="AE151" s="92" t="s">
        <v>171</v>
      </c>
      <c r="AF151" s="92" t="s">
        <v>172</v>
      </c>
      <c r="AG151" s="92" t="s">
        <v>171</v>
      </c>
      <c r="AH151" s="92" t="s">
        <v>172</v>
      </c>
      <c r="AI151" s="92" t="s">
        <v>171</v>
      </c>
      <c r="AJ151" s="92" t="s">
        <v>171</v>
      </c>
      <c r="AK151" s="92" t="s">
        <v>171</v>
      </c>
      <c r="AL151" s="92" t="s">
        <v>129</v>
      </c>
      <c r="AM151" s="92" t="s">
        <v>171</v>
      </c>
      <c r="AN151" s="92" t="s">
        <v>129</v>
      </c>
      <c r="AO151" s="92" t="s">
        <v>171</v>
      </c>
      <c r="AP151" s="92" t="s">
        <v>130</v>
      </c>
      <c r="AQ151" s="92" t="s">
        <v>171</v>
      </c>
      <c r="AR151" s="92" t="s">
        <v>130</v>
      </c>
      <c r="AS151" s="92" t="s">
        <v>171</v>
      </c>
      <c r="AT151" s="92" t="s">
        <v>130</v>
      </c>
      <c r="AU151" s="92" t="s">
        <v>171</v>
      </c>
      <c r="AV151" s="92" t="s">
        <v>130</v>
      </c>
      <c r="AW151" s="92" t="s">
        <v>171</v>
      </c>
      <c r="AX151" s="92" t="s">
        <v>130</v>
      </c>
      <c r="AY151" s="19" t="s">
        <v>171</v>
      </c>
      <c r="AZ151" s="92" t="s">
        <v>125</v>
      </c>
      <c r="BA151" s="19" t="s">
        <v>171</v>
      </c>
      <c r="BB151" s="92" t="s">
        <v>125</v>
      </c>
      <c r="BC151" s="19" t="s">
        <v>171</v>
      </c>
      <c r="BD151" s="92" t="s">
        <v>125</v>
      </c>
      <c r="BE151" s="19" t="s">
        <v>171</v>
      </c>
      <c r="BF151" s="108" t="s">
        <v>131</v>
      </c>
      <c r="BG151" s="175">
        <v>43307</v>
      </c>
      <c r="BH151" s="108" t="s">
        <v>132</v>
      </c>
      <c r="BI151" s="179"/>
      <c r="BJ151" s="136"/>
      <c r="BK151" s="136"/>
      <c r="BL151" s="136"/>
      <c r="BM151" s="136"/>
      <c r="BN151" s="119" t="s">
        <v>133</v>
      </c>
      <c r="BO151" s="179"/>
      <c r="BP151" s="179"/>
      <c r="BR151" s="140"/>
      <c r="BS151" s="140"/>
      <c r="BT151" s="140"/>
      <c r="BU151" s="140"/>
    </row>
    <row r="152" spans="1:73" s="137" customFormat="1" ht="90" hidden="1" customHeight="1">
      <c r="A152" s="181" t="s">
        <v>985</v>
      </c>
      <c r="B152" s="92" t="s">
        <v>617</v>
      </c>
      <c r="C152" s="167">
        <v>42661</v>
      </c>
      <c r="D152" s="167" t="s">
        <v>202</v>
      </c>
      <c r="E152" s="181" t="s">
        <v>986</v>
      </c>
      <c r="F152" s="140" t="s">
        <v>987</v>
      </c>
      <c r="G152" s="19" t="s">
        <v>119</v>
      </c>
      <c r="H152" s="171" t="s">
        <v>165</v>
      </c>
      <c r="I152" s="19" t="s">
        <v>166</v>
      </c>
      <c r="J152" s="92" t="s">
        <v>167</v>
      </c>
      <c r="K152" s="179">
        <v>7</v>
      </c>
      <c r="L152" s="504">
        <v>42979</v>
      </c>
      <c r="M152" s="504">
        <v>43190</v>
      </c>
      <c r="N152" s="114">
        <f t="shared" si="5"/>
        <v>31</v>
      </c>
      <c r="O152" s="218">
        <v>7</v>
      </c>
      <c r="P152" s="140" t="s">
        <v>28</v>
      </c>
      <c r="Q152" s="140" t="s">
        <v>150</v>
      </c>
      <c r="R152" s="140" t="s">
        <v>168</v>
      </c>
      <c r="S152" s="217">
        <f t="shared" si="4"/>
        <v>258</v>
      </c>
      <c r="T152" s="140" t="s">
        <v>125</v>
      </c>
      <c r="U152" s="140" t="s">
        <v>125</v>
      </c>
      <c r="V152" s="140" t="s">
        <v>142</v>
      </c>
      <c r="W152" s="140" t="s">
        <v>984</v>
      </c>
      <c r="X152" s="19" t="s">
        <v>170</v>
      </c>
      <c r="Y152" s="92" t="s">
        <v>171</v>
      </c>
      <c r="Z152" s="92" t="s">
        <v>171</v>
      </c>
      <c r="AA152" s="92" t="s">
        <v>171</v>
      </c>
      <c r="AB152" s="92" t="s">
        <v>171</v>
      </c>
      <c r="AC152" s="92" t="s">
        <v>171</v>
      </c>
      <c r="AD152" s="92" t="s">
        <v>171</v>
      </c>
      <c r="AE152" s="92" t="s">
        <v>171</v>
      </c>
      <c r="AF152" s="92" t="s">
        <v>172</v>
      </c>
      <c r="AG152" s="92" t="s">
        <v>171</v>
      </c>
      <c r="AH152" s="92" t="s">
        <v>172</v>
      </c>
      <c r="AI152" s="92" t="s">
        <v>171</v>
      </c>
      <c r="AJ152" s="92" t="s">
        <v>171</v>
      </c>
      <c r="AK152" s="92" t="s">
        <v>171</v>
      </c>
      <c r="AL152" s="92" t="s">
        <v>129</v>
      </c>
      <c r="AM152" s="92" t="s">
        <v>171</v>
      </c>
      <c r="AN152" s="92" t="s">
        <v>129</v>
      </c>
      <c r="AO152" s="92" t="s">
        <v>171</v>
      </c>
      <c r="AP152" s="92" t="s">
        <v>130</v>
      </c>
      <c r="AQ152" s="92" t="s">
        <v>171</v>
      </c>
      <c r="AR152" s="92" t="s">
        <v>130</v>
      </c>
      <c r="AS152" s="92" t="s">
        <v>171</v>
      </c>
      <c r="AT152" s="92" t="s">
        <v>130</v>
      </c>
      <c r="AU152" s="92" t="s">
        <v>171</v>
      </c>
      <c r="AV152" s="92" t="s">
        <v>130</v>
      </c>
      <c r="AW152" s="92" t="s">
        <v>171</v>
      </c>
      <c r="AX152" s="92" t="s">
        <v>130</v>
      </c>
      <c r="AY152" s="19" t="s">
        <v>171</v>
      </c>
      <c r="AZ152" s="92" t="s">
        <v>125</v>
      </c>
      <c r="BA152" s="19" t="s">
        <v>171</v>
      </c>
      <c r="BB152" s="92" t="s">
        <v>125</v>
      </c>
      <c r="BC152" s="19" t="s">
        <v>171</v>
      </c>
      <c r="BD152" s="92" t="s">
        <v>125</v>
      </c>
      <c r="BE152" s="19" t="s">
        <v>171</v>
      </c>
      <c r="BF152" s="108" t="s">
        <v>131</v>
      </c>
      <c r="BG152" s="175">
        <v>43307</v>
      </c>
      <c r="BH152" s="108" t="s">
        <v>132</v>
      </c>
      <c r="BI152" s="179"/>
      <c r="BJ152" s="136"/>
      <c r="BK152" s="136"/>
      <c r="BL152" s="136"/>
      <c r="BM152" s="136"/>
      <c r="BN152" s="119" t="s">
        <v>133</v>
      </c>
      <c r="BO152" s="179"/>
      <c r="BP152" s="179"/>
      <c r="BR152" s="140"/>
      <c r="BS152" s="140"/>
      <c r="BT152" s="140"/>
      <c r="BU152" s="140"/>
    </row>
    <row r="153" spans="1:73" s="137" customFormat="1" ht="90" hidden="1" customHeight="1">
      <c r="A153" s="181" t="s">
        <v>988</v>
      </c>
      <c r="B153" s="92" t="s">
        <v>617</v>
      </c>
      <c r="C153" s="167">
        <v>42661</v>
      </c>
      <c r="D153" s="167" t="s">
        <v>202</v>
      </c>
      <c r="E153" s="181" t="s">
        <v>989</v>
      </c>
      <c r="F153" s="140" t="s">
        <v>990</v>
      </c>
      <c r="G153" s="19" t="s">
        <v>613</v>
      </c>
      <c r="H153" s="19" t="s">
        <v>991</v>
      </c>
      <c r="I153" s="19" t="s">
        <v>992</v>
      </c>
      <c r="J153" s="92" t="s">
        <v>993</v>
      </c>
      <c r="K153" s="179">
        <v>1</v>
      </c>
      <c r="L153" s="504">
        <v>43009</v>
      </c>
      <c r="M153" s="504">
        <v>43100</v>
      </c>
      <c r="N153" s="114">
        <f t="shared" si="5"/>
        <v>13</v>
      </c>
      <c r="O153" s="218">
        <v>1</v>
      </c>
      <c r="P153" s="140" t="s">
        <v>530</v>
      </c>
      <c r="Q153" s="140" t="s">
        <v>31</v>
      </c>
      <c r="R153" s="140" t="s">
        <v>994</v>
      </c>
      <c r="S153" s="217">
        <f t="shared" si="4"/>
        <v>110</v>
      </c>
      <c r="T153" s="140" t="s">
        <v>125</v>
      </c>
      <c r="U153" s="140" t="s">
        <v>125</v>
      </c>
      <c r="V153" s="19" t="s">
        <v>995</v>
      </c>
      <c r="W153" s="92" t="s">
        <v>127</v>
      </c>
      <c r="X153" s="92" t="s">
        <v>127</v>
      </c>
      <c r="Y153" s="92" t="s">
        <v>127</v>
      </c>
      <c r="Z153" s="92" t="s">
        <v>127</v>
      </c>
      <c r="AA153" s="92" t="s">
        <v>127</v>
      </c>
      <c r="AB153" s="92" t="s">
        <v>127</v>
      </c>
      <c r="AC153" s="92" t="s">
        <v>127</v>
      </c>
      <c r="AD153" s="92" t="s">
        <v>127</v>
      </c>
      <c r="AE153" s="92" t="s">
        <v>127</v>
      </c>
      <c r="AF153" s="92" t="s">
        <v>128</v>
      </c>
      <c r="AG153" s="92" t="s">
        <v>127</v>
      </c>
      <c r="AH153" s="92" t="s">
        <v>128</v>
      </c>
      <c r="AI153" s="92" t="s">
        <v>127</v>
      </c>
      <c r="AJ153" s="92" t="s">
        <v>127</v>
      </c>
      <c r="AK153" s="92" t="s">
        <v>127</v>
      </c>
      <c r="AL153" s="92" t="s">
        <v>129</v>
      </c>
      <c r="AM153" s="92" t="s">
        <v>127</v>
      </c>
      <c r="AN153" s="92" t="s">
        <v>129</v>
      </c>
      <c r="AO153" s="92" t="s">
        <v>127</v>
      </c>
      <c r="AP153" s="92" t="s">
        <v>130</v>
      </c>
      <c r="AQ153" s="92" t="s">
        <v>127</v>
      </c>
      <c r="AR153" s="92" t="s">
        <v>130</v>
      </c>
      <c r="AS153" s="92" t="s">
        <v>127</v>
      </c>
      <c r="AT153" s="92" t="s">
        <v>130</v>
      </c>
      <c r="AU153" s="92" t="s">
        <v>127</v>
      </c>
      <c r="AV153" s="92" t="s">
        <v>130</v>
      </c>
      <c r="AW153" s="92" t="s">
        <v>127</v>
      </c>
      <c r="AX153" s="92" t="s">
        <v>130</v>
      </c>
      <c r="AY153" s="19" t="s">
        <v>127</v>
      </c>
      <c r="AZ153" s="92" t="s">
        <v>125</v>
      </c>
      <c r="BA153" s="19" t="s">
        <v>127</v>
      </c>
      <c r="BB153" s="92" t="s">
        <v>125</v>
      </c>
      <c r="BC153" s="19" t="s">
        <v>127</v>
      </c>
      <c r="BD153" s="92" t="s">
        <v>125</v>
      </c>
      <c r="BE153" s="19" t="s">
        <v>127</v>
      </c>
      <c r="BF153" s="108" t="s">
        <v>131</v>
      </c>
      <c r="BG153" s="175">
        <v>43122</v>
      </c>
      <c r="BH153" s="108" t="s">
        <v>132</v>
      </c>
      <c r="BI153" s="179"/>
      <c r="BJ153" s="136"/>
      <c r="BK153" s="136"/>
      <c r="BL153" s="136"/>
      <c r="BM153" s="136"/>
      <c r="BN153" s="119" t="s">
        <v>133</v>
      </c>
      <c r="BO153" s="179"/>
      <c r="BP153" s="179"/>
      <c r="BR153" s="140"/>
      <c r="BS153" s="140"/>
      <c r="BT153" s="140"/>
      <c r="BU153" s="140"/>
    </row>
    <row r="154" spans="1:73" s="137" customFormat="1" ht="90" hidden="1" customHeight="1">
      <c r="A154" s="181" t="s">
        <v>996</v>
      </c>
      <c r="B154" s="92" t="s">
        <v>617</v>
      </c>
      <c r="C154" s="167">
        <v>42661</v>
      </c>
      <c r="D154" s="167" t="s">
        <v>202</v>
      </c>
      <c r="E154" s="181" t="s">
        <v>997</v>
      </c>
      <c r="F154" s="140" t="s">
        <v>998</v>
      </c>
      <c r="G154" s="19" t="s">
        <v>999</v>
      </c>
      <c r="H154" s="19" t="s">
        <v>165</v>
      </c>
      <c r="I154" s="19" t="s">
        <v>166</v>
      </c>
      <c r="J154" s="92" t="s">
        <v>167</v>
      </c>
      <c r="K154" s="179">
        <v>7</v>
      </c>
      <c r="L154" s="504">
        <v>42979</v>
      </c>
      <c r="M154" s="504">
        <v>43190</v>
      </c>
      <c r="N154" s="114">
        <f t="shared" si="5"/>
        <v>31</v>
      </c>
      <c r="O154" s="218">
        <v>7</v>
      </c>
      <c r="P154" s="140" t="s">
        <v>177</v>
      </c>
      <c r="Q154" s="140" t="s">
        <v>31</v>
      </c>
      <c r="R154" s="140" t="s">
        <v>168</v>
      </c>
      <c r="S154" s="217">
        <f t="shared" si="4"/>
        <v>258</v>
      </c>
      <c r="T154" s="140" t="s">
        <v>125</v>
      </c>
      <c r="U154" s="140" t="s">
        <v>125</v>
      </c>
      <c r="V154" s="140" t="s">
        <v>142</v>
      </c>
      <c r="W154" s="140" t="s">
        <v>152</v>
      </c>
      <c r="X154" s="19" t="s">
        <v>170</v>
      </c>
      <c r="Y154" s="92" t="s">
        <v>171</v>
      </c>
      <c r="Z154" s="92" t="s">
        <v>171</v>
      </c>
      <c r="AA154" s="92" t="s">
        <v>171</v>
      </c>
      <c r="AB154" s="92" t="s">
        <v>171</v>
      </c>
      <c r="AC154" s="92" t="s">
        <v>171</v>
      </c>
      <c r="AD154" s="92" t="s">
        <v>171</v>
      </c>
      <c r="AE154" s="92" t="s">
        <v>171</v>
      </c>
      <c r="AF154" s="92" t="s">
        <v>172</v>
      </c>
      <c r="AG154" s="92" t="s">
        <v>171</v>
      </c>
      <c r="AH154" s="92" t="s">
        <v>172</v>
      </c>
      <c r="AI154" s="92" t="s">
        <v>171</v>
      </c>
      <c r="AJ154" s="92" t="s">
        <v>171</v>
      </c>
      <c r="AK154" s="92" t="s">
        <v>171</v>
      </c>
      <c r="AL154" s="92" t="s">
        <v>129</v>
      </c>
      <c r="AM154" s="92" t="s">
        <v>171</v>
      </c>
      <c r="AN154" s="92" t="s">
        <v>129</v>
      </c>
      <c r="AO154" s="92" t="s">
        <v>171</v>
      </c>
      <c r="AP154" s="92" t="s">
        <v>130</v>
      </c>
      <c r="AQ154" s="92" t="s">
        <v>171</v>
      </c>
      <c r="AR154" s="92" t="s">
        <v>130</v>
      </c>
      <c r="AS154" s="92" t="s">
        <v>171</v>
      </c>
      <c r="AT154" s="92" t="s">
        <v>130</v>
      </c>
      <c r="AU154" s="92" t="s">
        <v>171</v>
      </c>
      <c r="AV154" s="92" t="s">
        <v>130</v>
      </c>
      <c r="AW154" s="92" t="s">
        <v>171</v>
      </c>
      <c r="AX154" s="92" t="s">
        <v>130</v>
      </c>
      <c r="AY154" s="19" t="s">
        <v>171</v>
      </c>
      <c r="AZ154" s="92" t="s">
        <v>125</v>
      </c>
      <c r="BA154" s="19" t="s">
        <v>171</v>
      </c>
      <c r="BB154" s="92" t="s">
        <v>125</v>
      </c>
      <c r="BC154" s="19" t="s">
        <v>171</v>
      </c>
      <c r="BD154" s="92" t="s">
        <v>125</v>
      </c>
      <c r="BE154" s="19" t="s">
        <v>171</v>
      </c>
      <c r="BF154" s="108" t="s">
        <v>131</v>
      </c>
      <c r="BG154" s="175">
        <v>43307</v>
      </c>
      <c r="BH154" s="108" t="s">
        <v>132</v>
      </c>
      <c r="BI154" s="179"/>
      <c r="BJ154" s="136"/>
      <c r="BK154" s="136"/>
      <c r="BL154" s="136"/>
      <c r="BM154" s="136"/>
      <c r="BN154" s="119" t="s">
        <v>133</v>
      </c>
      <c r="BO154" s="179"/>
      <c r="BP154" s="179"/>
      <c r="BR154" s="140"/>
      <c r="BS154" s="140"/>
      <c r="BT154" s="140"/>
      <c r="BU154" s="140"/>
    </row>
    <row r="155" spans="1:73" s="137" customFormat="1" ht="90" hidden="1" customHeight="1">
      <c r="A155" s="181" t="s">
        <v>1000</v>
      </c>
      <c r="B155" s="92" t="s">
        <v>617</v>
      </c>
      <c r="C155" s="167">
        <v>42661</v>
      </c>
      <c r="D155" s="167" t="s">
        <v>202</v>
      </c>
      <c r="E155" s="181" t="s">
        <v>1001</v>
      </c>
      <c r="F155" s="140" t="s">
        <v>1002</v>
      </c>
      <c r="G155" s="19" t="s">
        <v>119</v>
      </c>
      <c r="H155" s="171" t="s">
        <v>165</v>
      </c>
      <c r="I155" s="19" t="s">
        <v>166</v>
      </c>
      <c r="J155" s="92" t="s">
        <v>167</v>
      </c>
      <c r="K155" s="179">
        <v>7</v>
      </c>
      <c r="L155" s="504">
        <v>42979</v>
      </c>
      <c r="M155" s="504">
        <v>43190</v>
      </c>
      <c r="N155" s="114">
        <f t="shared" si="5"/>
        <v>31</v>
      </c>
      <c r="O155" s="218">
        <v>7</v>
      </c>
      <c r="P155" s="140" t="s">
        <v>28</v>
      </c>
      <c r="Q155" s="140" t="s">
        <v>150</v>
      </c>
      <c r="R155" s="140" t="s">
        <v>168</v>
      </c>
      <c r="S155" s="217">
        <f t="shared" si="4"/>
        <v>258</v>
      </c>
      <c r="T155" s="140" t="s">
        <v>125</v>
      </c>
      <c r="U155" s="140" t="s">
        <v>125</v>
      </c>
      <c r="V155" s="140" t="s">
        <v>142</v>
      </c>
      <c r="W155" s="140" t="s">
        <v>152</v>
      </c>
      <c r="X155" s="19" t="s">
        <v>170</v>
      </c>
      <c r="Y155" s="92" t="s">
        <v>171</v>
      </c>
      <c r="Z155" s="92" t="s">
        <v>171</v>
      </c>
      <c r="AA155" s="92" t="s">
        <v>171</v>
      </c>
      <c r="AB155" s="92" t="s">
        <v>171</v>
      </c>
      <c r="AC155" s="92" t="s">
        <v>171</v>
      </c>
      <c r="AD155" s="92" t="s">
        <v>171</v>
      </c>
      <c r="AE155" s="92" t="s">
        <v>171</v>
      </c>
      <c r="AF155" s="92" t="s">
        <v>172</v>
      </c>
      <c r="AG155" s="92" t="s">
        <v>171</v>
      </c>
      <c r="AH155" s="92" t="s">
        <v>172</v>
      </c>
      <c r="AI155" s="92" t="s">
        <v>171</v>
      </c>
      <c r="AJ155" s="92" t="s">
        <v>171</v>
      </c>
      <c r="AK155" s="92" t="s">
        <v>171</v>
      </c>
      <c r="AL155" s="92" t="s">
        <v>129</v>
      </c>
      <c r="AM155" s="92" t="s">
        <v>171</v>
      </c>
      <c r="AN155" s="92" t="s">
        <v>129</v>
      </c>
      <c r="AO155" s="92" t="s">
        <v>171</v>
      </c>
      <c r="AP155" s="92" t="s">
        <v>130</v>
      </c>
      <c r="AQ155" s="92" t="s">
        <v>171</v>
      </c>
      <c r="AR155" s="92" t="s">
        <v>130</v>
      </c>
      <c r="AS155" s="92" t="s">
        <v>171</v>
      </c>
      <c r="AT155" s="92" t="s">
        <v>130</v>
      </c>
      <c r="AU155" s="92" t="s">
        <v>171</v>
      </c>
      <c r="AV155" s="92" t="s">
        <v>130</v>
      </c>
      <c r="AW155" s="92" t="s">
        <v>171</v>
      </c>
      <c r="AX155" s="92" t="s">
        <v>130</v>
      </c>
      <c r="AY155" s="19" t="s">
        <v>171</v>
      </c>
      <c r="AZ155" s="92" t="s">
        <v>125</v>
      </c>
      <c r="BA155" s="19" t="s">
        <v>171</v>
      </c>
      <c r="BB155" s="92" t="s">
        <v>125</v>
      </c>
      <c r="BC155" s="19" t="s">
        <v>171</v>
      </c>
      <c r="BD155" s="92" t="s">
        <v>125</v>
      </c>
      <c r="BE155" s="19" t="s">
        <v>171</v>
      </c>
      <c r="BF155" s="108" t="s">
        <v>131</v>
      </c>
      <c r="BG155" s="175">
        <v>43307</v>
      </c>
      <c r="BH155" s="108" t="s">
        <v>132</v>
      </c>
      <c r="BI155" s="179"/>
      <c r="BJ155" s="136"/>
      <c r="BK155" s="136"/>
      <c r="BL155" s="136"/>
      <c r="BM155" s="136"/>
      <c r="BN155" s="119" t="s">
        <v>133</v>
      </c>
      <c r="BO155" s="179"/>
      <c r="BP155" s="179"/>
      <c r="BR155" s="140"/>
      <c r="BS155" s="140"/>
      <c r="BT155" s="140"/>
      <c r="BU155" s="140"/>
    </row>
    <row r="156" spans="1:73" s="137" customFormat="1" ht="90" hidden="1" customHeight="1">
      <c r="A156" s="181" t="s">
        <v>1003</v>
      </c>
      <c r="B156" s="92" t="s">
        <v>617</v>
      </c>
      <c r="C156" s="167">
        <v>42661</v>
      </c>
      <c r="D156" s="167" t="s">
        <v>202</v>
      </c>
      <c r="E156" s="181" t="s">
        <v>1004</v>
      </c>
      <c r="F156" s="140" t="s">
        <v>1005</v>
      </c>
      <c r="G156" s="19" t="s">
        <v>119</v>
      </c>
      <c r="H156" s="171" t="s">
        <v>165</v>
      </c>
      <c r="I156" s="19" t="s">
        <v>166</v>
      </c>
      <c r="J156" s="92" t="s">
        <v>167</v>
      </c>
      <c r="K156" s="179">
        <v>7</v>
      </c>
      <c r="L156" s="504">
        <v>42979</v>
      </c>
      <c r="M156" s="504">
        <v>43190</v>
      </c>
      <c r="N156" s="114">
        <f t="shared" si="5"/>
        <v>31</v>
      </c>
      <c r="O156" s="218">
        <v>7</v>
      </c>
      <c r="P156" s="140" t="s">
        <v>28</v>
      </c>
      <c r="Q156" s="140" t="s">
        <v>150</v>
      </c>
      <c r="R156" s="140" t="s">
        <v>168</v>
      </c>
      <c r="S156" s="217">
        <f t="shared" si="4"/>
        <v>258</v>
      </c>
      <c r="T156" s="140" t="s">
        <v>125</v>
      </c>
      <c r="U156" s="140" t="s">
        <v>125</v>
      </c>
      <c r="V156" s="140" t="s">
        <v>142</v>
      </c>
      <c r="W156" s="140" t="s">
        <v>152</v>
      </c>
      <c r="X156" s="19" t="s">
        <v>170</v>
      </c>
      <c r="Y156" s="92" t="s">
        <v>171</v>
      </c>
      <c r="Z156" s="92" t="s">
        <v>171</v>
      </c>
      <c r="AA156" s="92" t="s">
        <v>171</v>
      </c>
      <c r="AB156" s="92" t="s">
        <v>171</v>
      </c>
      <c r="AC156" s="92" t="s">
        <v>171</v>
      </c>
      <c r="AD156" s="92" t="s">
        <v>171</v>
      </c>
      <c r="AE156" s="92" t="s">
        <v>171</v>
      </c>
      <c r="AF156" s="92" t="s">
        <v>172</v>
      </c>
      <c r="AG156" s="92" t="s">
        <v>171</v>
      </c>
      <c r="AH156" s="92" t="s">
        <v>172</v>
      </c>
      <c r="AI156" s="92" t="s">
        <v>171</v>
      </c>
      <c r="AJ156" s="92" t="s">
        <v>171</v>
      </c>
      <c r="AK156" s="92" t="s">
        <v>171</v>
      </c>
      <c r="AL156" s="92" t="s">
        <v>129</v>
      </c>
      <c r="AM156" s="92" t="s">
        <v>171</v>
      </c>
      <c r="AN156" s="92" t="s">
        <v>129</v>
      </c>
      <c r="AO156" s="92" t="s">
        <v>171</v>
      </c>
      <c r="AP156" s="92" t="s">
        <v>130</v>
      </c>
      <c r="AQ156" s="92" t="s">
        <v>171</v>
      </c>
      <c r="AR156" s="92" t="s">
        <v>130</v>
      </c>
      <c r="AS156" s="92" t="s">
        <v>171</v>
      </c>
      <c r="AT156" s="92" t="s">
        <v>130</v>
      </c>
      <c r="AU156" s="92" t="s">
        <v>171</v>
      </c>
      <c r="AV156" s="92" t="s">
        <v>130</v>
      </c>
      <c r="AW156" s="92" t="s">
        <v>171</v>
      </c>
      <c r="AX156" s="92" t="s">
        <v>130</v>
      </c>
      <c r="AY156" s="19" t="s">
        <v>171</v>
      </c>
      <c r="AZ156" s="92" t="s">
        <v>125</v>
      </c>
      <c r="BA156" s="19" t="s">
        <v>171</v>
      </c>
      <c r="BB156" s="92" t="s">
        <v>125</v>
      </c>
      <c r="BC156" s="19" t="s">
        <v>171</v>
      </c>
      <c r="BD156" s="92" t="s">
        <v>125</v>
      </c>
      <c r="BE156" s="19" t="s">
        <v>171</v>
      </c>
      <c r="BF156" s="108" t="s">
        <v>131</v>
      </c>
      <c r="BG156" s="175">
        <v>43307</v>
      </c>
      <c r="BH156" s="108" t="s">
        <v>132</v>
      </c>
      <c r="BI156" s="179"/>
      <c r="BJ156" s="136"/>
      <c r="BK156" s="136"/>
      <c r="BL156" s="136"/>
      <c r="BM156" s="136"/>
      <c r="BN156" s="119" t="s">
        <v>133</v>
      </c>
      <c r="BO156" s="179"/>
      <c r="BP156" s="179"/>
      <c r="BR156" s="140"/>
      <c r="BS156" s="140"/>
      <c r="BT156" s="140"/>
      <c r="BU156" s="140"/>
    </row>
    <row r="157" spans="1:73" s="137" customFormat="1" ht="90" hidden="1" customHeight="1">
      <c r="A157" s="181" t="s">
        <v>1006</v>
      </c>
      <c r="B157" s="92" t="s">
        <v>617</v>
      </c>
      <c r="C157" s="167">
        <v>42661</v>
      </c>
      <c r="D157" s="167" t="s">
        <v>202</v>
      </c>
      <c r="E157" s="181" t="s">
        <v>1007</v>
      </c>
      <c r="F157" s="140" t="s">
        <v>1008</v>
      </c>
      <c r="G157" s="19" t="s">
        <v>119</v>
      </c>
      <c r="H157" s="171" t="s">
        <v>165</v>
      </c>
      <c r="I157" s="19" t="s">
        <v>166</v>
      </c>
      <c r="J157" s="92" t="s">
        <v>167</v>
      </c>
      <c r="K157" s="179">
        <v>7</v>
      </c>
      <c r="L157" s="504">
        <v>42979</v>
      </c>
      <c r="M157" s="504">
        <v>43190</v>
      </c>
      <c r="N157" s="114">
        <f t="shared" si="5"/>
        <v>31</v>
      </c>
      <c r="O157" s="218">
        <v>7</v>
      </c>
      <c r="P157" s="140" t="s">
        <v>28</v>
      </c>
      <c r="Q157" s="140" t="s">
        <v>150</v>
      </c>
      <c r="R157" s="140" t="s">
        <v>168</v>
      </c>
      <c r="S157" s="217">
        <f t="shared" si="4"/>
        <v>258</v>
      </c>
      <c r="T157" s="140" t="s">
        <v>125</v>
      </c>
      <c r="U157" s="140" t="s">
        <v>125</v>
      </c>
      <c r="V157" s="140" t="s">
        <v>142</v>
      </c>
      <c r="W157" s="140" t="s">
        <v>152</v>
      </c>
      <c r="X157" s="19" t="s">
        <v>170</v>
      </c>
      <c r="Y157" s="92" t="s">
        <v>171</v>
      </c>
      <c r="Z157" s="92" t="s">
        <v>171</v>
      </c>
      <c r="AA157" s="92" t="s">
        <v>171</v>
      </c>
      <c r="AB157" s="92" t="s">
        <v>171</v>
      </c>
      <c r="AC157" s="92" t="s">
        <v>171</v>
      </c>
      <c r="AD157" s="92" t="s">
        <v>171</v>
      </c>
      <c r="AE157" s="92" t="s">
        <v>171</v>
      </c>
      <c r="AF157" s="92" t="s">
        <v>172</v>
      </c>
      <c r="AG157" s="92" t="s">
        <v>171</v>
      </c>
      <c r="AH157" s="92" t="s">
        <v>172</v>
      </c>
      <c r="AI157" s="92" t="s">
        <v>171</v>
      </c>
      <c r="AJ157" s="92" t="s">
        <v>171</v>
      </c>
      <c r="AK157" s="92" t="s">
        <v>171</v>
      </c>
      <c r="AL157" s="92" t="s">
        <v>129</v>
      </c>
      <c r="AM157" s="92" t="s">
        <v>171</v>
      </c>
      <c r="AN157" s="92" t="s">
        <v>129</v>
      </c>
      <c r="AO157" s="92" t="s">
        <v>171</v>
      </c>
      <c r="AP157" s="92" t="s">
        <v>130</v>
      </c>
      <c r="AQ157" s="92" t="s">
        <v>171</v>
      </c>
      <c r="AR157" s="92" t="s">
        <v>130</v>
      </c>
      <c r="AS157" s="92" t="s">
        <v>171</v>
      </c>
      <c r="AT157" s="92" t="s">
        <v>130</v>
      </c>
      <c r="AU157" s="92" t="s">
        <v>171</v>
      </c>
      <c r="AV157" s="92" t="s">
        <v>130</v>
      </c>
      <c r="AW157" s="92" t="s">
        <v>171</v>
      </c>
      <c r="AX157" s="92" t="s">
        <v>130</v>
      </c>
      <c r="AY157" s="19" t="s">
        <v>171</v>
      </c>
      <c r="AZ157" s="92" t="s">
        <v>125</v>
      </c>
      <c r="BA157" s="19" t="s">
        <v>171</v>
      </c>
      <c r="BB157" s="92" t="s">
        <v>125</v>
      </c>
      <c r="BC157" s="19" t="s">
        <v>171</v>
      </c>
      <c r="BD157" s="92" t="s">
        <v>125</v>
      </c>
      <c r="BE157" s="19" t="s">
        <v>171</v>
      </c>
      <c r="BF157" s="108" t="s">
        <v>131</v>
      </c>
      <c r="BG157" s="175">
        <v>43307</v>
      </c>
      <c r="BH157" s="108" t="s">
        <v>132</v>
      </c>
      <c r="BI157" s="179"/>
      <c r="BJ157" s="136"/>
      <c r="BK157" s="136"/>
      <c r="BL157" s="136"/>
      <c r="BM157" s="136"/>
      <c r="BN157" s="119" t="s">
        <v>133</v>
      </c>
      <c r="BO157" s="179"/>
      <c r="BP157" s="179"/>
      <c r="BR157" s="140"/>
      <c r="BS157" s="140"/>
      <c r="BT157" s="140"/>
      <c r="BU157" s="140"/>
    </row>
    <row r="158" spans="1:73" s="137" customFormat="1" ht="90" hidden="1" customHeight="1">
      <c r="A158" s="181" t="s">
        <v>1009</v>
      </c>
      <c r="B158" s="92" t="s">
        <v>617</v>
      </c>
      <c r="C158" s="167">
        <v>42661</v>
      </c>
      <c r="D158" s="167" t="s">
        <v>202</v>
      </c>
      <c r="E158" s="181" t="s">
        <v>1010</v>
      </c>
      <c r="F158" s="140" t="s">
        <v>1011</v>
      </c>
      <c r="G158" s="19" t="s">
        <v>119</v>
      </c>
      <c r="H158" s="171" t="s">
        <v>165</v>
      </c>
      <c r="I158" s="19" t="s">
        <v>166</v>
      </c>
      <c r="J158" s="92" t="s">
        <v>167</v>
      </c>
      <c r="K158" s="179">
        <v>7</v>
      </c>
      <c r="L158" s="504">
        <v>42979</v>
      </c>
      <c r="M158" s="504">
        <v>43190</v>
      </c>
      <c r="N158" s="114">
        <f t="shared" si="5"/>
        <v>31</v>
      </c>
      <c r="O158" s="218">
        <v>7</v>
      </c>
      <c r="P158" s="140" t="s">
        <v>28</v>
      </c>
      <c r="Q158" s="140" t="s">
        <v>150</v>
      </c>
      <c r="R158" s="140" t="s">
        <v>168</v>
      </c>
      <c r="S158" s="217">
        <f t="shared" si="4"/>
        <v>258</v>
      </c>
      <c r="T158" s="140" t="s">
        <v>125</v>
      </c>
      <c r="U158" s="140" t="s">
        <v>125</v>
      </c>
      <c r="V158" s="140" t="s">
        <v>142</v>
      </c>
      <c r="W158" s="140" t="s">
        <v>152</v>
      </c>
      <c r="X158" s="19" t="s">
        <v>170</v>
      </c>
      <c r="Y158" s="92" t="s">
        <v>171</v>
      </c>
      <c r="Z158" s="92" t="s">
        <v>171</v>
      </c>
      <c r="AA158" s="92" t="s">
        <v>171</v>
      </c>
      <c r="AB158" s="92" t="s">
        <v>171</v>
      </c>
      <c r="AC158" s="92" t="s">
        <v>171</v>
      </c>
      <c r="AD158" s="92" t="s">
        <v>171</v>
      </c>
      <c r="AE158" s="92" t="s">
        <v>171</v>
      </c>
      <c r="AF158" s="92" t="s">
        <v>172</v>
      </c>
      <c r="AG158" s="92" t="s">
        <v>171</v>
      </c>
      <c r="AH158" s="92" t="s">
        <v>172</v>
      </c>
      <c r="AI158" s="92" t="s">
        <v>171</v>
      </c>
      <c r="AJ158" s="92" t="s">
        <v>171</v>
      </c>
      <c r="AK158" s="92" t="s">
        <v>171</v>
      </c>
      <c r="AL158" s="92" t="s">
        <v>129</v>
      </c>
      <c r="AM158" s="92" t="s">
        <v>171</v>
      </c>
      <c r="AN158" s="92" t="s">
        <v>129</v>
      </c>
      <c r="AO158" s="92" t="s">
        <v>171</v>
      </c>
      <c r="AP158" s="92" t="s">
        <v>130</v>
      </c>
      <c r="AQ158" s="92" t="s">
        <v>171</v>
      </c>
      <c r="AR158" s="92" t="s">
        <v>130</v>
      </c>
      <c r="AS158" s="92" t="s">
        <v>171</v>
      </c>
      <c r="AT158" s="92" t="s">
        <v>130</v>
      </c>
      <c r="AU158" s="92" t="s">
        <v>171</v>
      </c>
      <c r="AV158" s="92" t="s">
        <v>130</v>
      </c>
      <c r="AW158" s="92" t="s">
        <v>171</v>
      </c>
      <c r="AX158" s="92" t="s">
        <v>130</v>
      </c>
      <c r="AY158" s="19" t="s">
        <v>171</v>
      </c>
      <c r="AZ158" s="92" t="s">
        <v>125</v>
      </c>
      <c r="BA158" s="19" t="s">
        <v>171</v>
      </c>
      <c r="BB158" s="92" t="s">
        <v>125</v>
      </c>
      <c r="BC158" s="19" t="s">
        <v>171</v>
      </c>
      <c r="BD158" s="92" t="s">
        <v>125</v>
      </c>
      <c r="BE158" s="19" t="s">
        <v>171</v>
      </c>
      <c r="BF158" s="108" t="s">
        <v>131</v>
      </c>
      <c r="BG158" s="175">
        <v>43307</v>
      </c>
      <c r="BH158" s="108" t="s">
        <v>132</v>
      </c>
      <c r="BI158" s="179"/>
      <c r="BJ158" s="136"/>
      <c r="BK158" s="136"/>
      <c r="BL158" s="136"/>
      <c r="BM158" s="136"/>
      <c r="BN158" s="119" t="s">
        <v>133</v>
      </c>
      <c r="BO158" s="179"/>
      <c r="BP158" s="179"/>
      <c r="BR158" s="140"/>
      <c r="BS158" s="140"/>
      <c r="BT158" s="140"/>
      <c r="BU158" s="140"/>
    </row>
    <row r="159" spans="1:73" s="137" customFormat="1" ht="90" hidden="1" customHeight="1">
      <c r="A159" s="181" t="s">
        <v>1012</v>
      </c>
      <c r="B159" s="92" t="s">
        <v>617</v>
      </c>
      <c r="C159" s="167">
        <v>42661</v>
      </c>
      <c r="D159" s="167" t="s">
        <v>202</v>
      </c>
      <c r="E159" s="181" t="s">
        <v>1013</v>
      </c>
      <c r="F159" s="140" t="s">
        <v>1014</v>
      </c>
      <c r="G159" s="19" t="s">
        <v>828</v>
      </c>
      <c r="H159" s="171" t="s">
        <v>158</v>
      </c>
      <c r="I159" s="19" t="s">
        <v>159</v>
      </c>
      <c r="J159" s="92" t="s">
        <v>160</v>
      </c>
      <c r="K159" s="179">
        <v>1</v>
      </c>
      <c r="L159" s="504">
        <v>42979</v>
      </c>
      <c r="M159" s="504">
        <v>43190</v>
      </c>
      <c r="N159" s="114">
        <f t="shared" si="5"/>
        <v>31</v>
      </c>
      <c r="O159" s="218">
        <v>1</v>
      </c>
      <c r="P159" s="140" t="s">
        <v>28</v>
      </c>
      <c r="Q159" s="140" t="s">
        <v>123</v>
      </c>
      <c r="R159" s="140" t="s">
        <v>1015</v>
      </c>
      <c r="S159" s="217">
        <f t="shared" si="4"/>
        <v>175</v>
      </c>
      <c r="T159" s="140" t="s">
        <v>125</v>
      </c>
      <c r="U159" s="140" t="s">
        <v>125</v>
      </c>
      <c r="V159" s="19" t="s">
        <v>1016</v>
      </c>
      <c r="W159" s="92" t="s">
        <v>127</v>
      </c>
      <c r="X159" s="19" t="s">
        <v>170</v>
      </c>
      <c r="Y159" s="92" t="s">
        <v>127</v>
      </c>
      <c r="Z159" s="92" t="s">
        <v>127</v>
      </c>
      <c r="AA159" s="92" t="s">
        <v>127</v>
      </c>
      <c r="AB159" s="92" t="s">
        <v>127</v>
      </c>
      <c r="AC159" s="92" t="s">
        <v>127</v>
      </c>
      <c r="AD159" s="92" t="s">
        <v>127</v>
      </c>
      <c r="AE159" s="92" t="s">
        <v>127</v>
      </c>
      <c r="AF159" s="92" t="s">
        <v>128</v>
      </c>
      <c r="AG159" s="92" t="s">
        <v>127</v>
      </c>
      <c r="AH159" s="92" t="s">
        <v>128</v>
      </c>
      <c r="AI159" s="92" t="s">
        <v>127</v>
      </c>
      <c r="AJ159" s="92" t="s">
        <v>127</v>
      </c>
      <c r="AK159" s="92" t="s">
        <v>127</v>
      </c>
      <c r="AL159" s="92" t="s">
        <v>129</v>
      </c>
      <c r="AM159" s="92" t="s">
        <v>127</v>
      </c>
      <c r="AN159" s="92" t="s">
        <v>129</v>
      </c>
      <c r="AO159" s="92" t="s">
        <v>127</v>
      </c>
      <c r="AP159" s="92" t="s">
        <v>130</v>
      </c>
      <c r="AQ159" s="92" t="s">
        <v>127</v>
      </c>
      <c r="AR159" s="92" t="s">
        <v>130</v>
      </c>
      <c r="AS159" s="92" t="s">
        <v>127</v>
      </c>
      <c r="AT159" s="92" t="s">
        <v>130</v>
      </c>
      <c r="AU159" s="92" t="s">
        <v>127</v>
      </c>
      <c r="AV159" s="92" t="s">
        <v>130</v>
      </c>
      <c r="AW159" s="92" t="s">
        <v>127</v>
      </c>
      <c r="AX159" s="92" t="s">
        <v>130</v>
      </c>
      <c r="AY159" s="19" t="s">
        <v>127</v>
      </c>
      <c r="AZ159" s="92" t="s">
        <v>125</v>
      </c>
      <c r="BA159" s="19" t="s">
        <v>127</v>
      </c>
      <c r="BB159" s="92" t="s">
        <v>125</v>
      </c>
      <c r="BC159" s="19" t="s">
        <v>127</v>
      </c>
      <c r="BD159" s="92" t="s">
        <v>125</v>
      </c>
      <c r="BE159" s="19" t="s">
        <v>127</v>
      </c>
      <c r="BF159" s="108" t="s">
        <v>131</v>
      </c>
      <c r="BG159" s="175">
        <v>43122</v>
      </c>
      <c r="BH159" s="108" t="s">
        <v>132</v>
      </c>
      <c r="BI159" s="179"/>
      <c r="BJ159" s="136"/>
      <c r="BK159" s="136"/>
      <c r="BL159" s="136"/>
      <c r="BM159" s="136"/>
      <c r="BN159" s="119" t="s">
        <v>133</v>
      </c>
      <c r="BO159" s="179"/>
      <c r="BP159" s="179"/>
      <c r="BR159" s="140"/>
      <c r="BS159" s="140"/>
      <c r="BT159" s="140"/>
      <c r="BU159" s="140"/>
    </row>
    <row r="160" spans="1:73" s="137" customFormat="1" ht="90" hidden="1" customHeight="1">
      <c r="A160" s="181" t="s">
        <v>1017</v>
      </c>
      <c r="B160" s="92" t="s">
        <v>617</v>
      </c>
      <c r="C160" s="167">
        <v>42661</v>
      </c>
      <c r="D160" s="167" t="s">
        <v>202</v>
      </c>
      <c r="E160" s="181" t="s">
        <v>1018</v>
      </c>
      <c r="F160" s="140" t="s">
        <v>1019</v>
      </c>
      <c r="G160" s="19" t="s">
        <v>119</v>
      </c>
      <c r="H160" s="171" t="s">
        <v>165</v>
      </c>
      <c r="I160" s="19" t="s">
        <v>166</v>
      </c>
      <c r="J160" s="92" t="s">
        <v>167</v>
      </c>
      <c r="K160" s="179">
        <v>7</v>
      </c>
      <c r="L160" s="504">
        <v>42979</v>
      </c>
      <c r="M160" s="504">
        <v>43190</v>
      </c>
      <c r="N160" s="114">
        <f t="shared" si="5"/>
        <v>31</v>
      </c>
      <c r="O160" s="218">
        <v>7</v>
      </c>
      <c r="P160" s="140" t="s">
        <v>28</v>
      </c>
      <c r="Q160" s="140" t="s">
        <v>150</v>
      </c>
      <c r="R160" s="140" t="s">
        <v>168</v>
      </c>
      <c r="S160" s="217">
        <f t="shared" si="4"/>
        <v>258</v>
      </c>
      <c r="T160" s="140" t="s">
        <v>125</v>
      </c>
      <c r="U160" s="140" t="s">
        <v>125</v>
      </c>
      <c r="V160" s="140" t="s">
        <v>142</v>
      </c>
      <c r="W160" s="140" t="s">
        <v>152</v>
      </c>
      <c r="X160" s="19" t="s">
        <v>170</v>
      </c>
      <c r="Y160" s="92" t="s">
        <v>171</v>
      </c>
      <c r="Z160" s="92" t="s">
        <v>171</v>
      </c>
      <c r="AA160" s="92" t="s">
        <v>171</v>
      </c>
      <c r="AB160" s="92" t="s">
        <v>171</v>
      </c>
      <c r="AC160" s="92" t="s">
        <v>171</v>
      </c>
      <c r="AD160" s="92" t="s">
        <v>171</v>
      </c>
      <c r="AE160" s="92" t="s">
        <v>171</v>
      </c>
      <c r="AF160" s="92" t="s">
        <v>172</v>
      </c>
      <c r="AG160" s="92" t="s">
        <v>171</v>
      </c>
      <c r="AH160" s="92" t="s">
        <v>172</v>
      </c>
      <c r="AI160" s="92" t="s">
        <v>171</v>
      </c>
      <c r="AJ160" s="92" t="s">
        <v>171</v>
      </c>
      <c r="AK160" s="92" t="s">
        <v>171</v>
      </c>
      <c r="AL160" s="92" t="s">
        <v>129</v>
      </c>
      <c r="AM160" s="92" t="s">
        <v>171</v>
      </c>
      <c r="AN160" s="92" t="s">
        <v>129</v>
      </c>
      <c r="AO160" s="92" t="s">
        <v>171</v>
      </c>
      <c r="AP160" s="92" t="s">
        <v>130</v>
      </c>
      <c r="AQ160" s="92" t="s">
        <v>171</v>
      </c>
      <c r="AR160" s="92" t="s">
        <v>130</v>
      </c>
      <c r="AS160" s="92" t="s">
        <v>171</v>
      </c>
      <c r="AT160" s="92" t="s">
        <v>130</v>
      </c>
      <c r="AU160" s="92" t="s">
        <v>171</v>
      </c>
      <c r="AV160" s="92" t="s">
        <v>130</v>
      </c>
      <c r="AW160" s="92" t="s">
        <v>171</v>
      </c>
      <c r="AX160" s="92" t="s">
        <v>130</v>
      </c>
      <c r="AY160" s="19" t="s">
        <v>171</v>
      </c>
      <c r="AZ160" s="92" t="s">
        <v>125</v>
      </c>
      <c r="BA160" s="19" t="s">
        <v>171</v>
      </c>
      <c r="BB160" s="92" t="s">
        <v>125</v>
      </c>
      <c r="BC160" s="19" t="s">
        <v>171</v>
      </c>
      <c r="BD160" s="92" t="s">
        <v>125</v>
      </c>
      <c r="BE160" s="19" t="s">
        <v>171</v>
      </c>
      <c r="BF160" s="108" t="s">
        <v>131</v>
      </c>
      <c r="BG160" s="175">
        <v>43307</v>
      </c>
      <c r="BH160" s="108" t="s">
        <v>132</v>
      </c>
      <c r="BI160" s="179"/>
      <c r="BJ160" s="136"/>
      <c r="BK160" s="136"/>
      <c r="BL160" s="136"/>
      <c r="BM160" s="136"/>
      <c r="BN160" s="119" t="s">
        <v>133</v>
      </c>
      <c r="BO160" s="179"/>
      <c r="BP160" s="179"/>
      <c r="BR160" s="140"/>
      <c r="BS160" s="140"/>
      <c r="BT160" s="140"/>
      <c r="BU160" s="140"/>
    </row>
    <row r="161" spans="1:73" s="137" customFormat="1" ht="90" hidden="1" customHeight="1">
      <c r="A161" s="181" t="s">
        <v>1020</v>
      </c>
      <c r="B161" s="92" t="s">
        <v>617</v>
      </c>
      <c r="C161" s="167">
        <v>42661</v>
      </c>
      <c r="D161" s="167" t="s">
        <v>202</v>
      </c>
      <c r="E161" s="181" t="s">
        <v>1021</v>
      </c>
      <c r="F161" s="140" t="s">
        <v>1022</v>
      </c>
      <c r="G161" s="19" t="s">
        <v>439</v>
      </c>
      <c r="H161" s="19" t="s">
        <v>628</v>
      </c>
      <c r="I161" s="19" t="s">
        <v>629</v>
      </c>
      <c r="J161" s="92" t="s">
        <v>442</v>
      </c>
      <c r="K161" s="179">
        <v>3</v>
      </c>
      <c r="L161" s="504">
        <v>42795</v>
      </c>
      <c r="M161" s="504">
        <v>43100</v>
      </c>
      <c r="N161" s="114">
        <f t="shared" si="5"/>
        <v>44</v>
      </c>
      <c r="O161" s="218">
        <v>3</v>
      </c>
      <c r="P161" s="140" t="s">
        <v>15</v>
      </c>
      <c r="Q161" s="140"/>
      <c r="R161" s="140" t="s">
        <v>892</v>
      </c>
      <c r="S161" s="217">
        <f t="shared" si="4"/>
        <v>243</v>
      </c>
      <c r="T161" s="140" t="s">
        <v>125</v>
      </c>
      <c r="U161" s="140" t="s">
        <v>125</v>
      </c>
      <c r="V161" s="19" t="s">
        <v>893</v>
      </c>
      <c r="W161" s="92" t="s">
        <v>127</v>
      </c>
      <c r="X161" s="92" t="s">
        <v>127</v>
      </c>
      <c r="Y161" s="92" t="s">
        <v>127</v>
      </c>
      <c r="Z161" s="92" t="s">
        <v>127</v>
      </c>
      <c r="AA161" s="92" t="s">
        <v>127</v>
      </c>
      <c r="AB161" s="92" t="s">
        <v>127</v>
      </c>
      <c r="AC161" s="92" t="s">
        <v>127</v>
      </c>
      <c r="AD161" s="92" t="s">
        <v>127</v>
      </c>
      <c r="AE161" s="92" t="s">
        <v>127</v>
      </c>
      <c r="AF161" s="92" t="s">
        <v>128</v>
      </c>
      <c r="AG161" s="92" t="s">
        <v>127</v>
      </c>
      <c r="AH161" s="92" t="s">
        <v>128</v>
      </c>
      <c r="AI161" s="92" t="s">
        <v>127</v>
      </c>
      <c r="AJ161" s="92" t="s">
        <v>127</v>
      </c>
      <c r="AK161" s="92" t="s">
        <v>127</v>
      </c>
      <c r="AL161" s="92" t="s">
        <v>129</v>
      </c>
      <c r="AM161" s="92" t="s">
        <v>127</v>
      </c>
      <c r="AN161" s="92" t="s">
        <v>129</v>
      </c>
      <c r="AO161" s="92" t="s">
        <v>127</v>
      </c>
      <c r="AP161" s="92" t="s">
        <v>130</v>
      </c>
      <c r="AQ161" s="92" t="s">
        <v>127</v>
      </c>
      <c r="AR161" s="92" t="s">
        <v>130</v>
      </c>
      <c r="AS161" s="92" t="s">
        <v>127</v>
      </c>
      <c r="AT161" s="92" t="s">
        <v>130</v>
      </c>
      <c r="AU161" s="92" t="s">
        <v>127</v>
      </c>
      <c r="AV161" s="92" t="s">
        <v>130</v>
      </c>
      <c r="AW161" s="92" t="s">
        <v>127</v>
      </c>
      <c r="AX161" s="92" t="s">
        <v>130</v>
      </c>
      <c r="AY161" s="19" t="s">
        <v>127</v>
      </c>
      <c r="AZ161" s="92" t="s">
        <v>125</v>
      </c>
      <c r="BA161" s="19" t="s">
        <v>127</v>
      </c>
      <c r="BB161" s="92" t="s">
        <v>125</v>
      </c>
      <c r="BC161" s="19" t="s">
        <v>127</v>
      </c>
      <c r="BD161" s="92" t="s">
        <v>125</v>
      </c>
      <c r="BE161" s="19" t="s">
        <v>127</v>
      </c>
      <c r="BF161" s="108" t="s">
        <v>131</v>
      </c>
      <c r="BG161" s="175">
        <v>43122</v>
      </c>
      <c r="BH161" s="108" t="s">
        <v>132</v>
      </c>
      <c r="BI161" s="179"/>
      <c r="BJ161" s="136"/>
      <c r="BK161" s="136"/>
      <c r="BL161" s="136"/>
      <c r="BM161" s="136"/>
      <c r="BN161" s="119" t="s">
        <v>133</v>
      </c>
      <c r="BO161" s="179"/>
      <c r="BP161" s="179"/>
      <c r="BR161" s="140"/>
      <c r="BS161" s="140"/>
      <c r="BT161" s="140"/>
      <c r="BU161" s="140"/>
    </row>
    <row r="162" spans="1:73" s="137" customFormat="1" ht="90" hidden="1" customHeight="1">
      <c r="A162" s="181" t="s">
        <v>1023</v>
      </c>
      <c r="B162" s="92" t="s">
        <v>617</v>
      </c>
      <c r="C162" s="167">
        <v>42661</v>
      </c>
      <c r="D162" s="167" t="s">
        <v>202</v>
      </c>
      <c r="E162" s="181" t="s">
        <v>1024</v>
      </c>
      <c r="F162" s="140" t="s">
        <v>1025</v>
      </c>
      <c r="G162" s="19" t="s">
        <v>1026</v>
      </c>
      <c r="H162" s="19" t="s">
        <v>1027</v>
      </c>
      <c r="I162" s="19" t="s">
        <v>1027</v>
      </c>
      <c r="J162" s="92" t="s">
        <v>1028</v>
      </c>
      <c r="K162" s="179">
        <v>1</v>
      </c>
      <c r="L162" s="504">
        <v>42583</v>
      </c>
      <c r="M162" s="504">
        <v>42948</v>
      </c>
      <c r="N162" s="114">
        <f t="shared" si="5"/>
        <v>53</v>
      </c>
      <c r="O162" s="218">
        <v>1</v>
      </c>
      <c r="P162" s="140" t="s">
        <v>34</v>
      </c>
      <c r="Q162" s="140" t="s">
        <v>31</v>
      </c>
      <c r="R162" s="140" t="s">
        <v>1029</v>
      </c>
      <c r="S162" s="217">
        <f t="shared" si="4"/>
        <v>163</v>
      </c>
      <c r="T162" s="140" t="s">
        <v>125</v>
      </c>
      <c r="U162" s="140" t="s">
        <v>125</v>
      </c>
      <c r="V162" s="19" t="s">
        <v>1030</v>
      </c>
      <c r="W162" s="92" t="s">
        <v>127</v>
      </c>
      <c r="X162" s="92" t="s">
        <v>127</v>
      </c>
      <c r="Y162" s="92" t="s">
        <v>127</v>
      </c>
      <c r="Z162" s="92" t="s">
        <v>127</v>
      </c>
      <c r="AA162" s="92" t="s">
        <v>127</v>
      </c>
      <c r="AB162" s="92" t="s">
        <v>127</v>
      </c>
      <c r="AC162" s="92" t="s">
        <v>127</v>
      </c>
      <c r="AD162" s="92" t="s">
        <v>127</v>
      </c>
      <c r="AE162" s="92" t="s">
        <v>127</v>
      </c>
      <c r="AF162" s="92" t="s">
        <v>128</v>
      </c>
      <c r="AG162" s="92" t="s">
        <v>127</v>
      </c>
      <c r="AH162" s="92" t="s">
        <v>128</v>
      </c>
      <c r="AI162" s="92" t="s">
        <v>127</v>
      </c>
      <c r="AJ162" s="92" t="s">
        <v>127</v>
      </c>
      <c r="AK162" s="92" t="s">
        <v>127</v>
      </c>
      <c r="AL162" s="92" t="s">
        <v>129</v>
      </c>
      <c r="AM162" s="92" t="s">
        <v>127</v>
      </c>
      <c r="AN162" s="92" t="s">
        <v>129</v>
      </c>
      <c r="AO162" s="92" t="s">
        <v>127</v>
      </c>
      <c r="AP162" s="92" t="s">
        <v>130</v>
      </c>
      <c r="AQ162" s="92" t="s">
        <v>127</v>
      </c>
      <c r="AR162" s="92" t="s">
        <v>130</v>
      </c>
      <c r="AS162" s="92" t="s">
        <v>127</v>
      </c>
      <c r="AT162" s="92" t="s">
        <v>130</v>
      </c>
      <c r="AU162" s="92" t="s">
        <v>127</v>
      </c>
      <c r="AV162" s="92" t="s">
        <v>130</v>
      </c>
      <c r="AW162" s="92" t="s">
        <v>127</v>
      </c>
      <c r="AX162" s="92" t="s">
        <v>130</v>
      </c>
      <c r="AY162" s="19" t="s">
        <v>127</v>
      </c>
      <c r="AZ162" s="92" t="s">
        <v>125</v>
      </c>
      <c r="BA162" s="19" t="s">
        <v>127</v>
      </c>
      <c r="BB162" s="92" t="s">
        <v>125</v>
      </c>
      <c r="BC162" s="19" t="s">
        <v>127</v>
      </c>
      <c r="BD162" s="92" t="s">
        <v>125</v>
      </c>
      <c r="BE162" s="19" t="s">
        <v>127</v>
      </c>
      <c r="BF162" s="108" t="s">
        <v>131</v>
      </c>
      <c r="BG162" s="175">
        <v>43122</v>
      </c>
      <c r="BH162" s="108" t="s">
        <v>132</v>
      </c>
      <c r="BI162" s="179"/>
      <c r="BJ162" s="136"/>
      <c r="BK162" s="136"/>
      <c r="BL162" s="136"/>
      <c r="BM162" s="136"/>
      <c r="BN162" s="119" t="s">
        <v>133</v>
      </c>
      <c r="BO162" s="179"/>
      <c r="BP162" s="179"/>
      <c r="BR162" s="140"/>
      <c r="BS162" s="140"/>
      <c r="BT162" s="140"/>
      <c r="BU162" s="140"/>
    </row>
    <row r="163" spans="1:73" s="137" customFormat="1" ht="90" hidden="1" customHeight="1">
      <c r="A163" s="181" t="s">
        <v>1031</v>
      </c>
      <c r="B163" s="92" t="s">
        <v>1032</v>
      </c>
      <c r="C163" s="167">
        <v>42661</v>
      </c>
      <c r="D163" s="167" t="s">
        <v>218</v>
      </c>
      <c r="E163" s="181" t="s">
        <v>729</v>
      </c>
      <c r="F163" s="140" t="s">
        <v>1033</v>
      </c>
      <c r="G163" s="19" t="s">
        <v>1034</v>
      </c>
      <c r="H163" s="19" t="s">
        <v>1035</v>
      </c>
      <c r="I163" s="19" t="s">
        <v>1036</v>
      </c>
      <c r="J163" s="92" t="s">
        <v>1037</v>
      </c>
      <c r="K163" s="179">
        <v>1</v>
      </c>
      <c r="L163" s="504" t="s">
        <v>1038</v>
      </c>
      <c r="M163" s="504">
        <v>43008</v>
      </c>
      <c r="N163" s="114">
        <f t="shared" si="5"/>
        <v>44</v>
      </c>
      <c r="O163" s="221">
        <v>1</v>
      </c>
      <c r="P163" s="140" t="s">
        <v>28</v>
      </c>
      <c r="Q163" s="140" t="s">
        <v>1039</v>
      </c>
      <c r="R163" s="224" t="s">
        <v>1040</v>
      </c>
      <c r="S163" s="217">
        <f t="shared" si="4"/>
        <v>313</v>
      </c>
      <c r="T163" s="223" t="s">
        <v>1041</v>
      </c>
      <c r="U163" s="224" t="s">
        <v>1040</v>
      </c>
      <c r="V163" s="19" t="s">
        <v>153</v>
      </c>
      <c r="W163" s="19" t="s">
        <v>153</v>
      </c>
      <c r="X163" s="19" t="s">
        <v>153</v>
      </c>
      <c r="Y163" s="19" t="s">
        <v>153</v>
      </c>
      <c r="Z163" s="19" t="s">
        <v>153</v>
      </c>
      <c r="AA163" s="19" t="s">
        <v>153</v>
      </c>
      <c r="AB163" s="19" t="s">
        <v>153</v>
      </c>
      <c r="AC163" s="19" t="s">
        <v>153</v>
      </c>
      <c r="AD163" s="19" t="s">
        <v>153</v>
      </c>
      <c r="AE163" s="19" t="s">
        <v>153</v>
      </c>
      <c r="AF163" s="19" t="s">
        <v>130</v>
      </c>
      <c r="AG163" s="19" t="s">
        <v>153</v>
      </c>
      <c r="AH163" s="19" t="s">
        <v>130</v>
      </c>
      <c r="AI163" s="19" t="s">
        <v>153</v>
      </c>
      <c r="AJ163" s="19" t="s">
        <v>130</v>
      </c>
      <c r="AK163" s="19" t="s">
        <v>153</v>
      </c>
      <c r="AL163" s="19" t="s">
        <v>130</v>
      </c>
      <c r="AM163" s="19" t="s">
        <v>153</v>
      </c>
      <c r="AN163" s="19" t="s">
        <v>130</v>
      </c>
      <c r="AO163" s="19" t="s">
        <v>153</v>
      </c>
      <c r="AP163" s="19" t="s">
        <v>130</v>
      </c>
      <c r="AQ163" s="19" t="s">
        <v>153</v>
      </c>
      <c r="AR163" s="19" t="s">
        <v>130</v>
      </c>
      <c r="AS163" s="19" t="s">
        <v>153</v>
      </c>
      <c r="AT163" s="19" t="s">
        <v>130</v>
      </c>
      <c r="AU163" s="19" t="s">
        <v>153</v>
      </c>
      <c r="AV163" s="19" t="s">
        <v>130</v>
      </c>
      <c r="AW163" s="19" t="s">
        <v>153</v>
      </c>
      <c r="AX163" s="19" t="s">
        <v>130</v>
      </c>
      <c r="AY163" s="19" t="s">
        <v>153</v>
      </c>
      <c r="AZ163" s="19" t="s">
        <v>125</v>
      </c>
      <c r="BA163" s="19" t="s">
        <v>153</v>
      </c>
      <c r="BB163" s="19" t="s">
        <v>125</v>
      </c>
      <c r="BC163" s="19" t="s">
        <v>153</v>
      </c>
      <c r="BD163" s="19" t="s">
        <v>125</v>
      </c>
      <c r="BE163" s="19" t="s">
        <v>153</v>
      </c>
      <c r="BF163" s="108" t="s">
        <v>131</v>
      </c>
      <c r="BG163" s="175">
        <v>42916</v>
      </c>
      <c r="BH163" s="108" t="s">
        <v>132</v>
      </c>
      <c r="BI163" s="179"/>
      <c r="BJ163" s="136"/>
      <c r="BK163" s="136"/>
      <c r="BL163" s="136"/>
      <c r="BM163" s="136"/>
      <c r="BN163" s="119" t="s">
        <v>133</v>
      </c>
      <c r="BO163" s="179"/>
      <c r="BP163" s="179"/>
      <c r="BR163" s="140"/>
      <c r="BS163" s="140"/>
      <c r="BT163" s="140"/>
      <c r="BU163" s="140"/>
    </row>
    <row r="164" spans="1:73" s="137" customFormat="1" ht="90" hidden="1" customHeight="1">
      <c r="A164" s="181" t="s">
        <v>1042</v>
      </c>
      <c r="B164" s="92" t="s">
        <v>1032</v>
      </c>
      <c r="C164" s="167">
        <v>42661</v>
      </c>
      <c r="D164" s="167" t="s">
        <v>218</v>
      </c>
      <c r="E164" s="181" t="s">
        <v>729</v>
      </c>
      <c r="F164" s="140" t="s">
        <v>1033</v>
      </c>
      <c r="G164" s="19" t="s">
        <v>1034</v>
      </c>
      <c r="H164" s="19" t="s">
        <v>1035</v>
      </c>
      <c r="I164" s="19" t="s">
        <v>1043</v>
      </c>
      <c r="J164" s="92" t="s">
        <v>1044</v>
      </c>
      <c r="K164" s="179">
        <v>1</v>
      </c>
      <c r="L164" s="504" t="s">
        <v>1038</v>
      </c>
      <c r="M164" s="504">
        <v>43008</v>
      </c>
      <c r="N164" s="114">
        <f t="shared" si="5"/>
        <v>44</v>
      </c>
      <c r="O164" s="221">
        <v>1</v>
      </c>
      <c r="P164" s="140" t="s">
        <v>28</v>
      </c>
      <c r="Q164" s="140" t="s">
        <v>1045</v>
      </c>
      <c r="R164" s="224" t="s">
        <v>1040</v>
      </c>
      <c r="S164" s="217">
        <f t="shared" si="4"/>
        <v>313</v>
      </c>
      <c r="T164" s="223" t="s">
        <v>1041</v>
      </c>
      <c r="U164" s="224" t="s">
        <v>1040</v>
      </c>
      <c r="V164" s="19" t="s">
        <v>153</v>
      </c>
      <c r="W164" s="19" t="s">
        <v>153</v>
      </c>
      <c r="X164" s="19" t="s">
        <v>153</v>
      </c>
      <c r="Y164" s="19" t="s">
        <v>153</v>
      </c>
      <c r="Z164" s="19" t="s">
        <v>153</v>
      </c>
      <c r="AA164" s="19" t="s">
        <v>153</v>
      </c>
      <c r="AB164" s="19" t="s">
        <v>153</v>
      </c>
      <c r="AC164" s="19" t="s">
        <v>153</v>
      </c>
      <c r="AD164" s="19" t="s">
        <v>153</v>
      </c>
      <c r="AE164" s="19" t="s">
        <v>153</v>
      </c>
      <c r="AF164" s="19" t="s">
        <v>130</v>
      </c>
      <c r="AG164" s="19" t="s">
        <v>153</v>
      </c>
      <c r="AH164" s="19" t="s">
        <v>130</v>
      </c>
      <c r="AI164" s="19" t="s">
        <v>153</v>
      </c>
      <c r="AJ164" s="19" t="s">
        <v>130</v>
      </c>
      <c r="AK164" s="19" t="s">
        <v>153</v>
      </c>
      <c r="AL164" s="19" t="s">
        <v>130</v>
      </c>
      <c r="AM164" s="19" t="s">
        <v>153</v>
      </c>
      <c r="AN164" s="19" t="s">
        <v>130</v>
      </c>
      <c r="AO164" s="19" t="s">
        <v>153</v>
      </c>
      <c r="AP164" s="19" t="s">
        <v>130</v>
      </c>
      <c r="AQ164" s="19" t="s">
        <v>153</v>
      </c>
      <c r="AR164" s="19" t="s">
        <v>130</v>
      </c>
      <c r="AS164" s="19" t="s">
        <v>153</v>
      </c>
      <c r="AT164" s="19" t="s">
        <v>130</v>
      </c>
      <c r="AU164" s="19" t="s">
        <v>153</v>
      </c>
      <c r="AV164" s="19" t="s">
        <v>130</v>
      </c>
      <c r="AW164" s="19" t="s">
        <v>153</v>
      </c>
      <c r="AX164" s="19" t="s">
        <v>130</v>
      </c>
      <c r="AY164" s="19" t="s">
        <v>153</v>
      </c>
      <c r="AZ164" s="19" t="s">
        <v>125</v>
      </c>
      <c r="BA164" s="19" t="s">
        <v>153</v>
      </c>
      <c r="BB164" s="19" t="s">
        <v>125</v>
      </c>
      <c r="BC164" s="19" t="s">
        <v>153</v>
      </c>
      <c r="BD164" s="19" t="s">
        <v>125</v>
      </c>
      <c r="BE164" s="19" t="s">
        <v>153</v>
      </c>
      <c r="BF164" s="108" t="s">
        <v>131</v>
      </c>
      <c r="BG164" s="175">
        <v>42916</v>
      </c>
      <c r="BH164" s="108" t="s">
        <v>132</v>
      </c>
      <c r="BI164" s="179"/>
      <c r="BJ164" s="136"/>
      <c r="BK164" s="136"/>
      <c r="BL164" s="136"/>
      <c r="BM164" s="136"/>
      <c r="BN164" s="119" t="s">
        <v>133</v>
      </c>
      <c r="BO164" s="179"/>
      <c r="BP164" s="179"/>
      <c r="BR164" s="140"/>
      <c r="BS164" s="140"/>
      <c r="BT164" s="140"/>
      <c r="BU164" s="140"/>
    </row>
    <row r="165" spans="1:73" s="137" customFormat="1" ht="90" hidden="1" customHeight="1">
      <c r="A165" s="181" t="s">
        <v>1046</v>
      </c>
      <c r="B165" s="92" t="s">
        <v>1032</v>
      </c>
      <c r="C165" s="167">
        <v>42661</v>
      </c>
      <c r="D165" s="167" t="s">
        <v>202</v>
      </c>
      <c r="E165" s="181" t="s">
        <v>736</v>
      </c>
      <c r="F165" s="140" t="s">
        <v>1047</v>
      </c>
      <c r="G165" s="19" t="s">
        <v>1048</v>
      </c>
      <c r="H165" s="19" t="s">
        <v>1049</v>
      </c>
      <c r="I165" s="19" t="s">
        <v>1050</v>
      </c>
      <c r="J165" s="92" t="s">
        <v>167</v>
      </c>
      <c r="K165" s="179">
        <v>4</v>
      </c>
      <c r="L165" s="504" t="s">
        <v>1038</v>
      </c>
      <c r="M165" s="504">
        <v>43008</v>
      </c>
      <c r="N165" s="114">
        <f t="shared" si="5"/>
        <v>44</v>
      </c>
      <c r="O165" s="221">
        <v>4</v>
      </c>
      <c r="P165" s="140" t="s">
        <v>26</v>
      </c>
      <c r="Q165" s="140" t="s">
        <v>1051</v>
      </c>
      <c r="R165" s="224" t="s">
        <v>1052</v>
      </c>
      <c r="S165" s="217">
        <f t="shared" si="4"/>
        <v>332</v>
      </c>
      <c r="T165" s="223" t="s">
        <v>1041</v>
      </c>
      <c r="U165" s="224" t="s">
        <v>1052</v>
      </c>
      <c r="V165" s="140"/>
      <c r="W165" s="92"/>
      <c r="X165" s="92"/>
      <c r="Y165" s="92"/>
      <c r="Z165" s="92"/>
      <c r="AA165" s="19" t="s">
        <v>1053</v>
      </c>
      <c r="AB165" s="19" t="s">
        <v>564</v>
      </c>
      <c r="AC165" s="19" t="s">
        <v>564</v>
      </c>
      <c r="AD165" s="19" t="s">
        <v>564</v>
      </c>
      <c r="AE165" s="19" t="s">
        <v>564</v>
      </c>
      <c r="AF165" s="19" t="s">
        <v>565</v>
      </c>
      <c r="AG165" s="19" t="s">
        <v>566</v>
      </c>
      <c r="AH165" s="19" t="s">
        <v>565</v>
      </c>
      <c r="AI165" s="19" t="s">
        <v>566</v>
      </c>
      <c r="AJ165" s="19" t="s">
        <v>566</v>
      </c>
      <c r="AK165" s="19" t="s">
        <v>566</v>
      </c>
      <c r="AL165" s="19" t="s">
        <v>129</v>
      </c>
      <c r="AM165" s="19" t="s">
        <v>566</v>
      </c>
      <c r="AN165" s="19" t="s">
        <v>129</v>
      </c>
      <c r="AO165" s="19" t="s">
        <v>566</v>
      </c>
      <c r="AP165" s="19" t="s">
        <v>130</v>
      </c>
      <c r="AQ165" s="19" t="s">
        <v>566</v>
      </c>
      <c r="AR165" s="19" t="s">
        <v>130</v>
      </c>
      <c r="AS165" s="19" t="s">
        <v>566</v>
      </c>
      <c r="AT165" s="19" t="s">
        <v>130</v>
      </c>
      <c r="AU165" s="19" t="s">
        <v>566</v>
      </c>
      <c r="AV165" s="19" t="s">
        <v>130</v>
      </c>
      <c r="AW165" s="19" t="s">
        <v>566</v>
      </c>
      <c r="AX165" s="19" t="s">
        <v>130</v>
      </c>
      <c r="AY165" s="19" t="s">
        <v>566</v>
      </c>
      <c r="AZ165" s="19" t="s">
        <v>125</v>
      </c>
      <c r="BA165" s="19" t="s">
        <v>566</v>
      </c>
      <c r="BB165" s="19" t="s">
        <v>125</v>
      </c>
      <c r="BC165" s="19" t="s">
        <v>566</v>
      </c>
      <c r="BD165" s="19" t="s">
        <v>125</v>
      </c>
      <c r="BE165" s="19" t="s">
        <v>566</v>
      </c>
      <c r="BF165" s="108" t="s">
        <v>131</v>
      </c>
      <c r="BG165" s="175">
        <v>43577</v>
      </c>
      <c r="BH165" s="108" t="s">
        <v>132</v>
      </c>
      <c r="BI165" s="179"/>
      <c r="BJ165" s="136"/>
      <c r="BK165" s="136"/>
      <c r="BL165" s="136"/>
      <c r="BM165" s="136"/>
      <c r="BN165" s="119" t="s">
        <v>133</v>
      </c>
      <c r="BO165" s="179"/>
      <c r="BP165" s="179"/>
      <c r="BR165" s="140"/>
      <c r="BS165" s="140"/>
      <c r="BT165" s="140"/>
      <c r="BU165" s="140"/>
    </row>
    <row r="166" spans="1:73" s="137" customFormat="1" ht="90" hidden="1" customHeight="1">
      <c r="A166" s="181" t="s">
        <v>1054</v>
      </c>
      <c r="B166" s="92" t="s">
        <v>1032</v>
      </c>
      <c r="C166" s="167">
        <v>42661</v>
      </c>
      <c r="D166" s="167" t="s">
        <v>202</v>
      </c>
      <c r="E166" s="181" t="s">
        <v>1055</v>
      </c>
      <c r="F166" s="140" t="s">
        <v>1056</v>
      </c>
      <c r="G166" s="19" t="s">
        <v>1057</v>
      </c>
      <c r="H166" s="19" t="s">
        <v>1058</v>
      </c>
      <c r="I166" s="19" t="s">
        <v>1059</v>
      </c>
      <c r="J166" s="92" t="s">
        <v>250</v>
      </c>
      <c r="K166" s="179">
        <v>1</v>
      </c>
      <c r="L166" s="504">
        <v>42750</v>
      </c>
      <c r="M166" s="504">
        <v>42993</v>
      </c>
      <c r="N166" s="114">
        <f t="shared" si="5"/>
        <v>35</v>
      </c>
      <c r="O166" s="221">
        <v>1</v>
      </c>
      <c r="P166" s="140" t="s">
        <v>26</v>
      </c>
      <c r="Q166" s="140" t="s">
        <v>608</v>
      </c>
      <c r="R166" s="224" t="s">
        <v>1060</v>
      </c>
      <c r="S166" s="217">
        <f t="shared" si="4"/>
        <v>193</v>
      </c>
      <c r="T166" s="223" t="s">
        <v>1041</v>
      </c>
      <c r="U166" s="224" t="s">
        <v>1060</v>
      </c>
      <c r="V166" s="19" t="s">
        <v>153</v>
      </c>
      <c r="W166" s="19" t="s">
        <v>153</v>
      </c>
      <c r="X166" s="19" t="s">
        <v>153</v>
      </c>
      <c r="Y166" s="19" t="s">
        <v>153</v>
      </c>
      <c r="Z166" s="19" t="s">
        <v>153</v>
      </c>
      <c r="AA166" s="19" t="s">
        <v>153</v>
      </c>
      <c r="AB166" s="19" t="s">
        <v>153</v>
      </c>
      <c r="AC166" s="19" t="s">
        <v>153</v>
      </c>
      <c r="AD166" s="19" t="s">
        <v>153</v>
      </c>
      <c r="AE166" s="19" t="s">
        <v>153</v>
      </c>
      <c r="AF166" s="19" t="s">
        <v>130</v>
      </c>
      <c r="AG166" s="19" t="s">
        <v>153</v>
      </c>
      <c r="AH166" s="19" t="s">
        <v>130</v>
      </c>
      <c r="AI166" s="19" t="s">
        <v>153</v>
      </c>
      <c r="AJ166" s="19" t="s">
        <v>130</v>
      </c>
      <c r="AK166" s="19" t="s">
        <v>153</v>
      </c>
      <c r="AL166" s="19" t="s">
        <v>130</v>
      </c>
      <c r="AM166" s="19" t="s">
        <v>153</v>
      </c>
      <c r="AN166" s="19" t="s">
        <v>130</v>
      </c>
      <c r="AO166" s="19" t="s">
        <v>153</v>
      </c>
      <c r="AP166" s="19" t="s">
        <v>130</v>
      </c>
      <c r="AQ166" s="19" t="s">
        <v>153</v>
      </c>
      <c r="AR166" s="19" t="s">
        <v>130</v>
      </c>
      <c r="AS166" s="19" t="s">
        <v>153</v>
      </c>
      <c r="AT166" s="19" t="s">
        <v>130</v>
      </c>
      <c r="AU166" s="19" t="s">
        <v>153</v>
      </c>
      <c r="AV166" s="19" t="s">
        <v>130</v>
      </c>
      <c r="AW166" s="19" t="s">
        <v>153</v>
      </c>
      <c r="AX166" s="19" t="s">
        <v>130</v>
      </c>
      <c r="AY166" s="19" t="s">
        <v>153</v>
      </c>
      <c r="AZ166" s="19" t="s">
        <v>125</v>
      </c>
      <c r="BA166" s="19" t="s">
        <v>153</v>
      </c>
      <c r="BB166" s="19" t="s">
        <v>125</v>
      </c>
      <c r="BC166" s="19" t="s">
        <v>153</v>
      </c>
      <c r="BD166" s="19" t="s">
        <v>125</v>
      </c>
      <c r="BE166" s="19" t="s">
        <v>153</v>
      </c>
      <c r="BF166" s="108" t="s">
        <v>131</v>
      </c>
      <c r="BG166" s="175">
        <v>42916</v>
      </c>
      <c r="BH166" s="108" t="s">
        <v>132</v>
      </c>
      <c r="BI166" s="179"/>
      <c r="BJ166" s="136"/>
      <c r="BK166" s="136"/>
      <c r="BL166" s="136"/>
      <c r="BM166" s="136"/>
      <c r="BN166" s="119" t="s">
        <v>133</v>
      </c>
      <c r="BO166" s="179"/>
      <c r="BP166" s="179"/>
      <c r="BR166" s="140"/>
      <c r="BS166" s="140"/>
      <c r="BT166" s="140"/>
      <c r="BU166" s="140"/>
    </row>
    <row r="167" spans="1:73" s="137" customFormat="1" ht="90" hidden="1" customHeight="1">
      <c r="A167" s="181" t="s">
        <v>1061</v>
      </c>
      <c r="B167" s="92" t="s">
        <v>1032</v>
      </c>
      <c r="C167" s="167">
        <v>42661</v>
      </c>
      <c r="D167" s="167" t="s">
        <v>202</v>
      </c>
      <c r="E167" s="181" t="s">
        <v>745</v>
      </c>
      <c r="F167" s="140" t="s">
        <v>1062</v>
      </c>
      <c r="G167" s="19" t="s">
        <v>1063</v>
      </c>
      <c r="H167" s="19" t="s">
        <v>1064</v>
      </c>
      <c r="I167" s="19" t="s">
        <v>1065</v>
      </c>
      <c r="J167" s="92" t="s">
        <v>1066</v>
      </c>
      <c r="K167" s="179">
        <v>1</v>
      </c>
      <c r="L167" s="504" t="s">
        <v>1067</v>
      </c>
      <c r="M167" s="504">
        <v>42993</v>
      </c>
      <c r="N167" s="114">
        <f t="shared" si="5"/>
        <v>35</v>
      </c>
      <c r="O167" s="221">
        <v>1</v>
      </c>
      <c r="P167" s="140" t="s">
        <v>26</v>
      </c>
      <c r="Q167" s="140" t="s">
        <v>608</v>
      </c>
      <c r="R167" s="224" t="s">
        <v>1068</v>
      </c>
      <c r="S167" s="217">
        <f t="shared" si="4"/>
        <v>369</v>
      </c>
      <c r="T167" s="223" t="s">
        <v>1041</v>
      </c>
      <c r="U167" s="224" t="s">
        <v>1068</v>
      </c>
      <c r="V167" s="19" t="s">
        <v>1069</v>
      </c>
      <c r="W167" s="19" t="s">
        <v>1069</v>
      </c>
      <c r="X167" s="19" t="s">
        <v>1069</v>
      </c>
      <c r="Y167" s="19" t="s">
        <v>1069</v>
      </c>
      <c r="Z167" s="19" t="s">
        <v>1069</v>
      </c>
      <c r="AA167" s="19" t="s">
        <v>1069</v>
      </c>
      <c r="AB167" s="19" t="s">
        <v>1069</v>
      </c>
      <c r="AC167" s="19" t="s">
        <v>1069</v>
      </c>
      <c r="AD167" s="19" t="s">
        <v>1069</v>
      </c>
      <c r="AE167" s="19" t="s">
        <v>1069</v>
      </c>
      <c r="AF167" s="19" t="s">
        <v>1069</v>
      </c>
      <c r="AG167" s="19" t="s">
        <v>1069</v>
      </c>
      <c r="AH167" s="19" t="s">
        <v>1069</v>
      </c>
      <c r="AI167" s="19" t="s">
        <v>1069</v>
      </c>
      <c r="AJ167" s="19" t="s">
        <v>1069</v>
      </c>
      <c r="AK167" s="19" t="s">
        <v>1069</v>
      </c>
      <c r="AL167" s="19" t="s">
        <v>129</v>
      </c>
      <c r="AM167" s="19" t="s">
        <v>1069</v>
      </c>
      <c r="AN167" s="19" t="s">
        <v>129</v>
      </c>
      <c r="AO167" s="19" t="s">
        <v>1069</v>
      </c>
      <c r="AP167" s="19" t="s">
        <v>130</v>
      </c>
      <c r="AQ167" s="19" t="s">
        <v>1069</v>
      </c>
      <c r="AR167" s="19" t="s">
        <v>130</v>
      </c>
      <c r="AS167" s="19" t="s">
        <v>1069</v>
      </c>
      <c r="AT167" s="19" t="s">
        <v>130</v>
      </c>
      <c r="AU167" s="19" t="s">
        <v>1069</v>
      </c>
      <c r="AV167" s="19" t="s">
        <v>130</v>
      </c>
      <c r="AW167" s="19" t="s">
        <v>1069</v>
      </c>
      <c r="AX167" s="19" t="s">
        <v>130</v>
      </c>
      <c r="AY167" s="19" t="s">
        <v>1069</v>
      </c>
      <c r="AZ167" s="19" t="s">
        <v>125</v>
      </c>
      <c r="BA167" s="19" t="s">
        <v>1069</v>
      </c>
      <c r="BB167" s="19" t="s">
        <v>125</v>
      </c>
      <c r="BC167" s="19" t="s">
        <v>1069</v>
      </c>
      <c r="BD167" s="19" t="s">
        <v>125</v>
      </c>
      <c r="BE167" s="19" t="s">
        <v>1069</v>
      </c>
      <c r="BF167" s="108" t="s">
        <v>131</v>
      </c>
      <c r="BG167" s="175">
        <v>42916</v>
      </c>
      <c r="BH167" s="108" t="s">
        <v>132</v>
      </c>
      <c r="BI167" s="179"/>
      <c r="BJ167" s="136"/>
      <c r="BK167" s="136"/>
      <c r="BL167" s="136"/>
      <c r="BM167" s="136"/>
      <c r="BN167" s="119" t="s">
        <v>133</v>
      </c>
      <c r="BO167" s="179"/>
      <c r="BP167" s="179"/>
      <c r="BR167" s="140"/>
      <c r="BS167" s="140"/>
      <c r="BT167" s="140"/>
      <c r="BU167" s="140"/>
    </row>
    <row r="168" spans="1:73" s="137" customFormat="1" ht="90" hidden="1" customHeight="1">
      <c r="A168" s="181" t="s">
        <v>1070</v>
      </c>
      <c r="B168" s="92" t="s">
        <v>1032</v>
      </c>
      <c r="C168" s="167">
        <v>42661</v>
      </c>
      <c r="D168" s="167" t="s">
        <v>202</v>
      </c>
      <c r="E168" s="181" t="s">
        <v>750</v>
      </c>
      <c r="F168" s="140" t="s">
        <v>1071</v>
      </c>
      <c r="G168" s="19" t="s">
        <v>1072</v>
      </c>
      <c r="H168" s="19" t="s">
        <v>1073</v>
      </c>
      <c r="I168" s="19" t="s">
        <v>1074</v>
      </c>
      <c r="J168" s="92" t="s">
        <v>1066</v>
      </c>
      <c r="K168" s="179">
        <v>1</v>
      </c>
      <c r="L168" s="504" t="s">
        <v>1067</v>
      </c>
      <c r="M168" s="504">
        <v>42993</v>
      </c>
      <c r="N168" s="114">
        <f t="shared" si="5"/>
        <v>35</v>
      </c>
      <c r="O168" s="221">
        <v>1</v>
      </c>
      <c r="P168" s="140" t="s">
        <v>26</v>
      </c>
      <c r="Q168" s="140" t="s">
        <v>608</v>
      </c>
      <c r="R168" s="224" t="s">
        <v>1068</v>
      </c>
      <c r="S168" s="217">
        <f t="shared" si="4"/>
        <v>369</v>
      </c>
      <c r="T168" s="223" t="s">
        <v>1041</v>
      </c>
      <c r="U168" s="224" t="s">
        <v>1068</v>
      </c>
      <c r="V168" s="19" t="s">
        <v>1069</v>
      </c>
      <c r="W168" s="19" t="s">
        <v>1069</v>
      </c>
      <c r="X168" s="19" t="s">
        <v>1069</v>
      </c>
      <c r="Y168" s="19" t="s">
        <v>1069</v>
      </c>
      <c r="Z168" s="19" t="s">
        <v>1069</v>
      </c>
      <c r="AA168" s="19" t="s">
        <v>1069</v>
      </c>
      <c r="AB168" s="19" t="s">
        <v>1069</v>
      </c>
      <c r="AC168" s="19" t="s">
        <v>1069</v>
      </c>
      <c r="AD168" s="19" t="s">
        <v>1069</v>
      </c>
      <c r="AE168" s="19" t="s">
        <v>1069</v>
      </c>
      <c r="AF168" s="19" t="s">
        <v>1069</v>
      </c>
      <c r="AG168" s="19" t="s">
        <v>1069</v>
      </c>
      <c r="AH168" s="19" t="s">
        <v>1069</v>
      </c>
      <c r="AI168" s="19" t="s">
        <v>1069</v>
      </c>
      <c r="AJ168" s="19" t="s">
        <v>1069</v>
      </c>
      <c r="AK168" s="19" t="s">
        <v>1069</v>
      </c>
      <c r="AL168" s="19" t="s">
        <v>129</v>
      </c>
      <c r="AM168" s="19" t="s">
        <v>1069</v>
      </c>
      <c r="AN168" s="19" t="s">
        <v>129</v>
      </c>
      <c r="AO168" s="19" t="s">
        <v>1069</v>
      </c>
      <c r="AP168" s="19" t="s">
        <v>130</v>
      </c>
      <c r="AQ168" s="19" t="s">
        <v>1069</v>
      </c>
      <c r="AR168" s="19" t="s">
        <v>130</v>
      </c>
      <c r="AS168" s="19" t="s">
        <v>1069</v>
      </c>
      <c r="AT168" s="19" t="s">
        <v>130</v>
      </c>
      <c r="AU168" s="19" t="s">
        <v>1069</v>
      </c>
      <c r="AV168" s="19" t="s">
        <v>130</v>
      </c>
      <c r="AW168" s="19" t="s">
        <v>1069</v>
      </c>
      <c r="AX168" s="19" t="s">
        <v>130</v>
      </c>
      <c r="AY168" s="19" t="s">
        <v>1069</v>
      </c>
      <c r="AZ168" s="19" t="s">
        <v>125</v>
      </c>
      <c r="BA168" s="19" t="s">
        <v>1069</v>
      </c>
      <c r="BB168" s="19" t="s">
        <v>125</v>
      </c>
      <c r="BC168" s="19" t="s">
        <v>1069</v>
      </c>
      <c r="BD168" s="19" t="s">
        <v>125</v>
      </c>
      <c r="BE168" s="19" t="s">
        <v>1069</v>
      </c>
      <c r="BF168" s="108" t="s">
        <v>131</v>
      </c>
      <c r="BG168" s="175">
        <v>42916</v>
      </c>
      <c r="BH168" s="108" t="s">
        <v>132</v>
      </c>
      <c r="BI168" s="179"/>
      <c r="BJ168" s="136"/>
      <c r="BK168" s="136"/>
      <c r="BL168" s="136"/>
      <c r="BM168" s="136"/>
      <c r="BN168" s="119" t="s">
        <v>133</v>
      </c>
      <c r="BO168" s="179"/>
      <c r="BP168" s="179"/>
      <c r="BR168" s="140"/>
      <c r="BS168" s="140"/>
      <c r="BT168" s="140"/>
      <c r="BU168" s="140"/>
    </row>
    <row r="169" spans="1:73" s="137" customFormat="1" ht="90" hidden="1" customHeight="1">
      <c r="A169" s="181" t="s">
        <v>1075</v>
      </c>
      <c r="B169" s="92" t="s">
        <v>1032</v>
      </c>
      <c r="C169" s="167">
        <v>42661</v>
      </c>
      <c r="D169" s="167" t="s">
        <v>202</v>
      </c>
      <c r="E169" s="181" t="s">
        <v>755</v>
      </c>
      <c r="F169" s="140" t="s">
        <v>1076</v>
      </c>
      <c r="G169" s="19" t="s">
        <v>1077</v>
      </c>
      <c r="H169" s="19" t="s">
        <v>1078</v>
      </c>
      <c r="I169" s="19" t="s">
        <v>1079</v>
      </c>
      <c r="J169" s="92" t="s">
        <v>1066</v>
      </c>
      <c r="K169" s="179">
        <v>1</v>
      </c>
      <c r="L169" s="504" t="s">
        <v>1067</v>
      </c>
      <c r="M169" s="504">
        <v>42993</v>
      </c>
      <c r="N169" s="114">
        <f t="shared" si="5"/>
        <v>35</v>
      </c>
      <c r="O169" s="221">
        <v>1</v>
      </c>
      <c r="P169" s="140" t="s">
        <v>26</v>
      </c>
      <c r="Q169" s="140" t="s">
        <v>608</v>
      </c>
      <c r="R169" s="224" t="s">
        <v>1068</v>
      </c>
      <c r="S169" s="217">
        <f t="shared" si="4"/>
        <v>369</v>
      </c>
      <c r="T169" s="223" t="s">
        <v>1041</v>
      </c>
      <c r="U169" s="224" t="s">
        <v>1068</v>
      </c>
      <c r="V169" s="19" t="s">
        <v>1069</v>
      </c>
      <c r="W169" s="19" t="s">
        <v>1069</v>
      </c>
      <c r="X169" s="19" t="s">
        <v>1069</v>
      </c>
      <c r="Y169" s="19" t="s">
        <v>1069</v>
      </c>
      <c r="Z169" s="19" t="s">
        <v>1069</v>
      </c>
      <c r="AA169" s="19" t="s">
        <v>1069</v>
      </c>
      <c r="AB169" s="19" t="s">
        <v>1069</v>
      </c>
      <c r="AC169" s="19" t="s">
        <v>1069</v>
      </c>
      <c r="AD169" s="19" t="s">
        <v>1069</v>
      </c>
      <c r="AE169" s="19" t="s">
        <v>1069</v>
      </c>
      <c r="AF169" s="19" t="s">
        <v>1069</v>
      </c>
      <c r="AG169" s="19" t="s">
        <v>1069</v>
      </c>
      <c r="AH169" s="19" t="s">
        <v>1069</v>
      </c>
      <c r="AI169" s="19" t="s">
        <v>1069</v>
      </c>
      <c r="AJ169" s="19" t="s">
        <v>1069</v>
      </c>
      <c r="AK169" s="19" t="s">
        <v>1069</v>
      </c>
      <c r="AL169" s="19" t="s">
        <v>129</v>
      </c>
      <c r="AM169" s="19" t="s">
        <v>1069</v>
      </c>
      <c r="AN169" s="19" t="s">
        <v>129</v>
      </c>
      <c r="AO169" s="19" t="s">
        <v>1069</v>
      </c>
      <c r="AP169" s="19" t="s">
        <v>130</v>
      </c>
      <c r="AQ169" s="19" t="s">
        <v>1069</v>
      </c>
      <c r="AR169" s="19" t="s">
        <v>130</v>
      </c>
      <c r="AS169" s="19" t="s">
        <v>1069</v>
      </c>
      <c r="AT169" s="19" t="s">
        <v>130</v>
      </c>
      <c r="AU169" s="19" t="s">
        <v>1069</v>
      </c>
      <c r="AV169" s="19" t="s">
        <v>130</v>
      </c>
      <c r="AW169" s="19" t="s">
        <v>1069</v>
      </c>
      <c r="AX169" s="19" t="s">
        <v>130</v>
      </c>
      <c r="AY169" s="19" t="s">
        <v>1069</v>
      </c>
      <c r="AZ169" s="19" t="s">
        <v>125</v>
      </c>
      <c r="BA169" s="19" t="s">
        <v>1069</v>
      </c>
      <c r="BB169" s="19" t="s">
        <v>125</v>
      </c>
      <c r="BC169" s="19" t="s">
        <v>1069</v>
      </c>
      <c r="BD169" s="19" t="s">
        <v>125</v>
      </c>
      <c r="BE169" s="19" t="s">
        <v>1069</v>
      </c>
      <c r="BF169" s="108" t="s">
        <v>131</v>
      </c>
      <c r="BG169" s="175">
        <v>42916</v>
      </c>
      <c r="BH169" s="108" t="s">
        <v>132</v>
      </c>
      <c r="BI169" s="179"/>
      <c r="BJ169" s="136"/>
      <c r="BK169" s="136"/>
      <c r="BL169" s="136"/>
      <c r="BM169" s="136"/>
      <c r="BN169" s="119" t="s">
        <v>133</v>
      </c>
      <c r="BO169" s="179"/>
      <c r="BP169" s="179"/>
      <c r="BR169" s="140"/>
      <c r="BS169" s="140"/>
      <c r="BT169" s="140"/>
      <c r="BU169" s="140"/>
    </row>
    <row r="170" spans="1:73" s="137" customFormat="1" ht="90" hidden="1" customHeight="1">
      <c r="A170" s="181" t="s">
        <v>1080</v>
      </c>
      <c r="B170" s="92" t="s">
        <v>1032</v>
      </c>
      <c r="C170" s="167">
        <v>42661</v>
      </c>
      <c r="D170" s="167" t="s">
        <v>218</v>
      </c>
      <c r="E170" s="181" t="s">
        <v>117</v>
      </c>
      <c r="F170" s="140" t="s">
        <v>1081</v>
      </c>
      <c r="G170" s="19" t="s">
        <v>1082</v>
      </c>
      <c r="H170" s="19" t="s">
        <v>1083</v>
      </c>
      <c r="I170" s="19" t="s">
        <v>1084</v>
      </c>
      <c r="J170" s="92" t="s">
        <v>1066</v>
      </c>
      <c r="K170" s="179">
        <v>1</v>
      </c>
      <c r="L170" s="504" t="s">
        <v>1067</v>
      </c>
      <c r="M170" s="504">
        <v>42993</v>
      </c>
      <c r="N170" s="114">
        <f t="shared" si="5"/>
        <v>35</v>
      </c>
      <c r="O170" s="221">
        <v>1</v>
      </c>
      <c r="P170" s="140" t="s">
        <v>26</v>
      </c>
      <c r="Q170" s="140" t="s">
        <v>608</v>
      </c>
      <c r="R170" s="224" t="s">
        <v>1068</v>
      </c>
      <c r="S170" s="217">
        <f t="shared" si="4"/>
        <v>369</v>
      </c>
      <c r="T170" s="223" t="s">
        <v>1041</v>
      </c>
      <c r="U170" s="224" t="s">
        <v>1068</v>
      </c>
      <c r="V170" s="19" t="s">
        <v>1069</v>
      </c>
      <c r="W170" s="19" t="s">
        <v>1069</v>
      </c>
      <c r="X170" s="19" t="s">
        <v>1069</v>
      </c>
      <c r="Y170" s="19" t="s">
        <v>1069</v>
      </c>
      <c r="Z170" s="19" t="s">
        <v>1069</v>
      </c>
      <c r="AA170" s="19" t="s">
        <v>1069</v>
      </c>
      <c r="AB170" s="19" t="s">
        <v>1069</v>
      </c>
      <c r="AC170" s="19" t="s">
        <v>1069</v>
      </c>
      <c r="AD170" s="19" t="s">
        <v>1069</v>
      </c>
      <c r="AE170" s="19" t="s">
        <v>1069</v>
      </c>
      <c r="AF170" s="19" t="s">
        <v>1069</v>
      </c>
      <c r="AG170" s="19" t="s">
        <v>1069</v>
      </c>
      <c r="AH170" s="19" t="s">
        <v>1069</v>
      </c>
      <c r="AI170" s="19" t="s">
        <v>1069</v>
      </c>
      <c r="AJ170" s="19" t="s">
        <v>1069</v>
      </c>
      <c r="AK170" s="19" t="s">
        <v>1069</v>
      </c>
      <c r="AL170" s="19" t="s">
        <v>129</v>
      </c>
      <c r="AM170" s="19" t="s">
        <v>1069</v>
      </c>
      <c r="AN170" s="19" t="s">
        <v>129</v>
      </c>
      <c r="AO170" s="19" t="s">
        <v>1069</v>
      </c>
      <c r="AP170" s="19" t="s">
        <v>130</v>
      </c>
      <c r="AQ170" s="19" t="s">
        <v>1069</v>
      </c>
      <c r="AR170" s="19" t="s">
        <v>130</v>
      </c>
      <c r="AS170" s="19" t="s">
        <v>1069</v>
      </c>
      <c r="AT170" s="19" t="s">
        <v>130</v>
      </c>
      <c r="AU170" s="19" t="s">
        <v>1069</v>
      </c>
      <c r="AV170" s="19" t="s">
        <v>130</v>
      </c>
      <c r="AW170" s="19" t="s">
        <v>1069</v>
      </c>
      <c r="AX170" s="19" t="s">
        <v>130</v>
      </c>
      <c r="AY170" s="19" t="s">
        <v>1069</v>
      </c>
      <c r="AZ170" s="19" t="s">
        <v>125</v>
      </c>
      <c r="BA170" s="19" t="s">
        <v>1069</v>
      </c>
      <c r="BB170" s="19" t="s">
        <v>125</v>
      </c>
      <c r="BC170" s="19" t="s">
        <v>1069</v>
      </c>
      <c r="BD170" s="19" t="s">
        <v>125</v>
      </c>
      <c r="BE170" s="19" t="s">
        <v>1069</v>
      </c>
      <c r="BF170" s="108" t="s">
        <v>131</v>
      </c>
      <c r="BG170" s="175">
        <v>42916</v>
      </c>
      <c r="BH170" s="108" t="s">
        <v>132</v>
      </c>
      <c r="BI170" s="179"/>
      <c r="BJ170" s="136"/>
      <c r="BK170" s="136"/>
      <c r="BL170" s="136"/>
      <c r="BM170" s="136"/>
      <c r="BN170" s="119" t="s">
        <v>133</v>
      </c>
      <c r="BO170" s="179"/>
      <c r="BP170" s="179"/>
      <c r="BR170" s="140"/>
      <c r="BS170" s="140"/>
      <c r="BT170" s="140"/>
      <c r="BU170" s="140"/>
    </row>
    <row r="171" spans="1:73" s="137" customFormat="1" ht="90" hidden="1" customHeight="1">
      <c r="A171" s="181" t="s">
        <v>1085</v>
      </c>
      <c r="B171" s="92" t="s">
        <v>1032</v>
      </c>
      <c r="C171" s="167">
        <v>42661</v>
      </c>
      <c r="D171" s="167" t="s">
        <v>202</v>
      </c>
      <c r="E171" s="181" t="s">
        <v>766</v>
      </c>
      <c r="F171" s="140" t="s">
        <v>1086</v>
      </c>
      <c r="G171" s="19" t="s">
        <v>1087</v>
      </c>
      <c r="H171" s="19" t="s">
        <v>1083</v>
      </c>
      <c r="I171" s="19" t="s">
        <v>1088</v>
      </c>
      <c r="J171" s="92" t="s">
        <v>1066</v>
      </c>
      <c r="K171" s="179">
        <v>1</v>
      </c>
      <c r="L171" s="504" t="s">
        <v>1067</v>
      </c>
      <c r="M171" s="504">
        <v>42993</v>
      </c>
      <c r="N171" s="114">
        <f t="shared" si="5"/>
        <v>35</v>
      </c>
      <c r="O171" s="221">
        <v>1</v>
      </c>
      <c r="P171" s="140" t="s">
        <v>33</v>
      </c>
      <c r="Q171" s="140" t="s">
        <v>31</v>
      </c>
      <c r="R171" s="224" t="s">
        <v>1089</v>
      </c>
      <c r="S171" s="217">
        <f t="shared" si="4"/>
        <v>118</v>
      </c>
      <c r="T171" s="223" t="s">
        <v>1041</v>
      </c>
      <c r="U171" s="224" t="s">
        <v>1089</v>
      </c>
      <c r="V171" s="19" t="s">
        <v>153</v>
      </c>
      <c r="W171" s="19" t="s">
        <v>153</v>
      </c>
      <c r="X171" s="19" t="s">
        <v>153</v>
      </c>
      <c r="Y171" s="19" t="s">
        <v>153</v>
      </c>
      <c r="Z171" s="19" t="s">
        <v>153</v>
      </c>
      <c r="AA171" s="19" t="s">
        <v>153</v>
      </c>
      <c r="AB171" s="19" t="s">
        <v>153</v>
      </c>
      <c r="AC171" s="19" t="s">
        <v>153</v>
      </c>
      <c r="AD171" s="19" t="s">
        <v>153</v>
      </c>
      <c r="AE171" s="19" t="s">
        <v>153</v>
      </c>
      <c r="AF171" s="19" t="s">
        <v>130</v>
      </c>
      <c r="AG171" s="19" t="s">
        <v>153</v>
      </c>
      <c r="AH171" s="19" t="s">
        <v>130</v>
      </c>
      <c r="AI171" s="19" t="s">
        <v>153</v>
      </c>
      <c r="AJ171" s="19" t="s">
        <v>130</v>
      </c>
      <c r="AK171" s="19" t="s">
        <v>153</v>
      </c>
      <c r="AL171" s="19" t="s">
        <v>130</v>
      </c>
      <c r="AM171" s="19" t="s">
        <v>153</v>
      </c>
      <c r="AN171" s="19" t="s">
        <v>130</v>
      </c>
      <c r="AO171" s="19" t="s">
        <v>153</v>
      </c>
      <c r="AP171" s="19" t="s">
        <v>130</v>
      </c>
      <c r="AQ171" s="19" t="s">
        <v>153</v>
      </c>
      <c r="AR171" s="19" t="s">
        <v>130</v>
      </c>
      <c r="AS171" s="19" t="s">
        <v>153</v>
      </c>
      <c r="AT171" s="19" t="s">
        <v>130</v>
      </c>
      <c r="AU171" s="19" t="s">
        <v>153</v>
      </c>
      <c r="AV171" s="19" t="s">
        <v>130</v>
      </c>
      <c r="AW171" s="19" t="s">
        <v>153</v>
      </c>
      <c r="AX171" s="19" t="s">
        <v>130</v>
      </c>
      <c r="AY171" s="19" t="s">
        <v>153</v>
      </c>
      <c r="AZ171" s="19" t="s">
        <v>125</v>
      </c>
      <c r="BA171" s="19" t="s">
        <v>153</v>
      </c>
      <c r="BB171" s="19" t="s">
        <v>125</v>
      </c>
      <c r="BC171" s="19" t="s">
        <v>153</v>
      </c>
      <c r="BD171" s="19" t="s">
        <v>125</v>
      </c>
      <c r="BE171" s="19" t="s">
        <v>153</v>
      </c>
      <c r="BF171" s="108" t="s">
        <v>131</v>
      </c>
      <c r="BG171" s="175">
        <v>42916</v>
      </c>
      <c r="BH171" s="108" t="s">
        <v>132</v>
      </c>
      <c r="BI171" s="179"/>
      <c r="BJ171" s="136"/>
      <c r="BK171" s="136"/>
      <c r="BL171" s="136"/>
      <c r="BM171" s="136"/>
      <c r="BN171" s="119" t="s">
        <v>133</v>
      </c>
      <c r="BO171" s="179"/>
      <c r="BP171" s="179"/>
      <c r="BR171" s="140"/>
      <c r="BS171" s="140"/>
      <c r="BT171" s="140"/>
      <c r="BU171" s="140"/>
    </row>
    <row r="172" spans="1:73" s="137" customFormat="1" ht="90" hidden="1" customHeight="1">
      <c r="A172" s="181" t="s">
        <v>1090</v>
      </c>
      <c r="B172" s="92" t="s">
        <v>1032</v>
      </c>
      <c r="C172" s="167">
        <v>42661</v>
      </c>
      <c r="D172" s="167" t="s">
        <v>202</v>
      </c>
      <c r="E172" s="181" t="s">
        <v>766</v>
      </c>
      <c r="F172" s="140" t="s">
        <v>1086</v>
      </c>
      <c r="G172" s="19" t="s">
        <v>1087</v>
      </c>
      <c r="H172" s="19" t="s">
        <v>1091</v>
      </c>
      <c r="I172" s="19" t="s">
        <v>1092</v>
      </c>
      <c r="J172" s="92" t="s">
        <v>1093</v>
      </c>
      <c r="K172" s="179">
        <v>1</v>
      </c>
      <c r="L172" s="504" t="s">
        <v>1038</v>
      </c>
      <c r="M172" s="504">
        <v>43008</v>
      </c>
      <c r="N172" s="114">
        <f t="shared" si="5"/>
        <v>44</v>
      </c>
      <c r="O172" s="221">
        <v>1</v>
      </c>
      <c r="P172" s="140" t="s">
        <v>33</v>
      </c>
      <c r="Q172" s="140" t="s">
        <v>31</v>
      </c>
      <c r="R172" s="224" t="s">
        <v>1089</v>
      </c>
      <c r="S172" s="217">
        <f t="shared" si="4"/>
        <v>118</v>
      </c>
      <c r="T172" s="223" t="s">
        <v>1041</v>
      </c>
      <c r="U172" s="224" t="s">
        <v>1089</v>
      </c>
      <c r="V172" s="19" t="s">
        <v>153</v>
      </c>
      <c r="W172" s="19" t="s">
        <v>153</v>
      </c>
      <c r="X172" s="19" t="s">
        <v>153</v>
      </c>
      <c r="Y172" s="19" t="s">
        <v>153</v>
      </c>
      <c r="Z172" s="19" t="s">
        <v>153</v>
      </c>
      <c r="AA172" s="19" t="s">
        <v>153</v>
      </c>
      <c r="AB172" s="19" t="s">
        <v>153</v>
      </c>
      <c r="AC172" s="19" t="s">
        <v>153</v>
      </c>
      <c r="AD172" s="19" t="s">
        <v>153</v>
      </c>
      <c r="AE172" s="19" t="s">
        <v>153</v>
      </c>
      <c r="AF172" s="19" t="s">
        <v>130</v>
      </c>
      <c r="AG172" s="19" t="s">
        <v>153</v>
      </c>
      <c r="AH172" s="19" t="s">
        <v>130</v>
      </c>
      <c r="AI172" s="19" t="s">
        <v>153</v>
      </c>
      <c r="AJ172" s="19" t="s">
        <v>130</v>
      </c>
      <c r="AK172" s="19" t="s">
        <v>153</v>
      </c>
      <c r="AL172" s="19" t="s">
        <v>130</v>
      </c>
      <c r="AM172" s="19" t="s">
        <v>153</v>
      </c>
      <c r="AN172" s="19" t="s">
        <v>130</v>
      </c>
      <c r="AO172" s="19" t="s">
        <v>153</v>
      </c>
      <c r="AP172" s="19" t="s">
        <v>130</v>
      </c>
      <c r="AQ172" s="19" t="s">
        <v>153</v>
      </c>
      <c r="AR172" s="19" t="s">
        <v>130</v>
      </c>
      <c r="AS172" s="19" t="s">
        <v>153</v>
      </c>
      <c r="AT172" s="19" t="s">
        <v>130</v>
      </c>
      <c r="AU172" s="19" t="s">
        <v>153</v>
      </c>
      <c r="AV172" s="19" t="s">
        <v>130</v>
      </c>
      <c r="AW172" s="19" t="s">
        <v>153</v>
      </c>
      <c r="AX172" s="19" t="s">
        <v>130</v>
      </c>
      <c r="AY172" s="19" t="s">
        <v>153</v>
      </c>
      <c r="AZ172" s="19" t="s">
        <v>125</v>
      </c>
      <c r="BA172" s="19" t="s">
        <v>153</v>
      </c>
      <c r="BB172" s="19" t="s">
        <v>125</v>
      </c>
      <c r="BC172" s="19" t="s">
        <v>153</v>
      </c>
      <c r="BD172" s="19" t="s">
        <v>125</v>
      </c>
      <c r="BE172" s="19" t="s">
        <v>153</v>
      </c>
      <c r="BF172" s="108" t="s">
        <v>131</v>
      </c>
      <c r="BG172" s="175">
        <v>42916</v>
      </c>
      <c r="BH172" s="108" t="s">
        <v>132</v>
      </c>
      <c r="BI172" s="179"/>
      <c r="BJ172" s="136"/>
      <c r="BK172" s="136"/>
      <c r="BL172" s="136"/>
      <c r="BM172" s="136"/>
      <c r="BN172" s="119" t="s">
        <v>133</v>
      </c>
      <c r="BO172" s="179"/>
      <c r="BP172" s="179"/>
      <c r="BR172" s="140"/>
      <c r="BS172" s="140"/>
      <c r="BT172" s="140"/>
      <c r="BU172" s="140"/>
    </row>
    <row r="173" spans="1:73" s="137" customFormat="1" ht="90" hidden="1" customHeight="1">
      <c r="A173" s="181" t="s">
        <v>1094</v>
      </c>
      <c r="B173" s="92" t="s">
        <v>1032</v>
      </c>
      <c r="C173" s="167">
        <v>42661</v>
      </c>
      <c r="D173" s="167" t="s">
        <v>202</v>
      </c>
      <c r="E173" s="181" t="s">
        <v>771</v>
      </c>
      <c r="F173" s="140" t="s">
        <v>1095</v>
      </c>
      <c r="G173" s="19" t="s">
        <v>1096</v>
      </c>
      <c r="H173" s="19" t="s">
        <v>1064</v>
      </c>
      <c r="I173" s="19" t="s">
        <v>1065</v>
      </c>
      <c r="J173" s="92" t="s">
        <v>1066</v>
      </c>
      <c r="K173" s="179">
        <v>1</v>
      </c>
      <c r="L173" s="504" t="s">
        <v>1067</v>
      </c>
      <c r="M173" s="504">
        <v>42993</v>
      </c>
      <c r="N173" s="114">
        <f t="shared" si="5"/>
        <v>35</v>
      </c>
      <c r="O173" s="221">
        <v>1</v>
      </c>
      <c r="P173" s="140" t="s">
        <v>26</v>
      </c>
      <c r="Q173" s="140" t="s">
        <v>608</v>
      </c>
      <c r="R173" s="224" t="s">
        <v>1068</v>
      </c>
      <c r="S173" s="217">
        <f t="shared" si="4"/>
        <v>369</v>
      </c>
      <c r="T173" s="223" t="s">
        <v>1041</v>
      </c>
      <c r="U173" s="224" t="s">
        <v>1068</v>
      </c>
      <c r="V173" s="19" t="s">
        <v>1069</v>
      </c>
      <c r="W173" s="19" t="s">
        <v>1069</v>
      </c>
      <c r="X173" s="19" t="s">
        <v>1069</v>
      </c>
      <c r="Y173" s="19" t="s">
        <v>1069</v>
      </c>
      <c r="Z173" s="19" t="s">
        <v>1069</v>
      </c>
      <c r="AA173" s="19" t="s">
        <v>1069</v>
      </c>
      <c r="AB173" s="19" t="s">
        <v>1069</v>
      </c>
      <c r="AC173" s="19" t="s">
        <v>1069</v>
      </c>
      <c r="AD173" s="19" t="s">
        <v>1069</v>
      </c>
      <c r="AE173" s="19" t="s">
        <v>1069</v>
      </c>
      <c r="AF173" s="19" t="s">
        <v>1069</v>
      </c>
      <c r="AG173" s="19" t="s">
        <v>1069</v>
      </c>
      <c r="AH173" s="19" t="s">
        <v>1069</v>
      </c>
      <c r="AI173" s="19" t="s">
        <v>1069</v>
      </c>
      <c r="AJ173" s="19" t="s">
        <v>1069</v>
      </c>
      <c r="AK173" s="19" t="s">
        <v>1069</v>
      </c>
      <c r="AL173" s="19" t="s">
        <v>129</v>
      </c>
      <c r="AM173" s="19" t="s">
        <v>1069</v>
      </c>
      <c r="AN173" s="19" t="s">
        <v>129</v>
      </c>
      <c r="AO173" s="19" t="s">
        <v>1069</v>
      </c>
      <c r="AP173" s="19" t="s">
        <v>130</v>
      </c>
      <c r="AQ173" s="19" t="s">
        <v>1069</v>
      </c>
      <c r="AR173" s="19" t="s">
        <v>130</v>
      </c>
      <c r="AS173" s="19" t="s">
        <v>1069</v>
      </c>
      <c r="AT173" s="19" t="s">
        <v>130</v>
      </c>
      <c r="AU173" s="19" t="s">
        <v>1069</v>
      </c>
      <c r="AV173" s="19" t="s">
        <v>130</v>
      </c>
      <c r="AW173" s="19" t="s">
        <v>1069</v>
      </c>
      <c r="AX173" s="19" t="s">
        <v>130</v>
      </c>
      <c r="AY173" s="19" t="s">
        <v>1069</v>
      </c>
      <c r="AZ173" s="19" t="s">
        <v>125</v>
      </c>
      <c r="BA173" s="19" t="s">
        <v>1069</v>
      </c>
      <c r="BB173" s="19" t="s">
        <v>125</v>
      </c>
      <c r="BC173" s="19" t="s">
        <v>1069</v>
      </c>
      <c r="BD173" s="19" t="s">
        <v>125</v>
      </c>
      <c r="BE173" s="19" t="s">
        <v>1069</v>
      </c>
      <c r="BF173" s="108" t="s">
        <v>131</v>
      </c>
      <c r="BG173" s="175">
        <v>42916</v>
      </c>
      <c r="BH173" s="108" t="s">
        <v>132</v>
      </c>
      <c r="BI173" s="179"/>
      <c r="BJ173" s="136"/>
      <c r="BK173" s="136"/>
      <c r="BL173" s="136"/>
      <c r="BM173" s="136"/>
      <c r="BN173" s="119" t="s">
        <v>133</v>
      </c>
      <c r="BO173" s="179"/>
      <c r="BP173" s="179"/>
      <c r="BR173" s="140"/>
      <c r="BS173" s="140"/>
      <c r="BT173" s="140"/>
      <c r="BU173" s="140"/>
    </row>
    <row r="174" spans="1:73" s="137" customFormat="1" ht="90" hidden="1" customHeight="1">
      <c r="A174" s="181" t="s">
        <v>1097</v>
      </c>
      <c r="B174" s="92" t="s">
        <v>1032</v>
      </c>
      <c r="C174" s="167">
        <v>42661</v>
      </c>
      <c r="D174" s="167" t="s">
        <v>202</v>
      </c>
      <c r="E174" s="181" t="s">
        <v>778</v>
      </c>
      <c r="F174" s="140" t="s">
        <v>1098</v>
      </c>
      <c r="G174" s="19" t="s">
        <v>1099</v>
      </c>
      <c r="H174" s="19" t="s">
        <v>1064</v>
      </c>
      <c r="I174" s="19" t="s">
        <v>1065</v>
      </c>
      <c r="J174" s="92" t="s">
        <v>1066</v>
      </c>
      <c r="K174" s="179">
        <v>1</v>
      </c>
      <c r="L174" s="504" t="s">
        <v>1067</v>
      </c>
      <c r="M174" s="504">
        <v>42993</v>
      </c>
      <c r="N174" s="114">
        <f t="shared" si="5"/>
        <v>35</v>
      </c>
      <c r="O174" s="221">
        <v>1</v>
      </c>
      <c r="P174" s="140" t="s">
        <v>26</v>
      </c>
      <c r="Q174" s="140" t="s">
        <v>608</v>
      </c>
      <c r="R174" s="224" t="s">
        <v>1068</v>
      </c>
      <c r="S174" s="217">
        <f t="shared" si="4"/>
        <v>369</v>
      </c>
      <c r="T174" s="223" t="s">
        <v>1041</v>
      </c>
      <c r="U174" s="224" t="s">
        <v>1068</v>
      </c>
      <c r="V174" s="19" t="s">
        <v>1069</v>
      </c>
      <c r="W174" s="19" t="s">
        <v>1069</v>
      </c>
      <c r="X174" s="19" t="s">
        <v>1069</v>
      </c>
      <c r="Y174" s="19" t="s">
        <v>1069</v>
      </c>
      <c r="Z174" s="19" t="s">
        <v>1069</v>
      </c>
      <c r="AA174" s="19" t="s">
        <v>1069</v>
      </c>
      <c r="AB174" s="19" t="s">
        <v>1069</v>
      </c>
      <c r="AC174" s="19" t="s">
        <v>1069</v>
      </c>
      <c r="AD174" s="19" t="s">
        <v>1069</v>
      </c>
      <c r="AE174" s="19" t="s">
        <v>1069</v>
      </c>
      <c r="AF174" s="19" t="s">
        <v>1069</v>
      </c>
      <c r="AG174" s="19" t="s">
        <v>1069</v>
      </c>
      <c r="AH174" s="19" t="s">
        <v>1069</v>
      </c>
      <c r="AI174" s="19" t="s">
        <v>1069</v>
      </c>
      <c r="AJ174" s="19" t="s">
        <v>1069</v>
      </c>
      <c r="AK174" s="19" t="s">
        <v>1069</v>
      </c>
      <c r="AL174" s="19" t="s">
        <v>129</v>
      </c>
      <c r="AM174" s="19" t="s">
        <v>1069</v>
      </c>
      <c r="AN174" s="19" t="s">
        <v>129</v>
      </c>
      <c r="AO174" s="19" t="s">
        <v>1069</v>
      </c>
      <c r="AP174" s="19" t="s">
        <v>130</v>
      </c>
      <c r="AQ174" s="19" t="s">
        <v>1069</v>
      </c>
      <c r="AR174" s="19" t="s">
        <v>130</v>
      </c>
      <c r="AS174" s="19" t="s">
        <v>1069</v>
      </c>
      <c r="AT174" s="19" t="s">
        <v>130</v>
      </c>
      <c r="AU174" s="19" t="s">
        <v>1069</v>
      </c>
      <c r="AV174" s="19" t="s">
        <v>130</v>
      </c>
      <c r="AW174" s="19" t="s">
        <v>1069</v>
      </c>
      <c r="AX174" s="19" t="s">
        <v>130</v>
      </c>
      <c r="AY174" s="19" t="s">
        <v>1069</v>
      </c>
      <c r="AZ174" s="19" t="s">
        <v>125</v>
      </c>
      <c r="BA174" s="19" t="s">
        <v>1069</v>
      </c>
      <c r="BB174" s="19" t="s">
        <v>125</v>
      </c>
      <c r="BC174" s="19" t="s">
        <v>1069</v>
      </c>
      <c r="BD174" s="19" t="s">
        <v>125</v>
      </c>
      <c r="BE174" s="19" t="s">
        <v>1069</v>
      </c>
      <c r="BF174" s="108" t="s">
        <v>131</v>
      </c>
      <c r="BG174" s="175">
        <v>42916</v>
      </c>
      <c r="BH174" s="108" t="s">
        <v>132</v>
      </c>
      <c r="BI174" s="179"/>
      <c r="BJ174" s="136"/>
      <c r="BK174" s="136"/>
      <c r="BL174" s="136"/>
      <c r="BM174" s="136"/>
      <c r="BN174" s="119" t="s">
        <v>133</v>
      </c>
      <c r="BO174" s="179"/>
      <c r="BP174" s="179"/>
      <c r="BR174" s="140"/>
      <c r="BS174" s="140"/>
      <c r="BT174" s="140"/>
      <c r="BU174" s="140"/>
    </row>
    <row r="175" spans="1:73" s="137" customFormat="1" ht="90" hidden="1" customHeight="1">
      <c r="A175" s="181" t="s">
        <v>1100</v>
      </c>
      <c r="B175" s="92" t="s">
        <v>1032</v>
      </c>
      <c r="C175" s="167">
        <v>42661</v>
      </c>
      <c r="D175" s="167" t="s">
        <v>218</v>
      </c>
      <c r="E175" s="181" t="s">
        <v>782</v>
      </c>
      <c r="F175" s="140" t="s">
        <v>1101</v>
      </c>
      <c r="G175" s="19" t="s">
        <v>1102</v>
      </c>
      <c r="H175" s="19" t="s">
        <v>1078</v>
      </c>
      <c r="I175" s="19" t="s">
        <v>1103</v>
      </c>
      <c r="J175" s="92" t="s">
        <v>1066</v>
      </c>
      <c r="K175" s="179">
        <v>1</v>
      </c>
      <c r="L175" s="504" t="s">
        <v>1067</v>
      </c>
      <c r="M175" s="504">
        <v>42993</v>
      </c>
      <c r="N175" s="114">
        <f t="shared" si="5"/>
        <v>35</v>
      </c>
      <c r="O175" s="221">
        <v>1</v>
      </c>
      <c r="P175" s="140" t="s">
        <v>26</v>
      </c>
      <c r="Q175" s="140" t="s">
        <v>608</v>
      </c>
      <c r="R175" s="224" t="s">
        <v>1068</v>
      </c>
      <c r="S175" s="217">
        <f t="shared" si="4"/>
        <v>369</v>
      </c>
      <c r="T175" s="223" t="s">
        <v>1041</v>
      </c>
      <c r="U175" s="224" t="s">
        <v>1068</v>
      </c>
      <c r="V175" s="19" t="s">
        <v>1069</v>
      </c>
      <c r="W175" s="19" t="s">
        <v>1069</v>
      </c>
      <c r="X175" s="19" t="s">
        <v>1069</v>
      </c>
      <c r="Y175" s="19" t="s">
        <v>1069</v>
      </c>
      <c r="Z175" s="19" t="s">
        <v>1069</v>
      </c>
      <c r="AA175" s="19" t="s">
        <v>1069</v>
      </c>
      <c r="AB175" s="19" t="s">
        <v>1069</v>
      </c>
      <c r="AC175" s="19" t="s">
        <v>1069</v>
      </c>
      <c r="AD175" s="19" t="s">
        <v>1069</v>
      </c>
      <c r="AE175" s="19" t="s">
        <v>1069</v>
      </c>
      <c r="AF175" s="19" t="s">
        <v>1069</v>
      </c>
      <c r="AG175" s="19" t="s">
        <v>1069</v>
      </c>
      <c r="AH175" s="19" t="s">
        <v>1069</v>
      </c>
      <c r="AI175" s="19" t="s">
        <v>1069</v>
      </c>
      <c r="AJ175" s="19" t="s">
        <v>1069</v>
      </c>
      <c r="AK175" s="19" t="s">
        <v>1069</v>
      </c>
      <c r="AL175" s="19" t="s">
        <v>129</v>
      </c>
      <c r="AM175" s="19" t="s">
        <v>1069</v>
      </c>
      <c r="AN175" s="19" t="s">
        <v>129</v>
      </c>
      <c r="AO175" s="19" t="s">
        <v>1069</v>
      </c>
      <c r="AP175" s="19" t="s">
        <v>130</v>
      </c>
      <c r="AQ175" s="19" t="s">
        <v>1069</v>
      </c>
      <c r="AR175" s="19" t="s">
        <v>130</v>
      </c>
      <c r="AS175" s="19" t="s">
        <v>1069</v>
      </c>
      <c r="AT175" s="19" t="s">
        <v>130</v>
      </c>
      <c r="AU175" s="19" t="s">
        <v>1069</v>
      </c>
      <c r="AV175" s="19" t="s">
        <v>130</v>
      </c>
      <c r="AW175" s="19" t="s">
        <v>1069</v>
      </c>
      <c r="AX175" s="19" t="s">
        <v>130</v>
      </c>
      <c r="AY175" s="19" t="s">
        <v>1069</v>
      </c>
      <c r="AZ175" s="19" t="s">
        <v>125</v>
      </c>
      <c r="BA175" s="19" t="s">
        <v>1069</v>
      </c>
      <c r="BB175" s="19" t="s">
        <v>125</v>
      </c>
      <c r="BC175" s="19" t="s">
        <v>1069</v>
      </c>
      <c r="BD175" s="19" t="s">
        <v>125</v>
      </c>
      <c r="BE175" s="19" t="s">
        <v>1069</v>
      </c>
      <c r="BF175" s="108" t="s">
        <v>131</v>
      </c>
      <c r="BG175" s="175">
        <v>42916</v>
      </c>
      <c r="BH175" s="108" t="s">
        <v>132</v>
      </c>
      <c r="BI175" s="179"/>
      <c r="BJ175" s="136"/>
      <c r="BK175" s="136"/>
      <c r="BL175" s="136"/>
      <c r="BM175" s="136"/>
      <c r="BN175" s="119" t="s">
        <v>133</v>
      </c>
      <c r="BO175" s="179"/>
      <c r="BP175" s="179"/>
      <c r="BR175" s="140"/>
      <c r="BS175" s="140"/>
      <c r="BT175" s="140"/>
      <c r="BU175" s="140"/>
    </row>
    <row r="176" spans="1:73" s="137" customFormat="1" ht="90" hidden="1" customHeight="1">
      <c r="A176" s="181" t="s">
        <v>1104</v>
      </c>
      <c r="B176" s="92" t="s">
        <v>1032</v>
      </c>
      <c r="C176" s="167">
        <v>42661</v>
      </c>
      <c r="D176" s="167" t="s">
        <v>202</v>
      </c>
      <c r="E176" s="181" t="s">
        <v>786</v>
      </c>
      <c r="F176" s="140" t="s">
        <v>1105</v>
      </c>
      <c r="G176" s="19" t="s">
        <v>1106</v>
      </c>
      <c r="H176" s="19" t="s">
        <v>1107</v>
      </c>
      <c r="I176" s="19" t="s">
        <v>1103</v>
      </c>
      <c r="J176" s="92" t="s">
        <v>1066</v>
      </c>
      <c r="K176" s="179">
        <v>1</v>
      </c>
      <c r="L176" s="504" t="s">
        <v>1067</v>
      </c>
      <c r="M176" s="504">
        <v>42993</v>
      </c>
      <c r="N176" s="114">
        <f t="shared" si="5"/>
        <v>35</v>
      </c>
      <c r="O176" s="221">
        <v>1</v>
      </c>
      <c r="P176" s="140" t="s">
        <v>26</v>
      </c>
      <c r="Q176" s="140" t="s">
        <v>608</v>
      </c>
      <c r="R176" s="224" t="s">
        <v>1068</v>
      </c>
      <c r="S176" s="217">
        <f t="shared" si="4"/>
        <v>369</v>
      </c>
      <c r="T176" s="223" t="s">
        <v>1041</v>
      </c>
      <c r="U176" s="224" t="s">
        <v>1068</v>
      </c>
      <c r="V176" s="19" t="s">
        <v>1069</v>
      </c>
      <c r="W176" s="19" t="s">
        <v>1069</v>
      </c>
      <c r="X176" s="19" t="s">
        <v>1069</v>
      </c>
      <c r="Y176" s="19" t="s">
        <v>1069</v>
      </c>
      <c r="Z176" s="19" t="s">
        <v>1069</v>
      </c>
      <c r="AA176" s="19" t="s">
        <v>1069</v>
      </c>
      <c r="AB176" s="19" t="s">
        <v>1069</v>
      </c>
      <c r="AC176" s="19" t="s">
        <v>1069</v>
      </c>
      <c r="AD176" s="19" t="s">
        <v>1069</v>
      </c>
      <c r="AE176" s="19" t="s">
        <v>1069</v>
      </c>
      <c r="AF176" s="19" t="s">
        <v>1069</v>
      </c>
      <c r="AG176" s="19" t="s">
        <v>1069</v>
      </c>
      <c r="AH176" s="19" t="s">
        <v>1069</v>
      </c>
      <c r="AI176" s="19" t="s">
        <v>1069</v>
      </c>
      <c r="AJ176" s="19" t="s">
        <v>1069</v>
      </c>
      <c r="AK176" s="19" t="s">
        <v>1069</v>
      </c>
      <c r="AL176" s="19" t="s">
        <v>129</v>
      </c>
      <c r="AM176" s="19" t="s">
        <v>1069</v>
      </c>
      <c r="AN176" s="19" t="s">
        <v>129</v>
      </c>
      <c r="AO176" s="19" t="s">
        <v>1069</v>
      </c>
      <c r="AP176" s="19" t="s">
        <v>130</v>
      </c>
      <c r="AQ176" s="19" t="s">
        <v>1069</v>
      </c>
      <c r="AR176" s="19" t="s">
        <v>130</v>
      </c>
      <c r="AS176" s="19" t="s">
        <v>1069</v>
      </c>
      <c r="AT176" s="19" t="s">
        <v>130</v>
      </c>
      <c r="AU176" s="19" t="s">
        <v>1069</v>
      </c>
      <c r="AV176" s="19" t="s">
        <v>130</v>
      </c>
      <c r="AW176" s="19" t="s">
        <v>1069</v>
      </c>
      <c r="AX176" s="19" t="s">
        <v>130</v>
      </c>
      <c r="AY176" s="19" t="s">
        <v>1069</v>
      </c>
      <c r="AZ176" s="19" t="s">
        <v>125</v>
      </c>
      <c r="BA176" s="19" t="s">
        <v>1069</v>
      </c>
      <c r="BB176" s="19" t="s">
        <v>125</v>
      </c>
      <c r="BC176" s="19" t="s">
        <v>1069</v>
      </c>
      <c r="BD176" s="19" t="s">
        <v>125</v>
      </c>
      <c r="BE176" s="19" t="s">
        <v>1069</v>
      </c>
      <c r="BF176" s="108" t="s">
        <v>131</v>
      </c>
      <c r="BG176" s="175">
        <v>42916</v>
      </c>
      <c r="BH176" s="108" t="s">
        <v>132</v>
      </c>
      <c r="BI176" s="179"/>
      <c r="BJ176" s="136"/>
      <c r="BK176" s="136"/>
      <c r="BL176" s="136"/>
      <c r="BM176" s="136"/>
      <c r="BN176" s="119" t="s">
        <v>133</v>
      </c>
      <c r="BO176" s="179"/>
      <c r="BP176" s="179"/>
      <c r="BR176" s="140"/>
      <c r="BS176" s="140"/>
      <c r="BT176" s="140"/>
      <c r="BU176" s="140"/>
    </row>
    <row r="177" spans="1:73" s="137" customFormat="1" ht="90" hidden="1" customHeight="1">
      <c r="A177" s="181" t="s">
        <v>1108</v>
      </c>
      <c r="B177" s="92" t="s">
        <v>1032</v>
      </c>
      <c r="C177" s="167">
        <v>42661</v>
      </c>
      <c r="D177" s="167" t="s">
        <v>202</v>
      </c>
      <c r="E177" s="181" t="s">
        <v>790</v>
      </c>
      <c r="F177" s="140" t="s">
        <v>1109</v>
      </c>
      <c r="G177" s="19" t="s">
        <v>1110</v>
      </c>
      <c r="H177" s="19" t="s">
        <v>1111</v>
      </c>
      <c r="I177" s="19" t="s">
        <v>1059</v>
      </c>
      <c r="J177" s="92" t="s">
        <v>250</v>
      </c>
      <c r="K177" s="179">
        <v>1</v>
      </c>
      <c r="L177" s="504" t="s">
        <v>1067</v>
      </c>
      <c r="M177" s="504">
        <v>43393</v>
      </c>
      <c r="N177" s="114">
        <f t="shared" si="5"/>
        <v>40</v>
      </c>
      <c r="O177" s="221">
        <v>1</v>
      </c>
      <c r="P177" s="140" t="s">
        <v>26</v>
      </c>
      <c r="Q177" s="140" t="s">
        <v>608</v>
      </c>
      <c r="R177" s="224" t="s">
        <v>1112</v>
      </c>
      <c r="S177" s="217">
        <f t="shared" si="4"/>
        <v>390</v>
      </c>
      <c r="T177" s="223" t="s">
        <v>1041</v>
      </c>
      <c r="U177" s="224" t="s">
        <v>1112</v>
      </c>
      <c r="V177" s="140"/>
      <c r="W177" s="152"/>
      <c r="X177" s="152"/>
      <c r="Y177" s="152"/>
      <c r="Z177" s="152"/>
      <c r="AA177" s="140" t="s">
        <v>1113</v>
      </c>
      <c r="AB177" s="19" t="s">
        <v>564</v>
      </c>
      <c r="AC177" s="19" t="s">
        <v>564</v>
      </c>
      <c r="AD177" s="19" t="s">
        <v>564</v>
      </c>
      <c r="AE177" s="19" t="s">
        <v>564</v>
      </c>
      <c r="AF177" s="19" t="s">
        <v>565</v>
      </c>
      <c r="AG177" s="19" t="s">
        <v>566</v>
      </c>
      <c r="AH177" s="19" t="s">
        <v>565</v>
      </c>
      <c r="AI177" s="19" t="s">
        <v>566</v>
      </c>
      <c r="AJ177" s="19" t="s">
        <v>566</v>
      </c>
      <c r="AK177" s="19" t="s">
        <v>566</v>
      </c>
      <c r="AL177" s="19" t="s">
        <v>129</v>
      </c>
      <c r="AM177" s="19" t="s">
        <v>566</v>
      </c>
      <c r="AN177" s="19" t="s">
        <v>129</v>
      </c>
      <c r="AO177" s="19" t="s">
        <v>566</v>
      </c>
      <c r="AP177" s="19" t="s">
        <v>130</v>
      </c>
      <c r="AQ177" s="19" t="s">
        <v>566</v>
      </c>
      <c r="AR177" s="19" t="s">
        <v>130</v>
      </c>
      <c r="AS177" s="19" t="s">
        <v>566</v>
      </c>
      <c r="AT177" s="19" t="s">
        <v>130</v>
      </c>
      <c r="AU177" s="19" t="s">
        <v>566</v>
      </c>
      <c r="AV177" s="19" t="s">
        <v>130</v>
      </c>
      <c r="AW177" s="19" t="s">
        <v>566</v>
      </c>
      <c r="AX177" s="19" t="s">
        <v>130</v>
      </c>
      <c r="AY177" s="19" t="s">
        <v>566</v>
      </c>
      <c r="AZ177" s="19" t="s">
        <v>125</v>
      </c>
      <c r="BA177" s="19" t="s">
        <v>566</v>
      </c>
      <c r="BB177" s="19" t="s">
        <v>125</v>
      </c>
      <c r="BC177" s="19" t="s">
        <v>566</v>
      </c>
      <c r="BD177" s="19" t="s">
        <v>125</v>
      </c>
      <c r="BE177" s="19" t="s">
        <v>566</v>
      </c>
      <c r="BF177" s="108" t="s">
        <v>131</v>
      </c>
      <c r="BG177" s="175">
        <v>43577</v>
      </c>
      <c r="BH177" s="108" t="s">
        <v>132</v>
      </c>
      <c r="BI177" s="179"/>
      <c r="BJ177" s="136"/>
      <c r="BK177" s="136"/>
      <c r="BL177" s="136"/>
      <c r="BM177" s="136"/>
      <c r="BN177" s="119" t="s">
        <v>133</v>
      </c>
      <c r="BO177" s="179"/>
      <c r="BP177" s="179"/>
      <c r="BR177" s="140"/>
      <c r="BS177" s="140"/>
      <c r="BT177" s="140"/>
      <c r="BU177" s="140"/>
    </row>
    <row r="178" spans="1:73" s="137" customFormat="1" ht="90" hidden="1" customHeight="1">
      <c r="A178" s="181" t="s">
        <v>1114</v>
      </c>
      <c r="B178" s="92" t="s">
        <v>1032</v>
      </c>
      <c r="C178" s="167">
        <v>42661</v>
      </c>
      <c r="D178" s="167" t="s">
        <v>218</v>
      </c>
      <c r="E178" s="181" t="s">
        <v>796</v>
      </c>
      <c r="F178" s="140" t="s">
        <v>1115</v>
      </c>
      <c r="G178" s="19" t="s">
        <v>1116</v>
      </c>
      <c r="H178" s="19" t="s">
        <v>1117</v>
      </c>
      <c r="I178" s="19" t="s">
        <v>1118</v>
      </c>
      <c r="J178" s="92" t="s">
        <v>250</v>
      </c>
      <c r="K178" s="179">
        <v>1</v>
      </c>
      <c r="L178" s="504" t="s">
        <v>1067</v>
      </c>
      <c r="M178" s="504">
        <v>43393</v>
      </c>
      <c r="N178" s="114">
        <f t="shared" si="5"/>
        <v>40</v>
      </c>
      <c r="O178" s="221">
        <v>1</v>
      </c>
      <c r="P178" s="140" t="s">
        <v>26</v>
      </c>
      <c r="Q178" s="140" t="s">
        <v>608</v>
      </c>
      <c r="R178" s="224" t="s">
        <v>1119</v>
      </c>
      <c r="S178" s="217">
        <f t="shared" si="4"/>
        <v>384</v>
      </c>
      <c r="T178" s="223" t="s">
        <v>1041</v>
      </c>
      <c r="U178" s="224" t="s">
        <v>1119</v>
      </c>
      <c r="V178" s="140"/>
      <c r="W178" s="152"/>
      <c r="X178" s="152"/>
      <c r="Y178" s="152"/>
      <c r="Z178" s="152"/>
      <c r="AA178" s="140" t="s">
        <v>1113</v>
      </c>
      <c r="AB178" s="19" t="s">
        <v>564</v>
      </c>
      <c r="AC178" s="19" t="s">
        <v>564</v>
      </c>
      <c r="AD178" s="19" t="s">
        <v>564</v>
      </c>
      <c r="AE178" s="19" t="s">
        <v>564</v>
      </c>
      <c r="AF178" s="19" t="s">
        <v>565</v>
      </c>
      <c r="AG178" s="19" t="s">
        <v>566</v>
      </c>
      <c r="AH178" s="19" t="s">
        <v>565</v>
      </c>
      <c r="AI178" s="19" t="s">
        <v>566</v>
      </c>
      <c r="AJ178" s="19" t="s">
        <v>566</v>
      </c>
      <c r="AK178" s="19" t="s">
        <v>566</v>
      </c>
      <c r="AL178" s="19" t="s">
        <v>129</v>
      </c>
      <c r="AM178" s="19" t="s">
        <v>566</v>
      </c>
      <c r="AN178" s="19" t="s">
        <v>129</v>
      </c>
      <c r="AO178" s="19" t="s">
        <v>566</v>
      </c>
      <c r="AP178" s="19" t="s">
        <v>130</v>
      </c>
      <c r="AQ178" s="19" t="s">
        <v>566</v>
      </c>
      <c r="AR178" s="19" t="s">
        <v>130</v>
      </c>
      <c r="AS178" s="19" t="s">
        <v>566</v>
      </c>
      <c r="AT178" s="19" t="s">
        <v>130</v>
      </c>
      <c r="AU178" s="19" t="s">
        <v>566</v>
      </c>
      <c r="AV178" s="19" t="s">
        <v>130</v>
      </c>
      <c r="AW178" s="19" t="s">
        <v>566</v>
      </c>
      <c r="AX178" s="19" t="s">
        <v>130</v>
      </c>
      <c r="AY178" s="19" t="s">
        <v>566</v>
      </c>
      <c r="AZ178" s="19" t="s">
        <v>125</v>
      </c>
      <c r="BA178" s="19" t="s">
        <v>566</v>
      </c>
      <c r="BB178" s="19" t="s">
        <v>125</v>
      </c>
      <c r="BC178" s="19" t="s">
        <v>566</v>
      </c>
      <c r="BD178" s="19" t="s">
        <v>125</v>
      </c>
      <c r="BE178" s="19" t="s">
        <v>566</v>
      </c>
      <c r="BF178" s="108" t="s">
        <v>131</v>
      </c>
      <c r="BG178" s="175">
        <v>43577</v>
      </c>
      <c r="BH178" s="108" t="s">
        <v>132</v>
      </c>
      <c r="BI178" s="179"/>
      <c r="BJ178" s="136"/>
      <c r="BK178" s="136"/>
      <c r="BL178" s="136"/>
      <c r="BM178" s="136"/>
      <c r="BN178" s="119" t="s">
        <v>133</v>
      </c>
      <c r="BO178" s="179"/>
      <c r="BP178" s="179"/>
      <c r="BR178" s="140"/>
      <c r="BS178" s="140"/>
      <c r="BT178" s="140"/>
      <c r="BU178" s="140"/>
    </row>
    <row r="179" spans="1:73" s="137" customFormat="1" ht="90" hidden="1" customHeight="1">
      <c r="A179" s="181" t="s">
        <v>1120</v>
      </c>
      <c r="B179" s="92" t="s">
        <v>1032</v>
      </c>
      <c r="C179" s="167">
        <v>42661</v>
      </c>
      <c r="D179" s="167" t="s">
        <v>202</v>
      </c>
      <c r="E179" s="181" t="s">
        <v>808</v>
      </c>
      <c r="F179" s="140" t="s">
        <v>1121</v>
      </c>
      <c r="G179" s="19" t="s">
        <v>1122</v>
      </c>
      <c r="H179" s="19" t="s">
        <v>1123</v>
      </c>
      <c r="I179" s="19" t="s">
        <v>1124</v>
      </c>
      <c r="J179" s="92" t="s">
        <v>1125</v>
      </c>
      <c r="K179" s="179">
        <v>1</v>
      </c>
      <c r="L179" s="504" t="s">
        <v>1067</v>
      </c>
      <c r="M179" s="504">
        <v>42993</v>
      </c>
      <c r="N179" s="114">
        <f t="shared" si="5"/>
        <v>35</v>
      </c>
      <c r="O179" s="221">
        <v>1</v>
      </c>
      <c r="P179" s="140" t="s">
        <v>26</v>
      </c>
      <c r="Q179" s="140" t="s">
        <v>608</v>
      </c>
      <c r="R179" s="224" t="s">
        <v>1126</v>
      </c>
      <c r="S179" s="217">
        <f t="shared" si="4"/>
        <v>359</v>
      </c>
      <c r="T179" s="223" t="s">
        <v>1041</v>
      </c>
      <c r="U179" s="224" t="s">
        <v>1126</v>
      </c>
      <c r="V179" s="19"/>
      <c r="W179" s="152"/>
      <c r="X179" s="152"/>
      <c r="Y179" s="152"/>
      <c r="Z179" s="152"/>
      <c r="AA179" s="19"/>
      <c r="AB179" s="19"/>
      <c r="AC179" s="19"/>
      <c r="AD179" s="19" t="s">
        <v>1127</v>
      </c>
      <c r="AE179" s="19" t="s">
        <v>1127</v>
      </c>
      <c r="AF179" s="19" t="s">
        <v>1127</v>
      </c>
      <c r="AG179" s="19" t="s">
        <v>1127</v>
      </c>
      <c r="AH179" s="19" t="s">
        <v>1127</v>
      </c>
      <c r="AI179" s="19" t="s">
        <v>1127</v>
      </c>
      <c r="AJ179" s="19" t="s">
        <v>1127</v>
      </c>
      <c r="AK179" s="19" t="s">
        <v>1127</v>
      </c>
      <c r="AL179" s="19" t="s">
        <v>129</v>
      </c>
      <c r="AM179" s="19" t="s">
        <v>1127</v>
      </c>
      <c r="AN179" s="19" t="s">
        <v>129</v>
      </c>
      <c r="AO179" s="19" t="s">
        <v>1127</v>
      </c>
      <c r="AP179" s="19" t="s">
        <v>130</v>
      </c>
      <c r="AQ179" s="19" t="s">
        <v>1127</v>
      </c>
      <c r="AR179" s="19" t="s">
        <v>130</v>
      </c>
      <c r="AS179" s="19" t="s">
        <v>1127</v>
      </c>
      <c r="AT179" s="19" t="s">
        <v>130</v>
      </c>
      <c r="AU179" s="19" t="s">
        <v>1127</v>
      </c>
      <c r="AV179" s="19" t="s">
        <v>130</v>
      </c>
      <c r="AW179" s="19" t="s">
        <v>1127</v>
      </c>
      <c r="AX179" s="19" t="s">
        <v>130</v>
      </c>
      <c r="AY179" s="19" t="s">
        <v>1127</v>
      </c>
      <c r="AZ179" s="19" t="s">
        <v>125</v>
      </c>
      <c r="BA179" s="19" t="s">
        <v>1127</v>
      </c>
      <c r="BB179" s="19" t="s">
        <v>125</v>
      </c>
      <c r="BC179" s="19" t="s">
        <v>1127</v>
      </c>
      <c r="BD179" s="19" t="s">
        <v>125</v>
      </c>
      <c r="BE179" s="19" t="s">
        <v>1127</v>
      </c>
      <c r="BF179" s="108" t="s">
        <v>131</v>
      </c>
      <c r="BG179" s="175">
        <v>42944</v>
      </c>
      <c r="BH179" s="108" t="s">
        <v>132</v>
      </c>
      <c r="BI179" s="179"/>
      <c r="BJ179" s="136"/>
      <c r="BK179" s="136"/>
      <c r="BL179" s="136"/>
      <c r="BM179" s="136"/>
      <c r="BN179" s="119" t="s">
        <v>133</v>
      </c>
      <c r="BO179" s="179"/>
      <c r="BP179" s="179"/>
      <c r="BR179" s="140"/>
      <c r="BS179" s="140"/>
      <c r="BT179" s="140"/>
      <c r="BU179" s="140"/>
    </row>
    <row r="180" spans="1:73" s="137" customFormat="1" ht="90" hidden="1" customHeight="1">
      <c r="A180" s="181" t="s">
        <v>1128</v>
      </c>
      <c r="B180" s="92" t="s">
        <v>1032</v>
      </c>
      <c r="C180" s="167">
        <v>42661</v>
      </c>
      <c r="D180" s="167" t="s">
        <v>202</v>
      </c>
      <c r="E180" s="181" t="s">
        <v>816</v>
      </c>
      <c r="F180" s="140" t="s">
        <v>1129</v>
      </c>
      <c r="G180" s="19" t="s">
        <v>1130</v>
      </c>
      <c r="H180" s="19" t="s">
        <v>1131</v>
      </c>
      <c r="I180" s="19" t="s">
        <v>1065</v>
      </c>
      <c r="J180" s="92" t="s">
        <v>1066</v>
      </c>
      <c r="K180" s="179">
        <v>1</v>
      </c>
      <c r="L180" s="504" t="s">
        <v>1067</v>
      </c>
      <c r="M180" s="504">
        <v>42993</v>
      </c>
      <c r="N180" s="114">
        <f t="shared" si="5"/>
        <v>35</v>
      </c>
      <c r="O180" s="221">
        <v>1</v>
      </c>
      <c r="P180" s="140" t="s">
        <v>26</v>
      </c>
      <c r="Q180" s="140" t="s">
        <v>608</v>
      </c>
      <c r="R180" s="224" t="s">
        <v>1068</v>
      </c>
      <c r="S180" s="217">
        <f t="shared" si="4"/>
        <v>369</v>
      </c>
      <c r="T180" s="223" t="s">
        <v>1041</v>
      </c>
      <c r="U180" s="224" t="s">
        <v>1068</v>
      </c>
      <c r="V180" s="19" t="s">
        <v>1069</v>
      </c>
      <c r="W180" s="19" t="s">
        <v>1069</v>
      </c>
      <c r="X180" s="19" t="s">
        <v>1069</v>
      </c>
      <c r="Y180" s="19" t="s">
        <v>1069</v>
      </c>
      <c r="Z180" s="19" t="s">
        <v>1069</v>
      </c>
      <c r="AA180" s="19" t="s">
        <v>1069</v>
      </c>
      <c r="AB180" s="19" t="s">
        <v>1069</v>
      </c>
      <c r="AC180" s="19" t="s">
        <v>1069</v>
      </c>
      <c r="AD180" s="19" t="s">
        <v>1069</v>
      </c>
      <c r="AE180" s="19" t="s">
        <v>1069</v>
      </c>
      <c r="AF180" s="19" t="s">
        <v>1069</v>
      </c>
      <c r="AG180" s="19" t="s">
        <v>1069</v>
      </c>
      <c r="AH180" s="19" t="s">
        <v>1069</v>
      </c>
      <c r="AI180" s="19" t="s">
        <v>1069</v>
      </c>
      <c r="AJ180" s="19" t="s">
        <v>1069</v>
      </c>
      <c r="AK180" s="19" t="s">
        <v>1069</v>
      </c>
      <c r="AL180" s="19" t="s">
        <v>129</v>
      </c>
      <c r="AM180" s="19" t="s">
        <v>1069</v>
      </c>
      <c r="AN180" s="19" t="s">
        <v>129</v>
      </c>
      <c r="AO180" s="19" t="s">
        <v>1069</v>
      </c>
      <c r="AP180" s="19" t="s">
        <v>130</v>
      </c>
      <c r="AQ180" s="19" t="s">
        <v>1069</v>
      </c>
      <c r="AR180" s="19" t="s">
        <v>130</v>
      </c>
      <c r="AS180" s="19" t="s">
        <v>1069</v>
      </c>
      <c r="AT180" s="19" t="s">
        <v>130</v>
      </c>
      <c r="AU180" s="19" t="s">
        <v>1069</v>
      </c>
      <c r="AV180" s="19" t="s">
        <v>130</v>
      </c>
      <c r="AW180" s="19" t="s">
        <v>1069</v>
      </c>
      <c r="AX180" s="19" t="s">
        <v>130</v>
      </c>
      <c r="AY180" s="19" t="s">
        <v>1069</v>
      </c>
      <c r="AZ180" s="19" t="s">
        <v>125</v>
      </c>
      <c r="BA180" s="19" t="s">
        <v>1069</v>
      </c>
      <c r="BB180" s="19" t="s">
        <v>125</v>
      </c>
      <c r="BC180" s="19" t="s">
        <v>1069</v>
      </c>
      <c r="BD180" s="19" t="s">
        <v>125</v>
      </c>
      <c r="BE180" s="19" t="s">
        <v>1069</v>
      </c>
      <c r="BF180" s="108" t="s">
        <v>131</v>
      </c>
      <c r="BG180" s="175">
        <v>42916</v>
      </c>
      <c r="BH180" s="108" t="s">
        <v>132</v>
      </c>
      <c r="BI180" s="179"/>
      <c r="BJ180" s="136"/>
      <c r="BK180" s="136"/>
      <c r="BL180" s="136"/>
      <c r="BM180" s="136"/>
      <c r="BN180" s="119" t="s">
        <v>133</v>
      </c>
      <c r="BO180" s="179"/>
      <c r="BP180" s="179"/>
      <c r="BR180" s="140"/>
      <c r="BS180" s="140"/>
      <c r="BT180" s="140"/>
      <c r="BU180" s="140"/>
    </row>
    <row r="181" spans="1:73" s="137" customFormat="1" ht="90" hidden="1" customHeight="1">
      <c r="A181" s="181" t="s">
        <v>1132</v>
      </c>
      <c r="B181" s="92" t="s">
        <v>1032</v>
      </c>
      <c r="C181" s="167">
        <v>42661</v>
      </c>
      <c r="D181" s="167" t="s">
        <v>202</v>
      </c>
      <c r="E181" s="181" t="s">
        <v>826</v>
      </c>
      <c r="F181" s="140" t="s">
        <v>1133</v>
      </c>
      <c r="G181" s="19" t="s">
        <v>1134</v>
      </c>
      <c r="H181" s="19" t="s">
        <v>1135</v>
      </c>
      <c r="I181" s="19" t="s">
        <v>1136</v>
      </c>
      <c r="J181" s="92" t="s">
        <v>1137</v>
      </c>
      <c r="K181" s="179">
        <v>1</v>
      </c>
      <c r="L181" s="504" t="s">
        <v>1067</v>
      </c>
      <c r="M181" s="504">
        <v>42993</v>
      </c>
      <c r="N181" s="114">
        <f t="shared" si="5"/>
        <v>35</v>
      </c>
      <c r="O181" s="221">
        <v>1</v>
      </c>
      <c r="P181" s="140" t="s">
        <v>26</v>
      </c>
      <c r="Q181" s="140" t="s">
        <v>608</v>
      </c>
      <c r="R181" s="224" t="s">
        <v>1138</v>
      </c>
      <c r="S181" s="217">
        <f t="shared" si="4"/>
        <v>321</v>
      </c>
      <c r="T181" s="223" t="s">
        <v>1041</v>
      </c>
      <c r="U181" s="224" t="s">
        <v>1138</v>
      </c>
      <c r="V181" s="19" t="s">
        <v>1069</v>
      </c>
      <c r="W181" s="19" t="s">
        <v>1069</v>
      </c>
      <c r="X181" s="19" t="s">
        <v>1069</v>
      </c>
      <c r="Y181" s="19" t="s">
        <v>1069</v>
      </c>
      <c r="Z181" s="19" t="s">
        <v>1069</v>
      </c>
      <c r="AA181" s="19" t="s">
        <v>1069</v>
      </c>
      <c r="AB181" s="19" t="s">
        <v>1069</v>
      </c>
      <c r="AC181" s="19" t="s">
        <v>1069</v>
      </c>
      <c r="AD181" s="19" t="s">
        <v>1069</v>
      </c>
      <c r="AE181" s="19" t="s">
        <v>1069</v>
      </c>
      <c r="AF181" s="19" t="s">
        <v>1069</v>
      </c>
      <c r="AG181" s="19" t="s">
        <v>1069</v>
      </c>
      <c r="AH181" s="19" t="s">
        <v>1069</v>
      </c>
      <c r="AI181" s="19" t="s">
        <v>1069</v>
      </c>
      <c r="AJ181" s="19" t="s">
        <v>1069</v>
      </c>
      <c r="AK181" s="19" t="s">
        <v>1069</v>
      </c>
      <c r="AL181" s="19" t="s">
        <v>129</v>
      </c>
      <c r="AM181" s="19" t="s">
        <v>1069</v>
      </c>
      <c r="AN181" s="19" t="s">
        <v>129</v>
      </c>
      <c r="AO181" s="19" t="s">
        <v>1069</v>
      </c>
      <c r="AP181" s="19" t="s">
        <v>130</v>
      </c>
      <c r="AQ181" s="19" t="s">
        <v>1069</v>
      </c>
      <c r="AR181" s="19" t="s">
        <v>130</v>
      </c>
      <c r="AS181" s="19" t="s">
        <v>1069</v>
      </c>
      <c r="AT181" s="19" t="s">
        <v>130</v>
      </c>
      <c r="AU181" s="19" t="s">
        <v>1069</v>
      </c>
      <c r="AV181" s="19" t="s">
        <v>130</v>
      </c>
      <c r="AW181" s="19" t="s">
        <v>1069</v>
      </c>
      <c r="AX181" s="19" t="s">
        <v>130</v>
      </c>
      <c r="AY181" s="19" t="s">
        <v>1069</v>
      </c>
      <c r="AZ181" s="19" t="s">
        <v>125</v>
      </c>
      <c r="BA181" s="19" t="s">
        <v>1069</v>
      </c>
      <c r="BB181" s="19" t="s">
        <v>125</v>
      </c>
      <c r="BC181" s="19" t="s">
        <v>1069</v>
      </c>
      <c r="BD181" s="19" t="s">
        <v>125</v>
      </c>
      <c r="BE181" s="19" t="s">
        <v>1069</v>
      </c>
      <c r="BF181" s="108" t="s">
        <v>131</v>
      </c>
      <c r="BG181" s="175">
        <v>42916</v>
      </c>
      <c r="BH181" s="108" t="s">
        <v>132</v>
      </c>
      <c r="BI181" s="179"/>
      <c r="BJ181" s="136"/>
      <c r="BK181" s="136"/>
      <c r="BL181" s="136"/>
      <c r="BM181" s="136"/>
      <c r="BN181" s="119" t="s">
        <v>133</v>
      </c>
      <c r="BO181" s="179"/>
      <c r="BP181" s="179"/>
      <c r="BR181" s="140"/>
      <c r="BS181" s="140"/>
      <c r="BT181" s="140"/>
      <c r="BU181" s="140"/>
    </row>
    <row r="182" spans="1:73" s="137" customFormat="1" ht="90" hidden="1" customHeight="1">
      <c r="A182" s="181" t="s">
        <v>1139</v>
      </c>
      <c r="B182" s="92" t="s">
        <v>1032</v>
      </c>
      <c r="C182" s="167">
        <v>42661</v>
      </c>
      <c r="D182" s="167" t="s">
        <v>202</v>
      </c>
      <c r="E182" s="181" t="s">
        <v>842</v>
      </c>
      <c r="F182" s="140" t="s">
        <v>1140</v>
      </c>
      <c r="G182" s="19" t="s">
        <v>1141</v>
      </c>
      <c r="H182" s="19" t="s">
        <v>1058</v>
      </c>
      <c r="I182" s="19" t="s">
        <v>1059</v>
      </c>
      <c r="J182" s="92" t="s">
        <v>250</v>
      </c>
      <c r="K182" s="179">
        <v>1</v>
      </c>
      <c r="L182" s="504" t="s">
        <v>1067</v>
      </c>
      <c r="M182" s="504">
        <v>42993</v>
      </c>
      <c r="N182" s="114">
        <f t="shared" si="5"/>
        <v>35</v>
      </c>
      <c r="O182" s="221">
        <v>1</v>
      </c>
      <c r="P182" s="140" t="s">
        <v>26</v>
      </c>
      <c r="Q182" s="140" t="s">
        <v>608</v>
      </c>
      <c r="R182" s="112" t="s">
        <v>1142</v>
      </c>
      <c r="S182" s="217">
        <f t="shared" si="4"/>
        <v>182</v>
      </c>
      <c r="T182" s="223" t="s">
        <v>1041</v>
      </c>
      <c r="U182" s="224" t="s">
        <v>1112</v>
      </c>
      <c r="V182" s="19" t="s">
        <v>153</v>
      </c>
      <c r="W182" s="19" t="s">
        <v>153</v>
      </c>
      <c r="X182" s="19" t="s">
        <v>153</v>
      </c>
      <c r="Y182" s="19" t="s">
        <v>153</v>
      </c>
      <c r="Z182" s="19" t="s">
        <v>153</v>
      </c>
      <c r="AA182" s="19" t="s">
        <v>153</v>
      </c>
      <c r="AB182" s="19" t="s">
        <v>153</v>
      </c>
      <c r="AC182" s="19" t="s">
        <v>153</v>
      </c>
      <c r="AD182" s="19" t="s">
        <v>153</v>
      </c>
      <c r="AE182" s="19" t="s">
        <v>153</v>
      </c>
      <c r="AF182" s="19" t="s">
        <v>130</v>
      </c>
      <c r="AG182" s="19" t="s">
        <v>153</v>
      </c>
      <c r="AH182" s="19" t="s">
        <v>130</v>
      </c>
      <c r="AI182" s="19" t="s">
        <v>153</v>
      </c>
      <c r="AJ182" s="19" t="s">
        <v>130</v>
      </c>
      <c r="AK182" s="19" t="s">
        <v>153</v>
      </c>
      <c r="AL182" s="19" t="s">
        <v>130</v>
      </c>
      <c r="AM182" s="19" t="s">
        <v>153</v>
      </c>
      <c r="AN182" s="19" t="s">
        <v>130</v>
      </c>
      <c r="AO182" s="19" t="s">
        <v>153</v>
      </c>
      <c r="AP182" s="19" t="s">
        <v>130</v>
      </c>
      <c r="AQ182" s="19" t="s">
        <v>153</v>
      </c>
      <c r="AR182" s="19" t="s">
        <v>130</v>
      </c>
      <c r="AS182" s="19" t="s">
        <v>153</v>
      </c>
      <c r="AT182" s="19" t="s">
        <v>130</v>
      </c>
      <c r="AU182" s="19" t="s">
        <v>153</v>
      </c>
      <c r="AV182" s="19" t="s">
        <v>130</v>
      </c>
      <c r="AW182" s="19" t="s">
        <v>153</v>
      </c>
      <c r="AX182" s="19" t="s">
        <v>130</v>
      </c>
      <c r="AY182" s="19" t="s">
        <v>153</v>
      </c>
      <c r="AZ182" s="19" t="s">
        <v>125</v>
      </c>
      <c r="BA182" s="19" t="s">
        <v>153</v>
      </c>
      <c r="BB182" s="19" t="s">
        <v>125</v>
      </c>
      <c r="BC182" s="19" t="s">
        <v>153</v>
      </c>
      <c r="BD182" s="19" t="s">
        <v>125</v>
      </c>
      <c r="BE182" s="19" t="s">
        <v>153</v>
      </c>
      <c r="BF182" s="108" t="s">
        <v>131</v>
      </c>
      <c r="BG182" s="175">
        <v>42916</v>
      </c>
      <c r="BH182" s="108" t="s">
        <v>132</v>
      </c>
      <c r="BI182" s="179"/>
      <c r="BJ182" s="136"/>
      <c r="BK182" s="136"/>
      <c r="BL182" s="136"/>
      <c r="BM182" s="136"/>
      <c r="BN182" s="119" t="s">
        <v>133</v>
      </c>
      <c r="BO182" s="179"/>
      <c r="BP182" s="179"/>
      <c r="BR182" s="140"/>
      <c r="BS182" s="140"/>
      <c r="BT182" s="140"/>
      <c r="BU182" s="140"/>
    </row>
    <row r="183" spans="1:73" s="137" customFormat="1" ht="90" hidden="1" customHeight="1">
      <c r="A183" s="181" t="s">
        <v>1143</v>
      </c>
      <c r="B183" s="92" t="s">
        <v>1032</v>
      </c>
      <c r="C183" s="167">
        <v>42661</v>
      </c>
      <c r="D183" s="167" t="s">
        <v>202</v>
      </c>
      <c r="E183" s="181" t="s">
        <v>1144</v>
      </c>
      <c r="F183" s="140" t="s">
        <v>1145</v>
      </c>
      <c r="G183" s="19" t="s">
        <v>1146</v>
      </c>
      <c r="H183" s="19" t="s">
        <v>1058</v>
      </c>
      <c r="I183" s="225" t="s">
        <v>1147</v>
      </c>
      <c r="J183" s="92" t="s">
        <v>250</v>
      </c>
      <c r="K183" s="179">
        <v>1</v>
      </c>
      <c r="L183" s="504" t="s">
        <v>1067</v>
      </c>
      <c r="M183" s="504">
        <v>42993</v>
      </c>
      <c r="N183" s="114">
        <f t="shared" si="5"/>
        <v>35</v>
      </c>
      <c r="O183" s="221">
        <v>1</v>
      </c>
      <c r="P183" s="140" t="s">
        <v>26</v>
      </c>
      <c r="Q183" s="140" t="s">
        <v>608</v>
      </c>
      <c r="R183" s="224" t="s">
        <v>1112</v>
      </c>
      <c r="S183" s="217">
        <f t="shared" si="4"/>
        <v>390</v>
      </c>
      <c r="T183" s="223" t="s">
        <v>1041</v>
      </c>
      <c r="U183" s="224" t="s">
        <v>1112</v>
      </c>
      <c r="V183" s="140"/>
      <c r="W183" s="152"/>
      <c r="X183" s="152"/>
      <c r="Y183" s="152"/>
      <c r="Z183" s="152"/>
      <c r="AA183" s="19" t="s">
        <v>1148</v>
      </c>
      <c r="AB183" s="19" t="s">
        <v>564</v>
      </c>
      <c r="AC183" s="19" t="s">
        <v>564</v>
      </c>
      <c r="AD183" s="225" t="s">
        <v>564</v>
      </c>
      <c r="AE183" s="19" t="s">
        <v>564</v>
      </c>
      <c r="AF183" s="19" t="s">
        <v>565</v>
      </c>
      <c r="AG183" s="19" t="s">
        <v>566</v>
      </c>
      <c r="AH183" s="19" t="s">
        <v>565</v>
      </c>
      <c r="AI183" s="19" t="s">
        <v>566</v>
      </c>
      <c r="AJ183" s="19" t="s">
        <v>566</v>
      </c>
      <c r="AK183" s="19" t="s">
        <v>566</v>
      </c>
      <c r="AL183" s="19" t="s">
        <v>129</v>
      </c>
      <c r="AM183" s="19" t="s">
        <v>566</v>
      </c>
      <c r="AN183" s="19" t="s">
        <v>129</v>
      </c>
      <c r="AO183" s="19" t="s">
        <v>566</v>
      </c>
      <c r="AP183" s="19" t="s">
        <v>130</v>
      </c>
      <c r="AQ183" s="19" t="s">
        <v>566</v>
      </c>
      <c r="AR183" s="19" t="s">
        <v>130</v>
      </c>
      <c r="AS183" s="19" t="s">
        <v>566</v>
      </c>
      <c r="AT183" s="19" t="s">
        <v>130</v>
      </c>
      <c r="AU183" s="19" t="s">
        <v>566</v>
      </c>
      <c r="AV183" s="19" t="s">
        <v>130</v>
      </c>
      <c r="AW183" s="19" t="s">
        <v>566</v>
      </c>
      <c r="AX183" s="19" t="s">
        <v>130</v>
      </c>
      <c r="AY183" s="19" t="s">
        <v>566</v>
      </c>
      <c r="AZ183" s="19" t="s">
        <v>125</v>
      </c>
      <c r="BA183" s="19" t="s">
        <v>566</v>
      </c>
      <c r="BB183" s="19" t="s">
        <v>125</v>
      </c>
      <c r="BC183" s="19" t="s">
        <v>566</v>
      </c>
      <c r="BD183" s="19" t="s">
        <v>125</v>
      </c>
      <c r="BE183" s="19" t="s">
        <v>566</v>
      </c>
      <c r="BF183" s="108" t="s">
        <v>131</v>
      </c>
      <c r="BG183" s="175">
        <v>43577</v>
      </c>
      <c r="BH183" s="108" t="s">
        <v>132</v>
      </c>
      <c r="BI183" s="179"/>
      <c r="BJ183" s="136"/>
      <c r="BK183" s="136"/>
      <c r="BL183" s="136"/>
      <c r="BM183" s="136"/>
      <c r="BN183" s="119" t="s">
        <v>133</v>
      </c>
      <c r="BO183" s="179"/>
      <c r="BP183" s="179"/>
      <c r="BR183" s="140"/>
      <c r="BS183" s="140"/>
      <c r="BT183" s="140"/>
      <c r="BU183" s="140"/>
    </row>
    <row r="184" spans="1:73" s="137" customFormat="1" ht="90" hidden="1" customHeight="1">
      <c r="A184" s="181" t="s">
        <v>1149</v>
      </c>
      <c r="B184" s="92" t="s">
        <v>1032</v>
      </c>
      <c r="C184" s="167">
        <v>42661</v>
      </c>
      <c r="D184" s="167" t="s">
        <v>202</v>
      </c>
      <c r="E184" s="181" t="s">
        <v>850</v>
      </c>
      <c r="F184" s="140" t="s">
        <v>1150</v>
      </c>
      <c r="G184" s="19" t="s">
        <v>1151</v>
      </c>
      <c r="H184" s="19" t="s">
        <v>1058</v>
      </c>
      <c r="I184" s="19" t="s">
        <v>1059</v>
      </c>
      <c r="J184" s="92" t="s">
        <v>250</v>
      </c>
      <c r="K184" s="179">
        <v>1</v>
      </c>
      <c r="L184" s="504" t="s">
        <v>1067</v>
      </c>
      <c r="M184" s="504">
        <v>42993</v>
      </c>
      <c r="N184" s="114">
        <f t="shared" si="5"/>
        <v>35</v>
      </c>
      <c r="O184" s="221">
        <v>1</v>
      </c>
      <c r="P184" s="140" t="s">
        <v>26</v>
      </c>
      <c r="Q184" s="140" t="s">
        <v>608</v>
      </c>
      <c r="R184" s="112" t="s">
        <v>1152</v>
      </c>
      <c r="S184" s="217">
        <f t="shared" si="4"/>
        <v>135</v>
      </c>
      <c r="T184" s="223" t="s">
        <v>1041</v>
      </c>
      <c r="U184" s="224" t="s">
        <v>1112</v>
      </c>
      <c r="V184" s="19" t="s">
        <v>153</v>
      </c>
      <c r="W184" s="19" t="s">
        <v>153</v>
      </c>
      <c r="X184" s="19" t="s">
        <v>153</v>
      </c>
      <c r="Y184" s="19" t="s">
        <v>153</v>
      </c>
      <c r="Z184" s="19" t="s">
        <v>153</v>
      </c>
      <c r="AA184" s="19" t="s">
        <v>153</v>
      </c>
      <c r="AB184" s="19" t="s">
        <v>153</v>
      </c>
      <c r="AC184" s="19" t="s">
        <v>153</v>
      </c>
      <c r="AD184" s="19" t="s">
        <v>153</v>
      </c>
      <c r="AE184" s="19" t="s">
        <v>153</v>
      </c>
      <c r="AF184" s="19" t="s">
        <v>130</v>
      </c>
      <c r="AG184" s="19" t="s">
        <v>153</v>
      </c>
      <c r="AH184" s="19" t="s">
        <v>130</v>
      </c>
      <c r="AI184" s="19" t="s">
        <v>153</v>
      </c>
      <c r="AJ184" s="19" t="s">
        <v>130</v>
      </c>
      <c r="AK184" s="19" t="s">
        <v>153</v>
      </c>
      <c r="AL184" s="19" t="s">
        <v>130</v>
      </c>
      <c r="AM184" s="19" t="s">
        <v>153</v>
      </c>
      <c r="AN184" s="19" t="s">
        <v>130</v>
      </c>
      <c r="AO184" s="19" t="s">
        <v>153</v>
      </c>
      <c r="AP184" s="19" t="s">
        <v>130</v>
      </c>
      <c r="AQ184" s="19" t="s">
        <v>153</v>
      </c>
      <c r="AR184" s="19" t="s">
        <v>130</v>
      </c>
      <c r="AS184" s="19" t="s">
        <v>153</v>
      </c>
      <c r="AT184" s="19" t="s">
        <v>130</v>
      </c>
      <c r="AU184" s="19" t="s">
        <v>153</v>
      </c>
      <c r="AV184" s="19" t="s">
        <v>130</v>
      </c>
      <c r="AW184" s="19" t="s">
        <v>153</v>
      </c>
      <c r="AX184" s="19" t="s">
        <v>130</v>
      </c>
      <c r="AY184" s="19" t="s">
        <v>153</v>
      </c>
      <c r="AZ184" s="19" t="s">
        <v>125</v>
      </c>
      <c r="BA184" s="19" t="s">
        <v>153</v>
      </c>
      <c r="BB184" s="19" t="s">
        <v>125</v>
      </c>
      <c r="BC184" s="19" t="s">
        <v>153</v>
      </c>
      <c r="BD184" s="19" t="s">
        <v>125</v>
      </c>
      <c r="BE184" s="19" t="s">
        <v>153</v>
      </c>
      <c r="BF184" s="108" t="s">
        <v>131</v>
      </c>
      <c r="BG184" s="175">
        <v>42916</v>
      </c>
      <c r="BH184" s="108" t="s">
        <v>132</v>
      </c>
      <c r="BI184" s="179"/>
      <c r="BJ184" s="136"/>
      <c r="BK184" s="136"/>
      <c r="BL184" s="136"/>
      <c r="BM184" s="136"/>
      <c r="BN184" s="119" t="s">
        <v>133</v>
      </c>
      <c r="BO184" s="179"/>
      <c r="BP184" s="179"/>
      <c r="BR184" s="140"/>
      <c r="BS184" s="140"/>
      <c r="BT184" s="140"/>
      <c r="BU184" s="140"/>
    </row>
    <row r="185" spans="1:73" s="137" customFormat="1" ht="90" hidden="1" customHeight="1">
      <c r="A185" s="181" t="s">
        <v>1153</v>
      </c>
      <c r="B185" s="92" t="s">
        <v>1032</v>
      </c>
      <c r="C185" s="167">
        <v>42661</v>
      </c>
      <c r="D185" s="167" t="s">
        <v>1154</v>
      </c>
      <c r="E185" s="181" t="s">
        <v>857</v>
      </c>
      <c r="F185" s="140" t="s">
        <v>1155</v>
      </c>
      <c r="G185" s="19" t="s">
        <v>1156</v>
      </c>
      <c r="H185" s="19" t="s">
        <v>1157</v>
      </c>
      <c r="I185" s="19" t="s">
        <v>1158</v>
      </c>
      <c r="J185" s="92" t="s">
        <v>1159</v>
      </c>
      <c r="K185" s="179">
        <v>1</v>
      </c>
      <c r="L185" s="504" t="s">
        <v>1160</v>
      </c>
      <c r="M185" s="504">
        <v>42993</v>
      </c>
      <c r="N185" s="114">
        <f t="shared" si="5"/>
        <v>50</v>
      </c>
      <c r="O185" s="221">
        <v>1</v>
      </c>
      <c r="P185" s="140" t="s">
        <v>29</v>
      </c>
      <c r="Q185" s="140"/>
      <c r="R185" s="224" t="s">
        <v>1161</v>
      </c>
      <c r="S185" s="217">
        <f t="shared" si="4"/>
        <v>386</v>
      </c>
      <c r="T185" s="223" t="s">
        <v>1041</v>
      </c>
      <c r="U185" s="224" t="s">
        <v>1161</v>
      </c>
      <c r="V185" s="19" t="s">
        <v>153</v>
      </c>
      <c r="W185" s="19" t="s">
        <v>153</v>
      </c>
      <c r="X185" s="19" t="s">
        <v>153</v>
      </c>
      <c r="Y185" s="19" t="s">
        <v>153</v>
      </c>
      <c r="Z185" s="19" t="s">
        <v>153</v>
      </c>
      <c r="AA185" s="19" t="s">
        <v>153</v>
      </c>
      <c r="AB185" s="19" t="s">
        <v>153</v>
      </c>
      <c r="AC185" s="19" t="s">
        <v>153</v>
      </c>
      <c r="AD185" s="19" t="s">
        <v>153</v>
      </c>
      <c r="AE185" s="19" t="s">
        <v>153</v>
      </c>
      <c r="AF185" s="19" t="s">
        <v>130</v>
      </c>
      <c r="AG185" s="19" t="s">
        <v>153</v>
      </c>
      <c r="AH185" s="19" t="s">
        <v>130</v>
      </c>
      <c r="AI185" s="19" t="s">
        <v>153</v>
      </c>
      <c r="AJ185" s="19" t="s">
        <v>130</v>
      </c>
      <c r="AK185" s="19" t="s">
        <v>153</v>
      </c>
      <c r="AL185" s="19" t="s">
        <v>130</v>
      </c>
      <c r="AM185" s="19" t="s">
        <v>153</v>
      </c>
      <c r="AN185" s="19" t="s">
        <v>130</v>
      </c>
      <c r="AO185" s="19" t="s">
        <v>153</v>
      </c>
      <c r="AP185" s="19" t="s">
        <v>130</v>
      </c>
      <c r="AQ185" s="19" t="s">
        <v>153</v>
      </c>
      <c r="AR185" s="19" t="s">
        <v>130</v>
      </c>
      <c r="AS185" s="19" t="s">
        <v>153</v>
      </c>
      <c r="AT185" s="19" t="s">
        <v>130</v>
      </c>
      <c r="AU185" s="19" t="s">
        <v>153</v>
      </c>
      <c r="AV185" s="19" t="s">
        <v>130</v>
      </c>
      <c r="AW185" s="19" t="s">
        <v>153</v>
      </c>
      <c r="AX185" s="19" t="s">
        <v>130</v>
      </c>
      <c r="AY185" s="19" t="s">
        <v>153</v>
      </c>
      <c r="AZ185" s="19" t="s">
        <v>125</v>
      </c>
      <c r="BA185" s="19" t="s">
        <v>153</v>
      </c>
      <c r="BB185" s="19" t="s">
        <v>125</v>
      </c>
      <c r="BC185" s="19" t="s">
        <v>153</v>
      </c>
      <c r="BD185" s="19" t="s">
        <v>125</v>
      </c>
      <c r="BE185" s="19" t="s">
        <v>153</v>
      </c>
      <c r="BF185" s="108" t="s">
        <v>131</v>
      </c>
      <c r="BG185" s="175">
        <v>42916</v>
      </c>
      <c r="BH185" s="108" t="s">
        <v>132</v>
      </c>
      <c r="BI185" s="179"/>
      <c r="BJ185" s="171"/>
      <c r="BK185" s="171"/>
      <c r="BL185" s="171"/>
      <c r="BM185" s="171"/>
      <c r="BN185" s="119" t="s">
        <v>133</v>
      </c>
      <c r="BO185" s="179"/>
      <c r="BP185" s="179"/>
      <c r="BR185" s="140"/>
      <c r="BS185" s="140"/>
      <c r="BT185" s="140"/>
      <c r="BU185" s="140"/>
    </row>
    <row r="186" spans="1:73" s="137" customFormat="1" ht="90" hidden="1" customHeight="1">
      <c r="A186" s="181" t="s">
        <v>1162</v>
      </c>
      <c r="B186" s="92" t="s">
        <v>1032</v>
      </c>
      <c r="C186" s="167">
        <v>42661</v>
      </c>
      <c r="D186" s="167" t="s">
        <v>202</v>
      </c>
      <c r="E186" s="181" t="s">
        <v>866</v>
      </c>
      <c r="F186" s="140" t="s">
        <v>1163</v>
      </c>
      <c r="G186" s="19" t="s">
        <v>1164</v>
      </c>
      <c r="H186" s="19" t="s">
        <v>1165</v>
      </c>
      <c r="I186" s="19" t="s">
        <v>1166</v>
      </c>
      <c r="J186" s="92" t="s">
        <v>1167</v>
      </c>
      <c r="K186" s="179">
        <v>1</v>
      </c>
      <c r="L186" s="504" t="s">
        <v>1160</v>
      </c>
      <c r="M186" s="504">
        <v>42765</v>
      </c>
      <c r="N186" s="114">
        <f t="shared" si="5"/>
        <v>18</v>
      </c>
      <c r="O186" s="221">
        <v>1</v>
      </c>
      <c r="P186" s="140" t="s">
        <v>26</v>
      </c>
      <c r="Q186" s="140" t="s">
        <v>608</v>
      </c>
      <c r="R186" s="223" t="s">
        <v>1142</v>
      </c>
      <c r="S186" s="217">
        <f t="shared" si="4"/>
        <v>182</v>
      </c>
      <c r="T186" s="161" t="s">
        <v>1168</v>
      </c>
      <c r="U186" s="140" t="s">
        <v>1169</v>
      </c>
      <c r="V186" s="140" t="s">
        <v>1169</v>
      </c>
      <c r="W186" s="140" t="s">
        <v>1169</v>
      </c>
      <c r="X186" s="140" t="s">
        <v>1169</v>
      </c>
      <c r="Y186" s="140" t="s">
        <v>1169</v>
      </c>
      <c r="Z186" s="140" t="s">
        <v>1169</v>
      </c>
      <c r="AA186" s="140" t="s">
        <v>1169</v>
      </c>
      <c r="AB186" s="140" t="s">
        <v>1169</v>
      </c>
      <c r="AC186" s="140" t="s">
        <v>1169</v>
      </c>
      <c r="AD186" s="140" t="s">
        <v>1169</v>
      </c>
      <c r="AE186" s="140" t="s">
        <v>1169</v>
      </c>
      <c r="AF186" s="140" t="s">
        <v>1169</v>
      </c>
      <c r="AG186" s="140" t="s">
        <v>1169</v>
      </c>
      <c r="AH186" s="140" t="s">
        <v>1169</v>
      </c>
      <c r="AI186" s="140" t="s">
        <v>1169</v>
      </c>
      <c r="AJ186" s="140" t="s">
        <v>1169</v>
      </c>
      <c r="AK186" s="140" t="s">
        <v>1169</v>
      </c>
      <c r="AL186" s="140" t="s">
        <v>129</v>
      </c>
      <c r="AM186" s="140" t="s">
        <v>1169</v>
      </c>
      <c r="AN186" s="140" t="s">
        <v>129</v>
      </c>
      <c r="AO186" s="140" t="s">
        <v>1169</v>
      </c>
      <c r="AP186" s="140" t="s">
        <v>130</v>
      </c>
      <c r="AQ186" s="140" t="s">
        <v>1169</v>
      </c>
      <c r="AR186" s="140" t="s">
        <v>130</v>
      </c>
      <c r="AS186" s="140" t="s">
        <v>1169</v>
      </c>
      <c r="AT186" s="140" t="s">
        <v>130</v>
      </c>
      <c r="AU186" s="140" t="s">
        <v>1169</v>
      </c>
      <c r="AV186" s="140" t="s">
        <v>130</v>
      </c>
      <c r="AW186" s="140" t="s">
        <v>1169</v>
      </c>
      <c r="AX186" s="140" t="s">
        <v>130</v>
      </c>
      <c r="AY186" s="140" t="s">
        <v>1169</v>
      </c>
      <c r="AZ186" s="140" t="s">
        <v>125</v>
      </c>
      <c r="BA186" s="140" t="s">
        <v>1169</v>
      </c>
      <c r="BB186" s="140" t="s">
        <v>125</v>
      </c>
      <c r="BC186" s="140" t="s">
        <v>1169</v>
      </c>
      <c r="BD186" s="140" t="s">
        <v>125</v>
      </c>
      <c r="BE186" s="140" t="s">
        <v>1169</v>
      </c>
      <c r="BF186" s="108" t="s">
        <v>131</v>
      </c>
      <c r="BG186" s="175">
        <v>42735</v>
      </c>
      <c r="BH186" s="108" t="s">
        <v>132</v>
      </c>
      <c r="BI186" s="179"/>
      <c r="BJ186" s="171"/>
      <c r="BK186" s="171"/>
      <c r="BL186" s="171"/>
      <c r="BM186" s="171"/>
      <c r="BN186" s="119" t="s">
        <v>133</v>
      </c>
      <c r="BO186" s="179"/>
      <c r="BP186" s="179"/>
      <c r="BR186" s="140"/>
      <c r="BS186" s="140"/>
      <c r="BT186" s="140"/>
      <c r="BU186" s="140"/>
    </row>
    <row r="187" spans="1:73" s="137" customFormat="1" ht="90" hidden="1" customHeight="1">
      <c r="A187" s="181" t="s">
        <v>1170</v>
      </c>
      <c r="B187" s="92" t="s">
        <v>1032</v>
      </c>
      <c r="C187" s="167">
        <v>42661</v>
      </c>
      <c r="D187" s="167" t="s">
        <v>218</v>
      </c>
      <c r="E187" s="181" t="s">
        <v>869</v>
      </c>
      <c r="F187" s="140" t="s">
        <v>1171</v>
      </c>
      <c r="G187" s="19" t="s">
        <v>1172</v>
      </c>
      <c r="H187" s="19" t="s">
        <v>1173</v>
      </c>
      <c r="I187" s="19" t="s">
        <v>1174</v>
      </c>
      <c r="J187" s="92" t="s">
        <v>1175</v>
      </c>
      <c r="K187" s="179">
        <v>1</v>
      </c>
      <c r="L187" s="504" t="s">
        <v>1160</v>
      </c>
      <c r="M187" s="504">
        <v>42735</v>
      </c>
      <c r="N187" s="114">
        <f t="shared" si="5"/>
        <v>13</v>
      </c>
      <c r="O187" s="221">
        <v>1</v>
      </c>
      <c r="P187" s="140" t="s">
        <v>29</v>
      </c>
      <c r="Q187" s="140"/>
      <c r="R187" s="224" t="s">
        <v>1176</v>
      </c>
      <c r="S187" s="217">
        <f t="shared" si="4"/>
        <v>307</v>
      </c>
      <c r="T187" s="112" t="s">
        <v>1177</v>
      </c>
      <c r="U187" s="224" t="s">
        <v>1176</v>
      </c>
      <c r="V187" s="19" t="s">
        <v>1069</v>
      </c>
      <c r="W187" s="19" t="s">
        <v>1069</v>
      </c>
      <c r="X187" s="19" t="s">
        <v>1069</v>
      </c>
      <c r="Y187" s="19" t="s">
        <v>1069</v>
      </c>
      <c r="Z187" s="19" t="s">
        <v>1069</v>
      </c>
      <c r="AA187" s="19" t="s">
        <v>1069</v>
      </c>
      <c r="AB187" s="19" t="s">
        <v>1069</v>
      </c>
      <c r="AC187" s="19" t="s">
        <v>1069</v>
      </c>
      <c r="AD187" s="19" t="s">
        <v>1069</v>
      </c>
      <c r="AE187" s="19" t="s">
        <v>1069</v>
      </c>
      <c r="AF187" s="19" t="s">
        <v>1069</v>
      </c>
      <c r="AG187" s="19" t="s">
        <v>1069</v>
      </c>
      <c r="AH187" s="19" t="s">
        <v>1069</v>
      </c>
      <c r="AI187" s="19" t="s">
        <v>1069</v>
      </c>
      <c r="AJ187" s="19" t="s">
        <v>1069</v>
      </c>
      <c r="AK187" s="19" t="s">
        <v>1069</v>
      </c>
      <c r="AL187" s="19" t="s">
        <v>129</v>
      </c>
      <c r="AM187" s="19" t="s">
        <v>1069</v>
      </c>
      <c r="AN187" s="19" t="s">
        <v>129</v>
      </c>
      <c r="AO187" s="19" t="s">
        <v>1069</v>
      </c>
      <c r="AP187" s="19" t="s">
        <v>130</v>
      </c>
      <c r="AQ187" s="19" t="s">
        <v>1069</v>
      </c>
      <c r="AR187" s="19" t="s">
        <v>130</v>
      </c>
      <c r="AS187" s="19" t="s">
        <v>1069</v>
      </c>
      <c r="AT187" s="19" t="s">
        <v>130</v>
      </c>
      <c r="AU187" s="19" t="s">
        <v>1069</v>
      </c>
      <c r="AV187" s="19" t="s">
        <v>130</v>
      </c>
      <c r="AW187" s="19" t="s">
        <v>1069</v>
      </c>
      <c r="AX187" s="19" t="s">
        <v>130</v>
      </c>
      <c r="AY187" s="19" t="s">
        <v>1069</v>
      </c>
      <c r="AZ187" s="19" t="s">
        <v>125</v>
      </c>
      <c r="BA187" s="19" t="s">
        <v>1069</v>
      </c>
      <c r="BB187" s="19" t="s">
        <v>125</v>
      </c>
      <c r="BC187" s="19" t="s">
        <v>1069</v>
      </c>
      <c r="BD187" s="19" t="s">
        <v>125</v>
      </c>
      <c r="BE187" s="19" t="s">
        <v>1069</v>
      </c>
      <c r="BF187" s="108" t="s">
        <v>131</v>
      </c>
      <c r="BG187" s="175">
        <v>42916</v>
      </c>
      <c r="BH187" s="108" t="s">
        <v>132</v>
      </c>
      <c r="BI187" s="179"/>
      <c r="BJ187" s="171"/>
      <c r="BK187" s="171"/>
      <c r="BL187" s="171"/>
      <c r="BM187" s="171"/>
      <c r="BN187" s="119" t="s">
        <v>133</v>
      </c>
      <c r="BO187" s="179"/>
      <c r="BP187" s="179"/>
      <c r="BR187" s="140"/>
      <c r="BS187" s="140"/>
      <c r="BT187" s="140"/>
      <c r="BU187" s="140"/>
    </row>
    <row r="188" spans="1:73" s="137" customFormat="1" ht="90" hidden="1" customHeight="1">
      <c r="A188" s="181" t="s">
        <v>1178</v>
      </c>
      <c r="B188" s="92" t="s">
        <v>1032</v>
      </c>
      <c r="C188" s="167">
        <v>42661</v>
      </c>
      <c r="D188" s="167" t="s">
        <v>218</v>
      </c>
      <c r="E188" s="181" t="s">
        <v>869</v>
      </c>
      <c r="F188" s="140" t="s">
        <v>1171</v>
      </c>
      <c r="G188" s="19" t="s">
        <v>1172</v>
      </c>
      <c r="H188" s="19" t="s">
        <v>1179</v>
      </c>
      <c r="I188" s="19" t="s">
        <v>1180</v>
      </c>
      <c r="J188" s="92" t="s">
        <v>1181</v>
      </c>
      <c r="K188" s="179">
        <v>1</v>
      </c>
      <c r="L188" s="504" t="s">
        <v>1182</v>
      </c>
      <c r="M188" s="504">
        <v>42704</v>
      </c>
      <c r="N188" s="114">
        <f t="shared" si="5"/>
        <v>5</v>
      </c>
      <c r="O188" s="221">
        <v>1</v>
      </c>
      <c r="P188" s="140" t="s">
        <v>29</v>
      </c>
      <c r="Q188" s="140"/>
      <c r="R188" s="112" t="s">
        <v>1152</v>
      </c>
      <c r="S188" s="217">
        <f t="shared" si="4"/>
        <v>135</v>
      </c>
      <c r="T188" s="112" t="s">
        <v>1183</v>
      </c>
      <c r="U188" s="140" t="s">
        <v>1169</v>
      </c>
      <c r="V188" s="140" t="s">
        <v>1169</v>
      </c>
      <c r="W188" s="140" t="s">
        <v>1169</v>
      </c>
      <c r="X188" s="140" t="s">
        <v>1169</v>
      </c>
      <c r="Y188" s="140" t="s">
        <v>1169</v>
      </c>
      <c r="Z188" s="140" t="s">
        <v>1169</v>
      </c>
      <c r="AA188" s="140" t="s">
        <v>1169</v>
      </c>
      <c r="AB188" s="140" t="s">
        <v>1169</v>
      </c>
      <c r="AC188" s="140" t="s">
        <v>1169</v>
      </c>
      <c r="AD188" s="140" t="s">
        <v>1169</v>
      </c>
      <c r="AE188" s="140" t="s">
        <v>1169</v>
      </c>
      <c r="AF188" s="140" t="s">
        <v>1169</v>
      </c>
      <c r="AG188" s="140" t="s">
        <v>1169</v>
      </c>
      <c r="AH188" s="140" t="s">
        <v>1169</v>
      </c>
      <c r="AI188" s="140" t="s">
        <v>1169</v>
      </c>
      <c r="AJ188" s="140" t="s">
        <v>1169</v>
      </c>
      <c r="AK188" s="140" t="s">
        <v>1169</v>
      </c>
      <c r="AL188" s="140" t="s">
        <v>129</v>
      </c>
      <c r="AM188" s="140" t="s">
        <v>1169</v>
      </c>
      <c r="AN188" s="140" t="s">
        <v>129</v>
      </c>
      <c r="AO188" s="140" t="s">
        <v>1169</v>
      </c>
      <c r="AP188" s="140" t="s">
        <v>130</v>
      </c>
      <c r="AQ188" s="140" t="s">
        <v>1169</v>
      </c>
      <c r="AR188" s="140" t="s">
        <v>130</v>
      </c>
      <c r="AS188" s="140" t="s">
        <v>1169</v>
      </c>
      <c r="AT188" s="140" t="s">
        <v>130</v>
      </c>
      <c r="AU188" s="140" t="s">
        <v>1169</v>
      </c>
      <c r="AV188" s="140" t="s">
        <v>130</v>
      </c>
      <c r="AW188" s="140" t="s">
        <v>1169</v>
      </c>
      <c r="AX188" s="140" t="s">
        <v>130</v>
      </c>
      <c r="AY188" s="140" t="s">
        <v>1169</v>
      </c>
      <c r="AZ188" s="140" t="s">
        <v>125</v>
      </c>
      <c r="BA188" s="140" t="s">
        <v>1169</v>
      </c>
      <c r="BB188" s="140" t="s">
        <v>125</v>
      </c>
      <c r="BC188" s="140" t="s">
        <v>1169</v>
      </c>
      <c r="BD188" s="140" t="s">
        <v>125</v>
      </c>
      <c r="BE188" s="140" t="s">
        <v>1169</v>
      </c>
      <c r="BF188" s="108" t="s">
        <v>131</v>
      </c>
      <c r="BG188" s="175">
        <v>42735</v>
      </c>
      <c r="BH188" s="108" t="s">
        <v>132</v>
      </c>
      <c r="BI188" s="179"/>
      <c r="BJ188" s="171"/>
      <c r="BK188" s="171"/>
      <c r="BL188" s="171"/>
      <c r="BM188" s="171"/>
      <c r="BN188" s="119" t="s">
        <v>133</v>
      </c>
      <c r="BO188" s="179"/>
      <c r="BP188" s="179"/>
      <c r="BR188" s="140"/>
      <c r="BS188" s="140"/>
      <c r="BT188" s="140"/>
      <c r="BU188" s="140"/>
    </row>
    <row r="189" spans="1:73" s="137" customFormat="1" ht="90" hidden="1" customHeight="1">
      <c r="A189" s="181" t="s">
        <v>1184</v>
      </c>
      <c r="B189" s="92" t="s">
        <v>1032</v>
      </c>
      <c r="C189" s="167">
        <v>42661</v>
      </c>
      <c r="D189" s="167" t="s">
        <v>202</v>
      </c>
      <c r="E189" s="181" t="s">
        <v>872</v>
      </c>
      <c r="F189" s="140" t="s">
        <v>1185</v>
      </c>
      <c r="G189" s="19" t="s">
        <v>1186</v>
      </c>
      <c r="H189" s="19" t="s">
        <v>1187</v>
      </c>
      <c r="I189" s="19" t="s">
        <v>1188</v>
      </c>
      <c r="J189" s="92" t="s">
        <v>1189</v>
      </c>
      <c r="K189" s="179">
        <v>1</v>
      </c>
      <c r="L189" s="504" t="s">
        <v>1160</v>
      </c>
      <c r="M189" s="504">
        <v>42735</v>
      </c>
      <c r="N189" s="114">
        <f t="shared" si="5"/>
        <v>13</v>
      </c>
      <c r="O189" s="221">
        <v>1</v>
      </c>
      <c r="P189" s="140" t="s">
        <v>29</v>
      </c>
      <c r="Q189" s="140"/>
      <c r="R189" s="140" t="s">
        <v>1190</v>
      </c>
      <c r="S189" s="217">
        <f t="shared" si="4"/>
        <v>234</v>
      </c>
      <c r="T189" s="223" t="s">
        <v>1177</v>
      </c>
      <c r="U189" s="224" t="s">
        <v>1191</v>
      </c>
      <c r="V189" s="140"/>
      <c r="W189" s="92"/>
      <c r="X189" s="92"/>
      <c r="Y189" s="92"/>
      <c r="Z189" s="92"/>
      <c r="AA189" s="140" t="s">
        <v>1190</v>
      </c>
      <c r="AB189" s="19" t="s">
        <v>564</v>
      </c>
      <c r="AC189" s="19" t="s">
        <v>564</v>
      </c>
      <c r="AD189" s="19" t="s">
        <v>564</v>
      </c>
      <c r="AE189" s="220" t="s">
        <v>564</v>
      </c>
      <c r="AF189" s="19" t="s">
        <v>565</v>
      </c>
      <c r="AG189" s="19" t="s">
        <v>566</v>
      </c>
      <c r="AH189" s="19" t="s">
        <v>565</v>
      </c>
      <c r="AI189" s="19" t="s">
        <v>566</v>
      </c>
      <c r="AJ189" s="19" t="s">
        <v>566</v>
      </c>
      <c r="AK189" s="19" t="s">
        <v>566</v>
      </c>
      <c r="AL189" s="19" t="s">
        <v>129</v>
      </c>
      <c r="AM189" s="19" t="s">
        <v>566</v>
      </c>
      <c r="AN189" s="19" t="s">
        <v>129</v>
      </c>
      <c r="AO189" s="19" t="s">
        <v>566</v>
      </c>
      <c r="AP189" s="19" t="s">
        <v>130</v>
      </c>
      <c r="AQ189" s="19" t="s">
        <v>566</v>
      </c>
      <c r="AR189" s="19" t="s">
        <v>130</v>
      </c>
      <c r="AS189" s="19" t="s">
        <v>566</v>
      </c>
      <c r="AT189" s="19" t="s">
        <v>130</v>
      </c>
      <c r="AU189" s="19" t="s">
        <v>566</v>
      </c>
      <c r="AV189" s="19" t="s">
        <v>130</v>
      </c>
      <c r="AW189" s="19" t="s">
        <v>566</v>
      </c>
      <c r="AX189" s="19" t="s">
        <v>130</v>
      </c>
      <c r="AY189" s="19" t="s">
        <v>566</v>
      </c>
      <c r="AZ189" s="19" t="s">
        <v>125</v>
      </c>
      <c r="BA189" s="19" t="s">
        <v>566</v>
      </c>
      <c r="BB189" s="19" t="s">
        <v>125</v>
      </c>
      <c r="BC189" s="19" t="s">
        <v>566</v>
      </c>
      <c r="BD189" s="19" t="s">
        <v>125</v>
      </c>
      <c r="BE189" s="19" t="s">
        <v>566</v>
      </c>
      <c r="BF189" s="108" t="s">
        <v>131</v>
      </c>
      <c r="BG189" s="175">
        <v>43577</v>
      </c>
      <c r="BH189" s="108" t="s">
        <v>132</v>
      </c>
      <c r="BI189" s="179"/>
      <c r="BJ189" s="171"/>
      <c r="BK189" s="171"/>
      <c r="BL189" s="171"/>
      <c r="BM189" s="171"/>
      <c r="BN189" s="119" t="s">
        <v>133</v>
      </c>
      <c r="BO189" s="179"/>
      <c r="BP189" s="179"/>
      <c r="BR189" s="140"/>
      <c r="BS189" s="140"/>
      <c r="BT189" s="140"/>
      <c r="BU189" s="140"/>
    </row>
    <row r="190" spans="1:73" s="137" customFormat="1" ht="90" hidden="1" customHeight="1">
      <c r="A190" s="181" t="s">
        <v>1192</v>
      </c>
      <c r="B190" s="92" t="s">
        <v>1032</v>
      </c>
      <c r="C190" s="167">
        <v>42661</v>
      </c>
      <c r="D190" s="167" t="s">
        <v>678</v>
      </c>
      <c r="E190" s="181" t="s">
        <v>1193</v>
      </c>
      <c r="F190" s="140" t="s">
        <v>1194</v>
      </c>
      <c r="G190" s="19" t="s">
        <v>1195</v>
      </c>
      <c r="H190" s="19" t="s">
        <v>1195</v>
      </c>
      <c r="I190" s="19" t="s">
        <v>1196</v>
      </c>
      <c r="J190" s="92" t="s">
        <v>1197</v>
      </c>
      <c r="K190" s="179">
        <v>1</v>
      </c>
      <c r="L190" s="504" t="s">
        <v>1198</v>
      </c>
      <c r="M190" s="504">
        <v>43069</v>
      </c>
      <c r="N190" s="114">
        <f t="shared" si="5"/>
        <v>9</v>
      </c>
      <c r="O190" s="221">
        <v>1</v>
      </c>
      <c r="P190" s="140" t="s">
        <v>28</v>
      </c>
      <c r="Q190" s="140" t="s">
        <v>140</v>
      </c>
      <c r="R190" s="112" t="s">
        <v>1199</v>
      </c>
      <c r="S190" s="217">
        <f t="shared" si="4"/>
        <v>186</v>
      </c>
      <c r="T190" s="223" t="s">
        <v>1041</v>
      </c>
      <c r="U190" s="224" t="s">
        <v>1200</v>
      </c>
      <c r="V190" s="19" t="s">
        <v>153</v>
      </c>
      <c r="W190" s="19" t="s">
        <v>153</v>
      </c>
      <c r="X190" s="19" t="s">
        <v>153</v>
      </c>
      <c r="Y190" s="19" t="s">
        <v>153</v>
      </c>
      <c r="Z190" s="19" t="s">
        <v>153</v>
      </c>
      <c r="AA190" s="19" t="s">
        <v>153</v>
      </c>
      <c r="AB190" s="19" t="s">
        <v>153</v>
      </c>
      <c r="AC190" s="19" t="s">
        <v>153</v>
      </c>
      <c r="AD190" s="19" t="s">
        <v>153</v>
      </c>
      <c r="AE190" s="19" t="s">
        <v>153</v>
      </c>
      <c r="AF190" s="19" t="s">
        <v>130</v>
      </c>
      <c r="AG190" s="19" t="s">
        <v>153</v>
      </c>
      <c r="AH190" s="19" t="s">
        <v>130</v>
      </c>
      <c r="AI190" s="19" t="s">
        <v>153</v>
      </c>
      <c r="AJ190" s="19" t="s">
        <v>130</v>
      </c>
      <c r="AK190" s="19" t="s">
        <v>153</v>
      </c>
      <c r="AL190" s="19" t="s">
        <v>130</v>
      </c>
      <c r="AM190" s="19" t="s">
        <v>153</v>
      </c>
      <c r="AN190" s="19" t="s">
        <v>130</v>
      </c>
      <c r="AO190" s="19" t="s">
        <v>153</v>
      </c>
      <c r="AP190" s="19" t="s">
        <v>130</v>
      </c>
      <c r="AQ190" s="19" t="s">
        <v>153</v>
      </c>
      <c r="AR190" s="19" t="s">
        <v>130</v>
      </c>
      <c r="AS190" s="19" t="s">
        <v>153</v>
      </c>
      <c r="AT190" s="19" t="s">
        <v>130</v>
      </c>
      <c r="AU190" s="19" t="s">
        <v>153</v>
      </c>
      <c r="AV190" s="19" t="s">
        <v>130</v>
      </c>
      <c r="AW190" s="19" t="s">
        <v>153</v>
      </c>
      <c r="AX190" s="19" t="s">
        <v>130</v>
      </c>
      <c r="AY190" s="19" t="s">
        <v>153</v>
      </c>
      <c r="AZ190" s="19" t="s">
        <v>125</v>
      </c>
      <c r="BA190" s="19" t="s">
        <v>153</v>
      </c>
      <c r="BB190" s="19" t="s">
        <v>125</v>
      </c>
      <c r="BC190" s="19" t="s">
        <v>153</v>
      </c>
      <c r="BD190" s="19" t="s">
        <v>125</v>
      </c>
      <c r="BE190" s="19" t="s">
        <v>153</v>
      </c>
      <c r="BF190" s="108" t="s">
        <v>131</v>
      </c>
      <c r="BG190" s="175">
        <v>42916</v>
      </c>
      <c r="BH190" s="108" t="s">
        <v>132</v>
      </c>
      <c r="BI190" s="179"/>
      <c r="BJ190" s="171"/>
      <c r="BK190" s="171"/>
      <c r="BL190" s="171"/>
      <c r="BM190" s="171"/>
      <c r="BN190" s="119" t="s">
        <v>133</v>
      </c>
      <c r="BO190" s="179"/>
      <c r="BP190" s="179"/>
      <c r="BR190" s="140"/>
      <c r="BS190" s="140"/>
      <c r="BT190" s="140"/>
      <c r="BU190" s="140"/>
    </row>
    <row r="191" spans="1:73" s="137" customFormat="1" ht="90" hidden="1" customHeight="1">
      <c r="A191" s="181" t="s">
        <v>1201</v>
      </c>
      <c r="B191" s="92" t="s">
        <v>1032</v>
      </c>
      <c r="C191" s="167">
        <v>42661</v>
      </c>
      <c r="D191" s="167" t="s">
        <v>678</v>
      </c>
      <c r="E191" s="181" t="s">
        <v>1193</v>
      </c>
      <c r="F191" s="140" t="s">
        <v>1194</v>
      </c>
      <c r="G191" s="19" t="s">
        <v>1195</v>
      </c>
      <c r="H191" s="19" t="s">
        <v>1195</v>
      </c>
      <c r="I191" s="19" t="s">
        <v>1196</v>
      </c>
      <c r="J191" s="92" t="s">
        <v>1202</v>
      </c>
      <c r="K191" s="179">
        <v>1</v>
      </c>
      <c r="L191" s="504" t="s">
        <v>1198</v>
      </c>
      <c r="M191" s="504">
        <v>43069</v>
      </c>
      <c r="N191" s="114">
        <f t="shared" si="5"/>
        <v>9</v>
      </c>
      <c r="O191" s="221">
        <v>1</v>
      </c>
      <c r="P191" s="140" t="s">
        <v>28</v>
      </c>
      <c r="Q191" s="140" t="s">
        <v>1045</v>
      </c>
      <c r="R191" s="224" t="s">
        <v>1203</v>
      </c>
      <c r="S191" s="217">
        <f t="shared" si="4"/>
        <v>373</v>
      </c>
      <c r="T191" s="223" t="s">
        <v>1041</v>
      </c>
      <c r="U191" s="224" t="s">
        <v>1203</v>
      </c>
      <c r="V191" s="140"/>
      <c r="W191" s="92"/>
      <c r="X191" s="92"/>
      <c r="Y191" s="92"/>
      <c r="Z191" s="92"/>
      <c r="AA191" s="19" t="s">
        <v>1204</v>
      </c>
      <c r="AB191" s="19" t="s">
        <v>564</v>
      </c>
      <c r="AC191" s="19" t="s">
        <v>564</v>
      </c>
      <c r="AD191" s="19" t="s">
        <v>564</v>
      </c>
      <c r="AE191" s="19" t="s">
        <v>564</v>
      </c>
      <c r="AF191" s="19" t="s">
        <v>565</v>
      </c>
      <c r="AG191" s="19" t="s">
        <v>566</v>
      </c>
      <c r="AH191" s="19" t="s">
        <v>565</v>
      </c>
      <c r="AI191" s="19" t="s">
        <v>566</v>
      </c>
      <c r="AJ191" s="19" t="s">
        <v>566</v>
      </c>
      <c r="AK191" s="19" t="s">
        <v>566</v>
      </c>
      <c r="AL191" s="19" t="s">
        <v>129</v>
      </c>
      <c r="AM191" s="19" t="s">
        <v>566</v>
      </c>
      <c r="AN191" s="19" t="s">
        <v>129</v>
      </c>
      <c r="AO191" s="19" t="s">
        <v>566</v>
      </c>
      <c r="AP191" s="19" t="s">
        <v>130</v>
      </c>
      <c r="AQ191" s="19" t="s">
        <v>566</v>
      </c>
      <c r="AR191" s="19" t="s">
        <v>130</v>
      </c>
      <c r="AS191" s="19" t="s">
        <v>566</v>
      </c>
      <c r="AT191" s="19" t="s">
        <v>130</v>
      </c>
      <c r="AU191" s="19" t="s">
        <v>566</v>
      </c>
      <c r="AV191" s="19" t="s">
        <v>130</v>
      </c>
      <c r="AW191" s="19" t="s">
        <v>566</v>
      </c>
      <c r="AX191" s="19" t="s">
        <v>130</v>
      </c>
      <c r="AY191" s="19" t="s">
        <v>566</v>
      </c>
      <c r="AZ191" s="19" t="s">
        <v>125</v>
      </c>
      <c r="BA191" s="19" t="s">
        <v>566</v>
      </c>
      <c r="BB191" s="19" t="s">
        <v>125</v>
      </c>
      <c r="BC191" s="19" t="s">
        <v>566</v>
      </c>
      <c r="BD191" s="19" t="s">
        <v>125</v>
      </c>
      <c r="BE191" s="19" t="s">
        <v>566</v>
      </c>
      <c r="BF191" s="108" t="s">
        <v>131</v>
      </c>
      <c r="BG191" s="175">
        <v>43577</v>
      </c>
      <c r="BH191" s="108" t="s">
        <v>132</v>
      </c>
      <c r="BI191" s="179"/>
      <c r="BJ191" s="171"/>
      <c r="BK191" s="171"/>
      <c r="BL191" s="171"/>
      <c r="BM191" s="171"/>
      <c r="BN191" s="119" t="s">
        <v>133</v>
      </c>
      <c r="BO191" s="179"/>
      <c r="BP191" s="179"/>
      <c r="BR191" s="140"/>
      <c r="BS191" s="140"/>
      <c r="BT191" s="140"/>
      <c r="BU191" s="140"/>
    </row>
    <row r="192" spans="1:73" s="137" customFormat="1" ht="90" hidden="1" customHeight="1">
      <c r="A192" s="181" t="s">
        <v>1205</v>
      </c>
      <c r="B192" s="92" t="s">
        <v>1032</v>
      </c>
      <c r="C192" s="167">
        <v>42661</v>
      </c>
      <c r="D192" s="167" t="s">
        <v>218</v>
      </c>
      <c r="E192" s="181" t="s">
        <v>875</v>
      </c>
      <c r="F192" s="140" t="s">
        <v>1206</v>
      </c>
      <c r="G192" s="19" t="s">
        <v>1207</v>
      </c>
      <c r="H192" s="19" t="s">
        <v>1208</v>
      </c>
      <c r="I192" s="19" t="s">
        <v>1209</v>
      </c>
      <c r="J192" s="92" t="s">
        <v>1066</v>
      </c>
      <c r="K192" s="179">
        <v>1</v>
      </c>
      <c r="L192" s="504" t="s">
        <v>1038</v>
      </c>
      <c r="M192" s="504">
        <v>43008</v>
      </c>
      <c r="N192" s="114">
        <f t="shared" si="5"/>
        <v>44</v>
      </c>
      <c r="O192" s="221">
        <v>1</v>
      </c>
      <c r="P192" s="140" t="s">
        <v>31</v>
      </c>
      <c r="Q192" s="140"/>
      <c r="R192" s="224" t="s">
        <v>1210</v>
      </c>
      <c r="S192" s="217">
        <f t="shared" si="4"/>
        <v>112</v>
      </c>
      <c r="T192" s="223" t="s">
        <v>1041</v>
      </c>
      <c r="U192" s="224" t="s">
        <v>1210</v>
      </c>
      <c r="V192" s="140"/>
      <c r="W192" s="92"/>
      <c r="X192" s="92"/>
      <c r="Y192" s="92"/>
      <c r="Z192" s="92"/>
      <c r="AA192" s="19" t="s">
        <v>1211</v>
      </c>
      <c r="AB192" s="19" t="s">
        <v>564</v>
      </c>
      <c r="AC192" s="19" t="s">
        <v>564</v>
      </c>
      <c r="AD192" s="19" t="s">
        <v>564</v>
      </c>
      <c r="AE192" s="19" t="s">
        <v>564</v>
      </c>
      <c r="AF192" s="19" t="s">
        <v>565</v>
      </c>
      <c r="AG192" s="19" t="s">
        <v>566</v>
      </c>
      <c r="AH192" s="19" t="s">
        <v>565</v>
      </c>
      <c r="AI192" s="19" t="s">
        <v>566</v>
      </c>
      <c r="AJ192" s="19" t="s">
        <v>566</v>
      </c>
      <c r="AK192" s="19" t="s">
        <v>566</v>
      </c>
      <c r="AL192" s="19" t="s">
        <v>129</v>
      </c>
      <c r="AM192" s="19" t="s">
        <v>566</v>
      </c>
      <c r="AN192" s="19" t="s">
        <v>129</v>
      </c>
      <c r="AO192" s="19" t="s">
        <v>566</v>
      </c>
      <c r="AP192" s="19" t="s">
        <v>130</v>
      </c>
      <c r="AQ192" s="19" t="s">
        <v>566</v>
      </c>
      <c r="AR192" s="19" t="s">
        <v>130</v>
      </c>
      <c r="AS192" s="19" t="s">
        <v>566</v>
      </c>
      <c r="AT192" s="19" t="s">
        <v>130</v>
      </c>
      <c r="AU192" s="19" t="s">
        <v>566</v>
      </c>
      <c r="AV192" s="19" t="s">
        <v>130</v>
      </c>
      <c r="AW192" s="19" t="s">
        <v>566</v>
      </c>
      <c r="AX192" s="19" t="s">
        <v>130</v>
      </c>
      <c r="AY192" s="19" t="s">
        <v>566</v>
      </c>
      <c r="AZ192" s="19" t="s">
        <v>125</v>
      </c>
      <c r="BA192" s="19" t="s">
        <v>566</v>
      </c>
      <c r="BB192" s="19" t="s">
        <v>125</v>
      </c>
      <c r="BC192" s="19" t="s">
        <v>566</v>
      </c>
      <c r="BD192" s="19" t="s">
        <v>125</v>
      </c>
      <c r="BE192" s="19" t="s">
        <v>566</v>
      </c>
      <c r="BF192" s="108" t="s">
        <v>131</v>
      </c>
      <c r="BG192" s="175">
        <v>43577</v>
      </c>
      <c r="BH192" s="108" t="s">
        <v>132</v>
      </c>
      <c r="BI192" s="179"/>
      <c r="BJ192" s="171"/>
      <c r="BK192" s="171"/>
      <c r="BL192" s="171"/>
      <c r="BM192" s="171"/>
      <c r="BN192" s="119" t="s">
        <v>133</v>
      </c>
      <c r="BO192" s="179"/>
      <c r="BP192" s="179"/>
      <c r="BR192" s="140"/>
      <c r="BS192" s="140"/>
      <c r="BT192" s="140"/>
      <c r="BU192" s="140"/>
    </row>
    <row r="193" spans="1:73" s="137" customFormat="1" ht="90" hidden="1" customHeight="1">
      <c r="A193" s="181" t="s">
        <v>1212</v>
      </c>
      <c r="B193" s="92" t="s">
        <v>1032</v>
      </c>
      <c r="C193" s="167">
        <v>42661</v>
      </c>
      <c r="D193" s="167" t="s">
        <v>218</v>
      </c>
      <c r="E193" s="181" t="s">
        <v>888</v>
      </c>
      <c r="F193" s="140" t="s">
        <v>1213</v>
      </c>
      <c r="G193" s="19" t="s">
        <v>1214</v>
      </c>
      <c r="H193" s="19" t="s">
        <v>1215</v>
      </c>
      <c r="I193" s="19" t="s">
        <v>1216</v>
      </c>
      <c r="J193" s="92" t="s">
        <v>1217</v>
      </c>
      <c r="K193" s="179">
        <v>1</v>
      </c>
      <c r="L193" s="504" t="s">
        <v>1038</v>
      </c>
      <c r="M193" s="504">
        <v>42735</v>
      </c>
      <c r="N193" s="114">
        <f t="shared" si="5"/>
        <v>5</v>
      </c>
      <c r="O193" s="221">
        <v>1</v>
      </c>
      <c r="P193" s="140" t="s">
        <v>31</v>
      </c>
      <c r="Q193" s="140"/>
      <c r="R193" s="223" t="s">
        <v>1199</v>
      </c>
      <c r="S193" s="217">
        <f t="shared" si="4"/>
        <v>186</v>
      </c>
      <c r="T193" s="223" t="s">
        <v>1199</v>
      </c>
      <c r="U193" s="140" t="s">
        <v>1169</v>
      </c>
      <c r="V193" s="140" t="s">
        <v>1169</v>
      </c>
      <c r="W193" s="140" t="s">
        <v>1169</v>
      </c>
      <c r="X193" s="140" t="s">
        <v>1169</v>
      </c>
      <c r="Y193" s="140" t="s">
        <v>1169</v>
      </c>
      <c r="Z193" s="140" t="s">
        <v>1169</v>
      </c>
      <c r="AA193" s="140" t="s">
        <v>1169</v>
      </c>
      <c r="AB193" s="140" t="s">
        <v>1169</v>
      </c>
      <c r="AC193" s="140" t="s">
        <v>1169</v>
      </c>
      <c r="AD193" s="140" t="s">
        <v>1169</v>
      </c>
      <c r="AE193" s="140" t="s">
        <v>1169</v>
      </c>
      <c r="AF193" s="140" t="s">
        <v>1169</v>
      </c>
      <c r="AG193" s="140" t="s">
        <v>1169</v>
      </c>
      <c r="AH193" s="140" t="s">
        <v>1169</v>
      </c>
      <c r="AI193" s="140" t="s">
        <v>1169</v>
      </c>
      <c r="AJ193" s="140" t="s">
        <v>1169</v>
      </c>
      <c r="AK193" s="140" t="s">
        <v>1169</v>
      </c>
      <c r="AL193" s="140" t="s">
        <v>129</v>
      </c>
      <c r="AM193" s="140" t="s">
        <v>1169</v>
      </c>
      <c r="AN193" s="140" t="s">
        <v>129</v>
      </c>
      <c r="AO193" s="140" t="s">
        <v>1169</v>
      </c>
      <c r="AP193" s="140" t="s">
        <v>130</v>
      </c>
      <c r="AQ193" s="140" t="s">
        <v>1169</v>
      </c>
      <c r="AR193" s="140" t="s">
        <v>130</v>
      </c>
      <c r="AS193" s="140" t="s">
        <v>1169</v>
      </c>
      <c r="AT193" s="140" t="s">
        <v>130</v>
      </c>
      <c r="AU193" s="140" t="s">
        <v>1169</v>
      </c>
      <c r="AV193" s="140" t="s">
        <v>130</v>
      </c>
      <c r="AW193" s="140" t="s">
        <v>1169</v>
      </c>
      <c r="AX193" s="140" t="s">
        <v>130</v>
      </c>
      <c r="AY193" s="140" t="s">
        <v>1169</v>
      </c>
      <c r="AZ193" s="140" t="s">
        <v>125</v>
      </c>
      <c r="BA193" s="140" t="s">
        <v>1169</v>
      </c>
      <c r="BB193" s="140" t="s">
        <v>125</v>
      </c>
      <c r="BC193" s="140" t="s">
        <v>1169</v>
      </c>
      <c r="BD193" s="140" t="s">
        <v>125</v>
      </c>
      <c r="BE193" s="140" t="s">
        <v>1169</v>
      </c>
      <c r="BF193" s="108" t="s">
        <v>131</v>
      </c>
      <c r="BG193" s="175">
        <v>42735</v>
      </c>
      <c r="BH193" s="108" t="s">
        <v>132</v>
      </c>
      <c r="BI193" s="179"/>
      <c r="BJ193" s="171"/>
      <c r="BK193" s="171"/>
      <c r="BL193" s="171"/>
      <c r="BM193" s="171"/>
      <c r="BN193" s="119" t="s">
        <v>133</v>
      </c>
      <c r="BO193" s="179"/>
      <c r="BP193" s="179"/>
      <c r="BR193" s="140"/>
      <c r="BS193" s="140"/>
      <c r="BT193" s="140"/>
      <c r="BU193" s="140"/>
    </row>
    <row r="194" spans="1:73" s="137" customFormat="1" ht="90" hidden="1" customHeight="1">
      <c r="A194" s="181" t="s">
        <v>1218</v>
      </c>
      <c r="B194" s="92" t="s">
        <v>1032</v>
      </c>
      <c r="C194" s="167">
        <v>42661</v>
      </c>
      <c r="D194" s="167" t="s">
        <v>218</v>
      </c>
      <c r="E194" s="181" t="s">
        <v>1219</v>
      </c>
      <c r="F194" s="140" t="s">
        <v>1220</v>
      </c>
      <c r="G194" s="19" t="s">
        <v>1214</v>
      </c>
      <c r="H194" s="19" t="s">
        <v>1215</v>
      </c>
      <c r="I194" s="19" t="s">
        <v>1216</v>
      </c>
      <c r="J194" s="92" t="s">
        <v>1217</v>
      </c>
      <c r="K194" s="179">
        <v>1</v>
      </c>
      <c r="L194" s="504" t="s">
        <v>1038</v>
      </c>
      <c r="M194" s="504">
        <v>42735</v>
      </c>
      <c r="N194" s="114">
        <f t="shared" si="5"/>
        <v>5</v>
      </c>
      <c r="O194" s="221">
        <v>1</v>
      </c>
      <c r="P194" s="140" t="s">
        <v>33</v>
      </c>
      <c r="Q194" s="140" t="s">
        <v>31</v>
      </c>
      <c r="R194" s="223" t="s">
        <v>1199</v>
      </c>
      <c r="S194" s="217">
        <f t="shared" si="4"/>
        <v>186</v>
      </c>
      <c r="T194" s="223" t="s">
        <v>1199</v>
      </c>
      <c r="U194" s="140" t="s">
        <v>1169</v>
      </c>
      <c r="V194" s="140" t="s">
        <v>1169</v>
      </c>
      <c r="W194" s="140" t="s">
        <v>1169</v>
      </c>
      <c r="X194" s="140" t="s">
        <v>1169</v>
      </c>
      <c r="Y194" s="140" t="s">
        <v>1169</v>
      </c>
      <c r="Z194" s="140" t="s">
        <v>1169</v>
      </c>
      <c r="AA194" s="140" t="s">
        <v>1169</v>
      </c>
      <c r="AB194" s="140" t="s">
        <v>1169</v>
      </c>
      <c r="AC194" s="140" t="s">
        <v>1169</v>
      </c>
      <c r="AD194" s="140" t="s">
        <v>1169</v>
      </c>
      <c r="AE194" s="140" t="s">
        <v>1169</v>
      </c>
      <c r="AF194" s="140" t="s">
        <v>1169</v>
      </c>
      <c r="AG194" s="140" t="s">
        <v>1169</v>
      </c>
      <c r="AH194" s="140" t="s">
        <v>1169</v>
      </c>
      <c r="AI194" s="140" t="s">
        <v>1169</v>
      </c>
      <c r="AJ194" s="140" t="s">
        <v>1169</v>
      </c>
      <c r="AK194" s="140" t="s">
        <v>1169</v>
      </c>
      <c r="AL194" s="140" t="s">
        <v>129</v>
      </c>
      <c r="AM194" s="140" t="s">
        <v>1169</v>
      </c>
      <c r="AN194" s="140" t="s">
        <v>129</v>
      </c>
      <c r="AO194" s="140" t="s">
        <v>1169</v>
      </c>
      <c r="AP194" s="140" t="s">
        <v>130</v>
      </c>
      <c r="AQ194" s="140" t="s">
        <v>1169</v>
      </c>
      <c r="AR194" s="140" t="s">
        <v>130</v>
      </c>
      <c r="AS194" s="140" t="s">
        <v>1169</v>
      </c>
      <c r="AT194" s="140" t="s">
        <v>130</v>
      </c>
      <c r="AU194" s="140" t="s">
        <v>1169</v>
      </c>
      <c r="AV194" s="140" t="s">
        <v>130</v>
      </c>
      <c r="AW194" s="140" t="s">
        <v>1169</v>
      </c>
      <c r="AX194" s="140" t="s">
        <v>130</v>
      </c>
      <c r="AY194" s="140" t="s">
        <v>1169</v>
      </c>
      <c r="AZ194" s="140" t="s">
        <v>125</v>
      </c>
      <c r="BA194" s="140" t="s">
        <v>1169</v>
      </c>
      <c r="BB194" s="140" t="s">
        <v>125</v>
      </c>
      <c r="BC194" s="140" t="s">
        <v>1169</v>
      </c>
      <c r="BD194" s="140" t="s">
        <v>125</v>
      </c>
      <c r="BE194" s="140" t="s">
        <v>1169</v>
      </c>
      <c r="BF194" s="108" t="s">
        <v>131</v>
      </c>
      <c r="BG194" s="175">
        <v>42735</v>
      </c>
      <c r="BH194" s="108" t="s">
        <v>132</v>
      </c>
      <c r="BI194" s="179"/>
      <c r="BJ194" s="171"/>
      <c r="BK194" s="171"/>
      <c r="BL194" s="171"/>
      <c r="BM194" s="171"/>
      <c r="BN194" s="119" t="s">
        <v>133</v>
      </c>
      <c r="BO194" s="179"/>
      <c r="BP194" s="179"/>
      <c r="BR194" s="140"/>
      <c r="BS194" s="140"/>
      <c r="BT194" s="140"/>
      <c r="BU194" s="140"/>
    </row>
    <row r="195" spans="1:73" s="137" customFormat="1" ht="90" hidden="1" customHeight="1">
      <c r="A195" s="181" t="s">
        <v>1221</v>
      </c>
      <c r="B195" s="92" t="s">
        <v>1032</v>
      </c>
      <c r="C195" s="167">
        <v>42661</v>
      </c>
      <c r="D195" s="167" t="s">
        <v>202</v>
      </c>
      <c r="E195" s="181" t="s">
        <v>896</v>
      </c>
      <c r="F195" s="140" t="s">
        <v>1222</v>
      </c>
      <c r="G195" s="19" t="s">
        <v>1223</v>
      </c>
      <c r="H195" s="19" t="s">
        <v>1224</v>
      </c>
      <c r="I195" s="19" t="s">
        <v>1225</v>
      </c>
      <c r="J195" s="92" t="s">
        <v>1226</v>
      </c>
      <c r="K195" s="179">
        <v>1</v>
      </c>
      <c r="L195" s="504" t="s">
        <v>1038</v>
      </c>
      <c r="M195" s="504">
        <v>43008</v>
      </c>
      <c r="N195" s="114">
        <f t="shared" si="5"/>
        <v>44</v>
      </c>
      <c r="O195" s="221">
        <v>1</v>
      </c>
      <c r="P195" s="140" t="s">
        <v>33</v>
      </c>
      <c r="Q195" s="140" t="s">
        <v>31</v>
      </c>
      <c r="R195" s="224" t="s">
        <v>1227</v>
      </c>
      <c r="S195" s="217">
        <f t="shared" ref="S195:S232" si="6">LEN(R195)</f>
        <v>206</v>
      </c>
      <c r="T195" s="223" t="s">
        <v>1041</v>
      </c>
      <c r="U195" s="224" t="s">
        <v>1227</v>
      </c>
      <c r="V195" s="140"/>
      <c r="W195" s="92"/>
      <c r="X195" s="92"/>
      <c r="Y195" s="92"/>
      <c r="Z195" s="92"/>
      <c r="AA195" s="19" t="s">
        <v>1228</v>
      </c>
      <c r="AB195" s="19" t="s">
        <v>564</v>
      </c>
      <c r="AC195" s="19" t="s">
        <v>564</v>
      </c>
      <c r="AD195" s="19" t="s">
        <v>564</v>
      </c>
      <c r="AE195" s="19" t="s">
        <v>564</v>
      </c>
      <c r="AF195" s="19" t="s">
        <v>565</v>
      </c>
      <c r="AG195" s="19" t="s">
        <v>566</v>
      </c>
      <c r="AH195" s="19" t="s">
        <v>565</v>
      </c>
      <c r="AI195" s="19" t="s">
        <v>566</v>
      </c>
      <c r="AJ195" s="19" t="s">
        <v>566</v>
      </c>
      <c r="AK195" s="19" t="s">
        <v>566</v>
      </c>
      <c r="AL195" s="19" t="s">
        <v>129</v>
      </c>
      <c r="AM195" s="19" t="s">
        <v>566</v>
      </c>
      <c r="AN195" s="19" t="s">
        <v>129</v>
      </c>
      <c r="AO195" s="19" t="s">
        <v>566</v>
      </c>
      <c r="AP195" s="19" t="s">
        <v>130</v>
      </c>
      <c r="AQ195" s="19" t="s">
        <v>566</v>
      </c>
      <c r="AR195" s="19" t="s">
        <v>130</v>
      </c>
      <c r="AS195" s="19" t="s">
        <v>566</v>
      </c>
      <c r="AT195" s="19" t="s">
        <v>130</v>
      </c>
      <c r="AU195" s="19" t="s">
        <v>566</v>
      </c>
      <c r="AV195" s="19" t="s">
        <v>130</v>
      </c>
      <c r="AW195" s="19" t="s">
        <v>566</v>
      </c>
      <c r="AX195" s="19" t="s">
        <v>130</v>
      </c>
      <c r="AY195" s="19" t="s">
        <v>566</v>
      </c>
      <c r="AZ195" s="19" t="s">
        <v>125</v>
      </c>
      <c r="BA195" s="19" t="s">
        <v>566</v>
      </c>
      <c r="BB195" s="19" t="s">
        <v>125</v>
      </c>
      <c r="BC195" s="19" t="s">
        <v>566</v>
      </c>
      <c r="BD195" s="19" t="s">
        <v>125</v>
      </c>
      <c r="BE195" s="19" t="s">
        <v>566</v>
      </c>
      <c r="BF195" s="108" t="s">
        <v>131</v>
      </c>
      <c r="BG195" s="175">
        <v>43577</v>
      </c>
      <c r="BH195" s="108" t="s">
        <v>132</v>
      </c>
      <c r="BI195" s="179"/>
      <c r="BJ195" s="171"/>
      <c r="BK195" s="171"/>
      <c r="BL195" s="171"/>
      <c r="BM195" s="171"/>
      <c r="BN195" s="119" t="s">
        <v>133</v>
      </c>
      <c r="BO195" s="179"/>
      <c r="BP195" s="179"/>
      <c r="BR195" s="140"/>
      <c r="BS195" s="140"/>
      <c r="BT195" s="140"/>
      <c r="BU195" s="140"/>
    </row>
    <row r="196" spans="1:73" s="137" customFormat="1" ht="90" hidden="1" customHeight="1">
      <c r="A196" s="181" t="s">
        <v>1229</v>
      </c>
      <c r="B196" s="92" t="s">
        <v>1032</v>
      </c>
      <c r="C196" s="167">
        <v>42661</v>
      </c>
      <c r="D196" s="167" t="s">
        <v>202</v>
      </c>
      <c r="E196" s="181" t="s">
        <v>606</v>
      </c>
      <c r="F196" s="140" t="s">
        <v>1230</v>
      </c>
      <c r="G196" s="19" t="s">
        <v>1231</v>
      </c>
      <c r="H196" s="19" t="s">
        <v>1215</v>
      </c>
      <c r="I196" s="19" t="s">
        <v>1216</v>
      </c>
      <c r="J196" s="92" t="s">
        <v>1217</v>
      </c>
      <c r="K196" s="179">
        <v>1</v>
      </c>
      <c r="L196" s="504" t="s">
        <v>1038</v>
      </c>
      <c r="M196" s="504">
        <v>42735</v>
      </c>
      <c r="N196" s="114">
        <f t="shared" ref="N196:N232" si="7">+WEEKNUM(M196-L196)</f>
        <v>5</v>
      </c>
      <c r="O196" s="221">
        <v>1</v>
      </c>
      <c r="P196" s="140" t="s">
        <v>33</v>
      </c>
      <c r="Q196" s="140" t="s">
        <v>31</v>
      </c>
      <c r="R196" s="224" t="s">
        <v>1232</v>
      </c>
      <c r="S196" s="217">
        <f t="shared" si="6"/>
        <v>173</v>
      </c>
      <c r="T196" s="223" t="s">
        <v>1199</v>
      </c>
      <c r="U196" s="140" t="s">
        <v>1169</v>
      </c>
      <c r="V196" s="140" t="s">
        <v>1169</v>
      </c>
      <c r="W196" s="140" t="s">
        <v>1169</v>
      </c>
      <c r="X196" s="140" t="s">
        <v>1169</v>
      </c>
      <c r="Y196" s="140" t="s">
        <v>1169</v>
      </c>
      <c r="Z196" s="140" t="s">
        <v>1169</v>
      </c>
      <c r="AA196" s="140" t="s">
        <v>1169</v>
      </c>
      <c r="AB196" s="140" t="s">
        <v>1169</v>
      </c>
      <c r="AC196" s="140" t="s">
        <v>1169</v>
      </c>
      <c r="AD196" s="140" t="s">
        <v>1169</v>
      </c>
      <c r="AE196" s="140" t="s">
        <v>1169</v>
      </c>
      <c r="AF196" s="140" t="s">
        <v>1169</v>
      </c>
      <c r="AG196" s="140" t="s">
        <v>1169</v>
      </c>
      <c r="AH196" s="140" t="s">
        <v>1169</v>
      </c>
      <c r="AI196" s="140" t="s">
        <v>1169</v>
      </c>
      <c r="AJ196" s="140" t="s">
        <v>1169</v>
      </c>
      <c r="AK196" s="140" t="s">
        <v>1169</v>
      </c>
      <c r="AL196" s="140" t="s">
        <v>129</v>
      </c>
      <c r="AM196" s="140" t="s">
        <v>1169</v>
      </c>
      <c r="AN196" s="140" t="s">
        <v>129</v>
      </c>
      <c r="AO196" s="140" t="s">
        <v>1169</v>
      </c>
      <c r="AP196" s="140" t="s">
        <v>130</v>
      </c>
      <c r="AQ196" s="140" t="s">
        <v>1169</v>
      </c>
      <c r="AR196" s="140" t="s">
        <v>130</v>
      </c>
      <c r="AS196" s="140" t="s">
        <v>1169</v>
      </c>
      <c r="AT196" s="140" t="s">
        <v>130</v>
      </c>
      <c r="AU196" s="140" t="s">
        <v>1169</v>
      </c>
      <c r="AV196" s="140" t="s">
        <v>130</v>
      </c>
      <c r="AW196" s="140" t="s">
        <v>1169</v>
      </c>
      <c r="AX196" s="140" t="s">
        <v>130</v>
      </c>
      <c r="AY196" s="140" t="s">
        <v>1169</v>
      </c>
      <c r="AZ196" s="140" t="s">
        <v>125</v>
      </c>
      <c r="BA196" s="140" t="s">
        <v>1169</v>
      </c>
      <c r="BB196" s="140" t="s">
        <v>125</v>
      </c>
      <c r="BC196" s="140" t="s">
        <v>1169</v>
      </c>
      <c r="BD196" s="140" t="s">
        <v>125</v>
      </c>
      <c r="BE196" s="140" t="s">
        <v>1169</v>
      </c>
      <c r="BF196" s="108" t="s">
        <v>131</v>
      </c>
      <c r="BG196" s="175">
        <v>42735</v>
      </c>
      <c r="BH196" s="108" t="s">
        <v>132</v>
      </c>
      <c r="BI196" s="179"/>
      <c r="BJ196" s="171"/>
      <c r="BK196" s="171"/>
      <c r="BL196" s="171"/>
      <c r="BM196" s="171"/>
      <c r="BN196" s="119" t="s">
        <v>133</v>
      </c>
      <c r="BO196" s="179"/>
      <c r="BP196" s="179"/>
      <c r="BR196" s="140"/>
      <c r="BS196" s="140"/>
      <c r="BT196" s="140"/>
      <c r="BU196" s="140"/>
    </row>
    <row r="197" spans="1:73" s="137" customFormat="1" ht="90" hidden="1" customHeight="1">
      <c r="A197" s="181" t="s">
        <v>1233</v>
      </c>
      <c r="B197" s="92" t="s">
        <v>1234</v>
      </c>
      <c r="C197" s="167">
        <v>43131</v>
      </c>
      <c r="D197" s="167" t="s">
        <v>202</v>
      </c>
      <c r="E197" s="181" t="s">
        <v>156</v>
      </c>
      <c r="F197" s="231" t="s">
        <v>1235</v>
      </c>
      <c r="G197" s="220" t="s">
        <v>1236</v>
      </c>
      <c r="H197" s="209" t="s">
        <v>1237</v>
      </c>
      <c r="I197" s="220" t="s">
        <v>1238</v>
      </c>
      <c r="J197" s="156" t="s">
        <v>1239</v>
      </c>
      <c r="K197" s="226">
        <v>1</v>
      </c>
      <c r="L197" s="505">
        <v>43146</v>
      </c>
      <c r="M197" s="505">
        <v>43464</v>
      </c>
      <c r="N197" s="114">
        <f t="shared" si="7"/>
        <v>46</v>
      </c>
      <c r="O197" s="218">
        <v>1</v>
      </c>
      <c r="P197" s="92" t="s">
        <v>32</v>
      </c>
      <c r="Q197" s="92" t="s">
        <v>31</v>
      </c>
      <c r="R197" s="19" t="s">
        <v>1240</v>
      </c>
      <c r="S197" s="217">
        <f t="shared" si="6"/>
        <v>385</v>
      </c>
      <c r="T197" s="92"/>
      <c r="U197" s="92"/>
      <c r="V197" s="92"/>
      <c r="W197" s="19" t="s">
        <v>1241</v>
      </c>
      <c r="X197" s="92"/>
      <c r="Y197" s="92"/>
      <c r="Z197" s="92"/>
      <c r="AA197" s="220" t="s">
        <v>1242</v>
      </c>
      <c r="AB197" s="220" t="s">
        <v>564</v>
      </c>
      <c r="AC197" s="209" t="s">
        <v>564</v>
      </c>
      <c r="AD197" s="220" t="s">
        <v>564</v>
      </c>
      <c r="AE197" s="19" t="s">
        <v>564</v>
      </c>
      <c r="AF197" s="19" t="s">
        <v>565</v>
      </c>
      <c r="AG197" s="19" t="s">
        <v>566</v>
      </c>
      <c r="AH197" s="19" t="s">
        <v>565</v>
      </c>
      <c r="AI197" s="19" t="s">
        <v>566</v>
      </c>
      <c r="AJ197" s="19" t="s">
        <v>566</v>
      </c>
      <c r="AK197" s="19" t="s">
        <v>566</v>
      </c>
      <c r="AL197" s="19" t="s">
        <v>129</v>
      </c>
      <c r="AM197" s="19" t="s">
        <v>566</v>
      </c>
      <c r="AN197" s="19" t="s">
        <v>129</v>
      </c>
      <c r="AO197" s="19" t="s">
        <v>566</v>
      </c>
      <c r="AP197" s="19" t="s">
        <v>130</v>
      </c>
      <c r="AQ197" s="19" t="s">
        <v>566</v>
      </c>
      <c r="AR197" s="19" t="s">
        <v>130</v>
      </c>
      <c r="AS197" s="19" t="s">
        <v>566</v>
      </c>
      <c r="AT197" s="19" t="s">
        <v>130</v>
      </c>
      <c r="AU197" s="19" t="s">
        <v>566</v>
      </c>
      <c r="AV197" s="19" t="s">
        <v>130</v>
      </c>
      <c r="AW197" s="19" t="s">
        <v>566</v>
      </c>
      <c r="AX197" s="19" t="s">
        <v>130</v>
      </c>
      <c r="AY197" s="19" t="s">
        <v>566</v>
      </c>
      <c r="AZ197" s="19" t="s">
        <v>125</v>
      </c>
      <c r="BA197" s="19" t="s">
        <v>566</v>
      </c>
      <c r="BB197" s="19" t="s">
        <v>125</v>
      </c>
      <c r="BC197" s="19" t="s">
        <v>566</v>
      </c>
      <c r="BD197" s="19" t="s">
        <v>125</v>
      </c>
      <c r="BE197" s="19" t="s">
        <v>566</v>
      </c>
      <c r="BF197" s="108" t="s">
        <v>131</v>
      </c>
      <c r="BG197" s="175">
        <v>43577</v>
      </c>
      <c r="BH197" s="108" t="s">
        <v>1243</v>
      </c>
      <c r="BI197" s="179"/>
      <c r="BJ197" s="171"/>
      <c r="BK197" s="171"/>
      <c r="BL197" s="171"/>
      <c r="BM197" s="171"/>
      <c r="BN197" s="119" t="s">
        <v>133</v>
      </c>
      <c r="BO197" s="179"/>
      <c r="BP197" s="179"/>
      <c r="BR197" s="92" t="s">
        <v>1244</v>
      </c>
      <c r="BS197" s="35" t="s">
        <v>1245</v>
      </c>
      <c r="BT197" s="92" t="s">
        <v>1246</v>
      </c>
      <c r="BU197" s="92"/>
    </row>
    <row r="198" spans="1:73" s="137" customFormat="1" ht="90" hidden="1" customHeight="1">
      <c r="A198" s="181" t="s">
        <v>1247</v>
      </c>
      <c r="B198" s="92" t="s">
        <v>1234</v>
      </c>
      <c r="C198" s="167">
        <v>43131</v>
      </c>
      <c r="D198" s="167" t="s">
        <v>202</v>
      </c>
      <c r="E198" s="181" t="s">
        <v>325</v>
      </c>
      <c r="F198" s="140" t="s">
        <v>1248</v>
      </c>
      <c r="G198" s="220" t="s">
        <v>1249</v>
      </c>
      <c r="H198" s="209" t="s">
        <v>1237</v>
      </c>
      <c r="I198" s="220" t="s">
        <v>1238</v>
      </c>
      <c r="J198" s="156" t="s">
        <v>1239</v>
      </c>
      <c r="K198" s="226">
        <v>1</v>
      </c>
      <c r="L198" s="505">
        <v>43146</v>
      </c>
      <c r="M198" s="505">
        <v>43464</v>
      </c>
      <c r="N198" s="114">
        <f t="shared" si="7"/>
        <v>46</v>
      </c>
      <c r="O198" s="218">
        <v>1</v>
      </c>
      <c r="P198" s="92" t="s">
        <v>32</v>
      </c>
      <c r="Q198" s="92" t="s">
        <v>31</v>
      </c>
      <c r="R198" s="19" t="s">
        <v>1240</v>
      </c>
      <c r="S198" s="217">
        <f t="shared" si="6"/>
        <v>385</v>
      </c>
      <c r="T198" s="92"/>
      <c r="U198" s="92"/>
      <c r="V198" s="92"/>
      <c r="W198" s="19" t="s">
        <v>1241</v>
      </c>
      <c r="X198" s="92"/>
      <c r="Y198" s="92"/>
      <c r="Z198" s="92"/>
      <c r="AA198" s="220" t="s">
        <v>1242</v>
      </c>
      <c r="AB198" s="220" t="s">
        <v>564</v>
      </c>
      <c r="AC198" s="209" t="s">
        <v>564</v>
      </c>
      <c r="AD198" s="220" t="s">
        <v>564</v>
      </c>
      <c r="AE198" s="19" t="s">
        <v>564</v>
      </c>
      <c r="AF198" s="19" t="s">
        <v>565</v>
      </c>
      <c r="AG198" s="19" t="s">
        <v>566</v>
      </c>
      <c r="AH198" s="19" t="s">
        <v>565</v>
      </c>
      <c r="AI198" s="19" t="s">
        <v>566</v>
      </c>
      <c r="AJ198" s="19" t="s">
        <v>566</v>
      </c>
      <c r="AK198" s="19" t="s">
        <v>566</v>
      </c>
      <c r="AL198" s="19" t="s">
        <v>129</v>
      </c>
      <c r="AM198" s="19" t="s">
        <v>566</v>
      </c>
      <c r="AN198" s="19" t="s">
        <v>129</v>
      </c>
      <c r="AO198" s="19" t="s">
        <v>566</v>
      </c>
      <c r="AP198" s="19" t="s">
        <v>130</v>
      </c>
      <c r="AQ198" s="19" t="s">
        <v>566</v>
      </c>
      <c r="AR198" s="19" t="s">
        <v>130</v>
      </c>
      <c r="AS198" s="19" t="s">
        <v>566</v>
      </c>
      <c r="AT198" s="19" t="s">
        <v>130</v>
      </c>
      <c r="AU198" s="19" t="s">
        <v>566</v>
      </c>
      <c r="AV198" s="19" t="s">
        <v>130</v>
      </c>
      <c r="AW198" s="19" t="s">
        <v>566</v>
      </c>
      <c r="AX198" s="19" t="s">
        <v>130</v>
      </c>
      <c r="AY198" s="19" t="s">
        <v>566</v>
      </c>
      <c r="AZ198" s="19" t="s">
        <v>125</v>
      </c>
      <c r="BA198" s="19" t="s">
        <v>566</v>
      </c>
      <c r="BB198" s="19" t="s">
        <v>125</v>
      </c>
      <c r="BC198" s="19" t="s">
        <v>566</v>
      </c>
      <c r="BD198" s="19" t="s">
        <v>125</v>
      </c>
      <c r="BE198" s="19" t="s">
        <v>566</v>
      </c>
      <c r="BF198" s="108" t="s">
        <v>131</v>
      </c>
      <c r="BG198" s="175">
        <v>43577</v>
      </c>
      <c r="BH198" s="108" t="s">
        <v>1243</v>
      </c>
      <c r="BI198" s="179"/>
      <c r="BJ198" s="171"/>
      <c r="BK198" s="171"/>
      <c r="BL198" s="171"/>
      <c r="BM198" s="171"/>
      <c r="BN198" s="119" t="s">
        <v>133</v>
      </c>
      <c r="BO198" s="179"/>
      <c r="BP198" s="179"/>
      <c r="BR198" s="92" t="s">
        <v>1250</v>
      </c>
      <c r="BS198" s="92" t="s">
        <v>1251</v>
      </c>
      <c r="BT198" s="281" t="s">
        <v>1252</v>
      </c>
      <c r="BU198" s="92" t="s">
        <v>1253</v>
      </c>
    </row>
    <row r="199" spans="1:73" s="137" customFormat="1" ht="90" hidden="1" customHeight="1">
      <c r="A199" s="181" t="s">
        <v>1254</v>
      </c>
      <c r="B199" s="92" t="s">
        <v>1234</v>
      </c>
      <c r="C199" s="167">
        <v>43131</v>
      </c>
      <c r="D199" s="167" t="s">
        <v>202</v>
      </c>
      <c r="E199" s="181" t="s">
        <v>325</v>
      </c>
      <c r="F199" s="140" t="s">
        <v>1248</v>
      </c>
      <c r="G199" s="220" t="s">
        <v>1255</v>
      </c>
      <c r="H199" s="220" t="s">
        <v>1256</v>
      </c>
      <c r="I199" s="220" t="s">
        <v>1257</v>
      </c>
      <c r="J199" s="156" t="s">
        <v>1258</v>
      </c>
      <c r="K199" s="226">
        <v>1</v>
      </c>
      <c r="L199" s="505">
        <v>43146</v>
      </c>
      <c r="M199" s="505">
        <v>43189</v>
      </c>
      <c r="N199" s="114">
        <f t="shared" si="7"/>
        <v>7</v>
      </c>
      <c r="O199" s="218">
        <v>1</v>
      </c>
      <c r="P199" s="92" t="s">
        <v>22</v>
      </c>
      <c r="Q199" s="92"/>
      <c r="R199" s="19" t="s">
        <v>1259</v>
      </c>
      <c r="S199" s="217">
        <f t="shared" si="6"/>
        <v>93</v>
      </c>
      <c r="T199" s="92"/>
      <c r="U199" s="92"/>
      <c r="V199" s="92"/>
      <c r="W199" s="19" t="s">
        <v>1241</v>
      </c>
      <c r="X199" s="92"/>
      <c r="Y199" s="92"/>
      <c r="Z199" s="92"/>
      <c r="AA199" s="220" t="s">
        <v>1260</v>
      </c>
      <c r="AB199" s="220" t="s">
        <v>564</v>
      </c>
      <c r="AC199" s="220" t="s">
        <v>564</v>
      </c>
      <c r="AD199" s="220" t="s">
        <v>564</v>
      </c>
      <c r="AE199" s="19" t="s">
        <v>564</v>
      </c>
      <c r="AF199" s="19" t="s">
        <v>565</v>
      </c>
      <c r="AG199" s="19" t="s">
        <v>566</v>
      </c>
      <c r="AH199" s="19" t="s">
        <v>565</v>
      </c>
      <c r="AI199" s="19" t="s">
        <v>566</v>
      </c>
      <c r="AJ199" s="19" t="s">
        <v>566</v>
      </c>
      <c r="AK199" s="19" t="s">
        <v>566</v>
      </c>
      <c r="AL199" s="19" t="s">
        <v>129</v>
      </c>
      <c r="AM199" s="19" t="s">
        <v>566</v>
      </c>
      <c r="AN199" s="19" t="s">
        <v>129</v>
      </c>
      <c r="AO199" s="19" t="s">
        <v>566</v>
      </c>
      <c r="AP199" s="19" t="s">
        <v>130</v>
      </c>
      <c r="AQ199" s="19" t="s">
        <v>566</v>
      </c>
      <c r="AR199" s="19" t="s">
        <v>130</v>
      </c>
      <c r="AS199" s="19" t="s">
        <v>566</v>
      </c>
      <c r="AT199" s="19" t="s">
        <v>130</v>
      </c>
      <c r="AU199" s="19" t="s">
        <v>566</v>
      </c>
      <c r="AV199" s="19" t="s">
        <v>130</v>
      </c>
      <c r="AW199" s="19" t="s">
        <v>566</v>
      </c>
      <c r="AX199" s="19" t="s">
        <v>130</v>
      </c>
      <c r="AY199" s="19" t="s">
        <v>566</v>
      </c>
      <c r="AZ199" s="19" t="s">
        <v>125</v>
      </c>
      <c r="BA199" s="19" t="s">
        <v>566</v>
      </c>
      <c r="BB199" s="19" t="s">
        <v>125</v>
      </c>
      <c r="BC199" s="19" t="s">
        <v>566</v>
      </c>
      <c r="BD199" s="19" t="s">
        <v>125</v>
      </c>
      <c r="BE199" s="19" t="s">
        <v>566</v>
      </c>
      <c r="BF199" s="108" t="s">
        <v>131</v>
      </c>
      <c r="BG199" s="175">
        <v>43577</v>
      </c>
      <c r="BH199" s="108" t="s">
        <v>1243</v>
      </c>
      <c r="BI199" s="179"/>
      <c r="BJ199" s="171"/>
      <c r="BK199" s="171"/>
      <c r="BL199" s="171"/>
      <c r="BM199" s="171"/>
      <c r="BN199" s="119" t="s">
        <v>133</v>
      </c>
      <c r="BO199" s="179"/>
      <c r="BP199" s="179"/>
      <c r="BR199" s="92" t="s">
        <v>1250</v>
      </c>
      <c r="BS199" s="92" t="s">
        <v>1261</v>
      </c>
      <c r="BT199" s="92" t="s">
        <v>1252</v>
      </c>
      <c r="BU199" s="92" t="s">
        <v>1253</v>
      </c>
    </row>
    <row r="200" spans="1:73" s="137" customFormat="1" ht="90" hidden="1" customHeight="1">
      <c r="A200" s="181" t="s">
        <v>1262</v>
      </c>
      <c r="B200" s="92" t="s">
        <v>1234</v>
      </c>
      <c r="C200" s="167">
        <v>43131</v>
      </c>
      <c r="D200" s="167" t="s">
        <v>202</v>
      </c>
      <c r="E200" s="181" t="s">
        <v>325</v>
      </c>
      <c r="F200" s="140" t="s">
        <v>1248</v>
      </c>
      <c r="G200" s="220" t="s">
        <v>1263</v>
      </c>
      <c r="H200" s="209" t="s">
        <v>1264</v>
      </c>
      <c r="I200" s="220" t="s">
        <v>1265</v>
      </c>
      <c r="J200" s="156" t="s">
        <v>1266</v>
      </c>
      <c r="K200" s="226">
        <v>1</v>
      </c>
      <c r="L200" s="505">
        <v>43313</v>
      </c>
      <c r="M200" s="505">
        <v>43465</v>
      </c>
      <c r="N200" s="114">
        <f t="shared" si="7"/>
        <v>22</v>
      </c>
      <c r="O200" s="218">
        <v>1</v>
      </c>
      <c r="P200" s="92" t="s">
        <v>33</v>
      </c>
      <c r="Q200" s="92"/>
      <c r="R200" s="19" t="s">
        <v>1267</v>
      </c>
      <c r="S200" s="217">
        <f t="shared" si="6"/>
        <v>201</v>
      </c>
      <c r="T200" s="92"/>
      <c r="U200" s="92"/>
      <c r="V200" s="92"/>
      <c r="W200" s="19" t="s">
        <v>1241</v>
      </c>
      <c r="X200" s="92"/>
      <c r="Y200" s="92"/>
      <c r="Z200" s="92"/>
      <c r="AA200" s="220" t="s">
        <v>1268</v>
      </c>
      <c r="AB200" s="220" t="s">
        <v>564</v>
      </c>
      <c r="AC200" s="209" t="s">
        <v>564</v>
      </c>
      <c r="AD200" s="220" t="s">
        <v>564</v>
      </c>
      <c r="AE200" s="19" t="s">
        <v>564</v>
      </c>
      <c r="AF200" s="19" t="s">
        <v>565</v>
      </c>
      <c r="AG200" s="19" t="s">
        <v>566</v>
      </c>
      <c r="AH200" s="19" t="s">
        <v>565</v>
      </c>
      <c r="AI200" s="19" t="s">
        <v>566</v>
      </c>
      <c r="AJ200" s="19" t="s">
        <v>566</v>
      </c>
      <c r="AK200" s="19" t="s">
        <v>566</v>
      </c>
      <c r="AL200" s="19" t="s">
        <v>129</v>
      </c>
      <c r="AM200" s="19" t="s">
        <v>566</v>
      </c>
      <c r="AN200" s="19" t="s">
        <v>129</v>
      </c>
      <c r="AO200" s="19" t="s">
        <v>566</v>
      </c>
      <c r="AP200" s="19" t="s">
        <v>130</v>
      </c>
      <c r="AQ200" s="19" t="s">
        <v>566</v>
      </c>
      <c r="AR200" s="19" t="s">
        <v>130</v>
      </c>
      <c r="AS200" s="19" t="s">
        <v>566</v>
      </c>
      <c r="AT200" s="19" t="s">
        <v>130</v>
      </c>
      <c r="AU200" s="19" t="s">
        <v>566</v>
      </c>
      <c r="AV200" s="19" t="s">
        <v>130</v>
      </c>
      <c r="AW200" s="19" t="s">
        <v>566</v>
      </c>
      <c r="AX200" s="19" t="s">
        <v>130</v>
      </c>
      <c r="AY200" s="19" t="s">
        <v>566</v>
      </c>
      <c r="AZ200" s="19" t="s">
        <v>125</v>
      </c>
      <c r="BA200" s="19" t="s">
        <v>566</v>
      </c>
      <c r="BB200" s="19" t="s">
        <v>125</v>
      </c>
      <c r="BC200" s="19" t="s">
        <v>566</v>
      </c>
      <c r="BD200" s="19" t="s">
        <v>125</v>
      </c>
      <c r="BE200" s="19" t="s">
        <v>566</v>
      </c>
      <c r="BF200" s="108" t="s">
        <v>131</v>
      </c>
      <c r="BG200" s="175">
        <v>43577</v>
      </c>
      <c r="BH200" s="108" t="s">
        <v>1243</v>
      </c>
      <c r="BI200" s="179"/>
      <c r="BJ200" s="171"/>
      <c r="BK200" s="171"/>
      <c r="BL200" s="171"/>
      <c r="BM200" s="171"/>
      <c r="BN200" s="119" t="s">
        <v>133</v>
      </c>
      <c r="BO200" s="179"/>
      <c r="BP200" s="179"/>
      <c r="BR200" s="92" t="s">
        <v>1250</v>
      </c>
      <c r="BS200" s="92" t="s">
        <v>1261</v>
      </c>
      <c r="BT200" s="92" t="s">
        <v>1252</v>
      </c>
      <c r="BU200" s="92" t="s">
        <v>1253</v>
      </c>
    </row>
    <row r="201" spans="1:73" s="137" customFormat="1" ht="90" hidden="1" customHeight="1">
      <c r="A201" s="181" t="s">
        <v>1269</v>
      </c>
      <c r="B201" s="92" t="s">
        <v>1234</v>
      </c>
      <c r="C201" s="167">
        <v>43131</v>
      </c>
      <c r="D201" s="167" t="s">
        <v>202</v>
      </c>
      <c r="E201" s="181" t="s">
        <v>174</v>
      </c>
      <c r="F201" s="140" t="s">
        <v>1270</v>
      </c>
      <c r="G201" s="220" t="s">
        <v>1271</v>
      </c>
      <c r="H201" s="220" t="s">
        <v>1272</v>
      </c>
      <c r="I201" s="220" t="s">
        <v>1273</v>
      </c>
      <c r="J201" s="156" t="s">
        <v>1274</v>
      </c>
      <c r="K201" s="226">
        <v>2</v>
      </c>
      <c r="L201" s="505">
        <v>43146</v>
      </c>
      <c r="M201" s="505">
        <v>43250</v>
      </c>
      <c r="N201" s="114">
        <f t="shared" si="7"/>
        <v>15</v>
      </c>
      <c r="O201" s="218">
        <v>2</v>
      </c>
      <c r="P201" s="92" t="s">
        <v>193</v>
      </c>
      <c r="Q201" s="92"/>
      <c r="R201" s="19" t="s">
        <v>1275</v>
      </c>
      <c r="S201" s="217">
        <f t="shared" si="6"/>
        <v>255</v>
      </c>
      <c r="T201" s="92"/>
      <c r="U201" s="92"/>
      <c r="V201" s="92"/>
      <c r="W201" s="19" t="s">
        <v>1241</v>
      </c>
      <c r="X201" s="92"/>
      <c r="Y201" s="92"/>
      <c r="Z201" s="92"/>
      <c r="AA201" s="220" t="s">
        <v>1276</v>
      </c>
      <c r="AB201" s="220" t="s">
        <v>564</v>
      </c>
      <c r="AC201" s="220" t="s">
        <v>564</v>
      </c>
      <c r="AD201" s="220" t="s">
        <v>564</v>
      </c>
      <c r="AE201" s="19" t="s">
        <v>564</v>
      </c>
      <c r="AF201" s="19" t="s">
        <v>565</v>
      </c>
      <c r="AG201" s="19" t="s">
        <v>566</v>
      </c>
      <c r="AH201" s="19" t="s">
        <v>565</v>
      </c>
      <c r="AI201" s="19" t="s">
        <v>566</v>
      </c>
      <c r="AJ201" s="19" t="s">
        <v>566</v>
      </c>
      <c r="AK201" s="19" t="s">
        <v>566</v>
      </c>
      <c r="AL201" s="19" t="s">
        <v>129</v>
      </c>
      <c r="AM201" s="19" t="s">
        <v>566</v>
      </c>
      <c r="AN201" s="19" t="s">
        <v>129</v>
      </c>
      <c r="AO201" s="19" t="s">
        <v>566</v>
      </c>
      <c r="AP201" s="19" t="s">
        <v>130</v>
      </c>
      <c r="AQ201" s="19" t="s">
        <v>566</v>
      </c>
      <c r="AR201" s="19" t="s">
        <v>130</v>
      </c>
      <c r="AS201" s="19" t="s">
        <v>566</v>
      </c>
      <c r="AT201" s="19" t="s">
        <v>130</v>
      </c>
      <c r="AU201" s="19" t="s">
        <v>566</v>
      </c>
      <c r="AV201" s="19" t="s">
        <v>130</v>
      </c>
      <c r="AW201" s="19" t="s">
        <v>566</v>
      </c>
      <c r="AX201" s="19" t="s">
        <v>130</v>
      </c>
      <c r="AY201" s="19" t="s">
        <v>566</v>
      </c>
      <c r="AZ201" s="19" t="s">
        <v>125</v>
      </c>
      <c r="BA201" s="19" t="s">
        <v>566</v>
      </c>
      <c r="BB201" s="19" t="s">
        <v>125</v>
      </c>
      <c r="BC201" s="19" t="s">
        <v>566</v>
      </c>
      <c r="BD201" s="19" t="s">
        <v>125</v>
      </c>
      <c r="BE201" s="19" t="s">
        <v>566</v>
      </c>
      <c r="BF201" s="108" t="s">
        <v>131</v>
      </c>
      <c r="BG201" s="175">
        <v>43577</v>
      </c>
      <c r="BH201" s="108" t="s">
        <v>1243</v>
      </c>
      <c r="BI201" s="179"/>
      <c r="BJ201" s="171"/>
      <c r="BK201" s="171"/>
      <c r="BL201" s="171"/>
      <c r="BM201" s="171"/>
      <c r="BN201" s="119" t="s">
        <v>133</v>
      </c>
      <c r="BO201" s="179"/>
      <c r="BP201" s="179"/>
      <c r="BR201" s="92" t="s">
        <v>1277</v>
      </c>
      <c r="BS201" s="92" t="s">
        <v>1278</v>
      </c>
      <c r="BT201" s="92"/>
      <c r="BU201" s="92"/>
    </row>
    <row r="202" spans="1:73" s="137" customFormat="1" ht="90" hidden="1" customHeight="1">
      <c r="A202" s="181" t="s">
        <v>1279</v>
      </c>
      <c r="B202" s="92" t="s">
        <v>1234</v>
      </c>
      <c r="C202" s="167">
        <v>43131</v>
      </c>
      <c r="D202" s="167" t="s">
        <v>202</v>
      </c>
      <c r="E202" s="181" t="s">
        <v>174</v>
      </c>
      <c r="F202" s="140" t="s">
        <v>1270</v>
      </c>
      <c r="G202" s="220" t="s">
        <v>1271</v>
      </c>
      <c r="H202" s="209" t="s">
        <v>1280</v>
      </c>
      <c r="I202" s="220" t="s">
        <v>1281</v>
      </c>
      <c r="J202" s="156" t="s">
        <v>1282</v>
      </c>
      <c r="K202" s="226">
        <v>3</v>
      </c>
      <c r="L202" s="505">
        <v>43132</v>
      </c>
      <c r="M202" s="505">
        <v>43434</v>
      </c>
      <c r="N202" s="114">
        <f t="shared" si="7"/>
        <v>44</v>
      </c>
      <c r="O202" s="218">
        <v>3</v>
      </c>
      <c r="P202" s="92" t="s">
        <v>1283</v>
      </c>
      <c r="Q202" s="92" t="s">
        <v>34</v>
      </c>
      <c r="R202" s="19" t="s">
        <v>1284</v>
      </c>
      <c r="S202" s="217">
        <f t="shared" si="6"/>
        <v>109</v>
      </c>
      <c r="T202" s="92"/>
      <c r="U202" s="92"/>
      <c r="V202" s="92"/>
      <c r="W202" s="19" t="s">
        <v>1241</v>
      </c>
      <c r="X202" s="92"/>
      <c r="Y202" s="92"/>
      <c r="Z202" s="92"/>
      <c r="AA202" s="220" t="s">
        <v>1285</v>
      </c>
      <c r="AB202" s="220" t="s">
        <v>564</v>
      </c>
      <c r="AC202" s="209" t="s">
        <v>564</v>
      </c>
      <c r="AD202" s="220" t="s">
        <v>564</v>
      </c>
      <c r="AE202" s="19" t="s">
        <v>564</v>
      </c>
      <c r="AF202" s="19" t="s">
        <v>565</v>
      </c>
      <c r="AG202" s="19" t="s">
        <v>566</v>
      </c>
      <c r="AH202" s="19" t="s">
        <v>565</v>
      </c>
      <c r="AI202" s="19" t="s">
        <v>566</v>
      </c>
      <c r="AJ202" s="19" t="s">
        <v>566</v>
      </c>
      <c r="AK202" s="19" t="s">
        <v>566</v>
      </c>
      <c r="AL202" s="19" t="s">
        <v>129</v>
      </c>
      <c r="AM202" s="19" t="s">
        <v>566</v>
      </c>
      <c r="AN202" s="19" t="s">
        <v>129</v>
      </c>
      <c r="AO202" s="19" t="s">
        <v>566</v>
      </c>
      <c r="AP202" s="19" t="s">
        <v>130</v>
      </c>
      <c r="AQ202" s="19" t="s">
        <v>566</v>
      </c>
      <c r="AR202" s="19" t="s">
        <v>130</v>
      </c>
      <c r="AS202" s="19" t="s">
        <v>566</v>
      </c>
      <c r="AT202" s="19" t="s">
        <v>130</v>
      </c>
      <c r="AU202" s="19" t="s">
        <v>566</v>
      </c>
      <c r="AV202" s="19" t="s">
        <v>130</v>
      </c>
      <c r="AW202" s="19" t="s">
        <v>566</v>
      </c>
      <c r="AX202" s="19" t="s">
        <v>130</v>
      </c>
      <c r="AY202" s="19" t="s">
        <v>566</v>
      </c>
      <c r="AZ202" s="19" t="s">
        <v>125</v>
      </c>
      <c r="BA202" s="19" t="s">
        <v>566</v>
      </c>
      <c r="BB202" s="19" t="s">
        <v>125</v>
      </c>
      <c r="BC202" s="19" t="s">
        <v>566</v>
      </c>
      <c r="BD202" s="19" t="s">
        <v>125</v>
      </c>
      <c r="BE202" s="19" t="s">
        <v>566</v>
      </c>
      <c r="BF202" s="108" t="s">
        <v>131</v>
      </c>
      <c r="BG202" s="175">
        <v>43577</v>
      </c>
      <c r="BH202" s="108" t="s">
        <v>1243</v>
      </c>
      <c r="BI202" s="179"/>
      <c r="BJ202" s="171"/>
      <c r="BK202" s="171"/>
      <c r="BL202" s="171"/>
      <c r="BM202" s="171"/>
      <c r="BN202" s="119" t="s">
        <v>133</v>
      </c>
      <c r="BO202" s="179"/>
      <c r="BP202" s="179"/>
      <c r="BR202" s="92" t="s">
        <v>1277</v>
      </c>
      <c r="BS202" s="92" t="s">
        <v>1278</v>
      </c>
      <c r="BT202" s="92"/>
      <c r="BU202" s="92"/>
    </row>
    <row r="203" spans="1:73" s="137" customFormat="1" ht="90" hidden="1" customHeight="1">
      <c r="A203" s="181" t="s">
        <v>1286</v>
      </c>
      <c r="B203" s="92" t="s">
        <v>1234</v>
      </c>
      <c r="C203" s="167">
        <v>43131</v>
      </c>
      <c r="D203" s="167" t="s">
        <v>218</v>
      </c>
      <c r="E203" s="181" t="s">
        <v>219</v>
      </c>
      <c r="F203" s="231" t="s">
        <v>1287</v>
      </c>
      <c r="G203" s="220" t="s">
        <v>1288</v>
      </c>
      <c r="H203" s="220" t="s">
        <v>1289</v>
      </c>
      <c r="I203" s="220" t="s">
        <v>1290</v>
      </c>
      <c r="J203" s="156" t="s">
        <v>1291</v>
      </c>
      <c r="K203" s="226">
        <v>1</v>
      </c>
      <c r="L203" s="504">
        <v>43146</v>
      </c>
      <c r="M203" s="504">
        <v>43220</v>
      </c>
      <c r="N203" s="114">
        <f t="shared" si="7"/>
        <v>11</v>
      </c>
      <c r="O203" s="218">
        <v>1</v>
      </c>
      <c r="P203" s="92" t="s">
        <v>1292</v>
      </c>
      <c r="Q203" s="92"/>
      <c r="R203" s="19" t="s">
        <v>1293</v>
      </c>
      <c r="S203" s="217">
        <f t="shared" si="6"/>
        <v>119</v>
      </c>
      <c r="T203" s="92"/>
      <c r="U203" s="92"/>
      <c r="V203" s="92"/>
      <c r="W203" s="19" t="s">
        <v>1241</v>
      </c>
      <c r="X203" s="92"/>
      <c r="Y203" s="92"/>
      <c r="Z203" s="92"/>
      <c r="AA203" s="220" t="s">
        <v>1294</v>
      </c>
      <c r="AB203" s="220" t="s">
        <v>564</v>
      </c>
      <c r="AC203" s="220" t="s">
        <v>564</v>
      </c>
      <c r="AD203" s="220" t="s">
        <v>564</v>
      </c>
      <c r="AE203" s="19" t="s">
        <v>564</v>
      </c>
      <c r="AF203" s="19" t="s">
        <v>565</v>
      </c>
      <c r="AG203" s="19" t="s">
        <v>566</v>
      </c>
      <c r="AH203" s="19" t="s">
        <v>565</v>
      </c>
      <c r="AI203" s="19" t="s">
        <v>566</v>
      </c>
      <c r="AJ203" s="19" t="s">
        <v>566</v>
      </c>
      <c r="AK203" s="19" t="s">
        <v>566</v>
      </c>
      <c r="AL203" s="19" t="s">
        <v>129</v>
      </c>
      <c r="AM203" s="19" t="s">
        <v>566</v>
      </c>
      <c r="AN203" s="19" t="s">
        <v>129</v>
      </c>
      <c r="AO203" s="19" t="s">
        <v>566</v>
      </c>
      <c r="AP203" s="19" t="s">
        <v>130</v>
      </c>
      <c r="AQ203" s="19" t="s">
        <v>566</v>
      </c>
      <c r="AR203" s="19" t="s">
        <v>130</v>
      </c>
      <c r="AS203" s="19" t="s">
        <v>566</v>
      </c>
      <c r="AT203" s="19" t="s">
        <v>130</v>
      </c>
      <c r="AU203" s="19" t="s">
        <v>566</v>
      </c>
      <c r="AV203" s="19" t="s">
        <v>130</v>
      </c>
      <c r="AW203" s="19" t="s">
        <v>566</v>
      </c>
      <c r="AX203" s="19" t="s">
        <v>130</v>
      </c>
      <c r="AY203" s="19" t="s">
        <v>566</v>
      </c>
      <c r="AZ203" s="19" t="s">
        <v>125</v>
      </c>
      <c r="BA203" s="19" t="s">
        <v>566</v>
      </c>
      <c r="BB203" s="19" t="s">
        <v>125</v>
      </c>
      <c r="BC203" s="19" t="s">
        <v>566</v>
      </c>
      <c r="BD203" s="19" t="s">
        <v>125</v>
      </c>
      <c r="BE203" s="19" t="s">
        <v>566</v>
      </c>
      <c r="BF203" s="108" t="s">
        <v>131</v>
      </c>
      <c r="BG203" s="175">
        <v>43577</v>
      </c>
      <c r="BH203" s="108" t="s">
        <v>1243</v>
      </c>
      <c r="BI203" s="179"/>
      <c r="BJ203" s="171"/>
      <c r="BK203" s="171"/>
      <c r="BL203" s="171"/>
      <c r="BM203" s="171"/>
      <c r="BN203" s="119" t="s">
        <v>133</v>
      </c>
      <c r="BO203" s="179"/>
      <c r="BP203" s="179"/>
      <c r="BR203" s="92" t="s">
        <v>1295</v>
      </c>
      <c r="BS203" s="92" t="s">
        <v>1296</v>
      </c>
      <c r="BT203" s="92" t="s">
        <v>1297</v>
      </c>
      <c r="BU203" s="92"/>
    </row>
    <row r="204" spans="1:73" s="137" customFormat="1" ht="90" hidden="1" customHeight="1">
      <c r="A204" s="181" t="s">
        <v>1298</v>
      </c>
      <c r="B204" s="92" t="s">
        <v>1234</v>
      </c>
      <c r="C204" s="167">
        <v>43131</v>
      </c>
      <c r="D204" s="167" t="s">
        <v>218</v>
      </c>
      <c r="E204" s="181" t="s">
        <v>219</v>
      </c>
      <c r="F204" s="231" t="s">
        <v>1287</v>
      </c>
      <c r="G204" s="220" t="s">
        <v>1299</v>
      </c>
      <c r="H204" s="220" t="s">
        <v>1300</v>
      </c>
      <c r="I204" s="220" t="s">
        <v>1301</v>
      </c>
      <c r="J204" s="156" t="s">
        <v>1302</v>
      </c>
      <c r="K204" s="226">
        <v>1</v>
      </c>
      <c r="L204" s="504">
        <v>43191</v>
      </c>
      <c r="M204" s="504">
        <v>43342</v>
      </c>
      <c r="N204" s="114">
        <f t="shared" si="7"/>
        <v>22</v>
      </c>
      <c r="O204" s="218">
        <v>1</v>
      </c>
      <c r="P204" s="92" t="s">
        <v>1292</v>
      </c>
      <c r="Q204" s="92" t="s">
        <v>1303</v>
      </c>
      <c r="R204" s="19" t="s">
        <v>1304</v>
      </c>
      <c r="S204" s="217">
        <f t="shared" si="6"/>
        <v>165</v>
      </c>
      <c r="T204" s="92"/>
      <c r="U204" s="92"/>
      <c r="V204" s="92"/>
      <c r="W204" s="19" t="s">
        <v>1241</v>
      </c>
      <c r="X204" s="92"/>
      <c r="Y204" s="92"/>
      <c r="Z204" s="92"/>
      <c r="AA204" s="220" t="s">
        <v>1305</v>
      </c>
      <c r="AB204" s="220" t="s">
        <v>564</v>
      </c>
      <c r="AC204" s="220" t="s">
        <v>564</v>
      </c>
      <c r="AD204" s="220" t="s">
        <v>564</v>
      </c>
      <c r="AE204" s="19" t="s">
        <v>564</v>
      </c>
      <c r="AF204" s="19" t="s">
        <v>565</v>
      </c>
      <c r="AG204" s="19" t="s">
        <v>566</v>
      </c>
      <c r="AH204" s="19" t="s">
        <v>565</v>
      </c>
      <c r="AI204" s="19" t="s">
        <v>566</v>
      </c>
      <c r="AJ204" s="19" t="s">
        <v>566</v>
      </c>
      <c r="AK204" s="19" t="s">
        <v>566</v>
      </c>
      <c r="AL204" s="19" t="s">
        <v>129</v>
      </c>
      <c r="AM204" s="19" t="s">
        <v>566</v>
      </c>
      <c r="AN204" s="19" t="s">
        <v>129</v>
      </c>
      <c r="AO204" s="19" t="s">
        <v>566</v>
      </c>
      <c r="AP204" s="19" t="s">
        <v>130</v>
      </c>
      <c r="AQ204" s="19" t="s">
        <v>566</v>
      </c>
      <c r="AR204" s="19" t="s">
        <v>130</v>
      </c>
      <c r="AS204" s="19" t="s">
        <v>566</v>
      </c>
      <c r="AT204" s="19" t="s">
        <v>130</v>
      </c>
      <c r="AU204" s="19" t="s">
        <v>566</v>
      </c>
      <c r="AV204" s="19" t="s">
        <v>130</v>
      </c>
      <c r="AW204" s="19" t="s">
        <v>566</v>
      </c>
      <c r="AX204" s="19" t="s">
        <v>130</v>
      </c>
      <c r="AY204" s="19" t="s">
        <v>566</v>
      </c>
      <c r="AZ204" s="19" t="s">
        <v>125</v>
      </c>
      <c r="BA204" s="19" t="s">
        <v>566</v>
      </c>
      <c r="BB204" s="19" t="s">
        <v>125</v>
      </c>
      <c r="BC204" s="19" t="s">
        <v>566</v>
      </c>
      <c r="BD204" s="19" t="s">
        <v>125</v>
      </c>
      <c r="BE204" s="19" t="s">
        <v>566</v>
      </c>
      <c r="BF204" s="108" t="s">
        <v>131</v>
      </c>
      <c r="BG204" s="175">
        <v>43577</v>
      </c>
      <c r="BH204" s="108" t="s">
        <v>1243</v>
      </c>
      <c r="BI204" s="179"/>
      <c r="BJ204" s="171"/>
      <c r="BK204" s="171"/>
      <c r="BL204" s="171"/>
      <c r="BM204" s="171"/>
      <c r="BN204" s="119" t="s">
        <v>133</v>
      </c>
      <c r="BO204" s="179"/>
      <c r="BP204" s="179"/>
      <c r="BR204" s="92" t="s">
        <v>1295</v>
      </c>
      <c r="BS204" s="92" t="s">
        <v>1296</v>
      </c>
      <c r="BT204" s="92" t="s">
        <v>1297</v>
      </c>
      <c r="BU204" s="92"/>
    </row>
    <row r="205" spans="1:73" s="137" customFormat="1" ht="90" hidden="1" customHeight="1">
      <c r="A205" s="181" t="s">
        <v>1306</v>
      </c>
      <c r="B205" s="92" t="s">
        <v>1234</v>
      </c>
      <c r="C205" s="167">
        <v>43131</v>
      </c>
      <c r="D205" s="167" t="s">
        <v>202</v>
      </c>
      <c r="E205" s="181" t="s">
        <v>224</v>
      </c>
      <c r="F205" s="140" t="s">
        <v>1307</v>
      </c>
      <c r="G205" s="220" t="s">
        <v>1308</v>
      </c>
      <c r="H205" s="209" t="s">
        <v>1309</v>
      </c>
      <c r="I205" s="220" t="s">
        <v>1310</v>
      </c>
      <c r="J205" s="156" t="s">
        <v>1311</v>
      </c>
      <c r="K205" s="226">
        <v>1</v>
      </c>
      <c r="L205" s="505">
        <v>43146</v>
      </c>
      <c r="M205" s="505">
        <v>43189</v>
      </c>
      <c r="N205" s="114">
        <f t="shared" si="7"/>
        <v>7</v>
      </c>
      <c r="O205" s="218">
        <v>1</v>
      </c>
      <c r="P205" s="92" t="s">
        <v>25</v>
      </c>
      <c r="Q205" s="92"/>
      <c r="R205" s="19" t="s">
        <v>1312</v>
      </c>
      <c r="S205" s="217">
        <f t="shared" si="6"/>
        <v>353</v>
      </c>
      <c r="T205" s="92"/>
      <c r="U205" s="92"/>
      <c r="V205" s="92"/>
      <c r="W205" s="19" t="s">
        <v>1241</v>
      </c>
      <c r="X205" s="92"/>
      <c r="Y205" s="92"/>
      <c r="Z205" s="92"/>
      <c r="AA205" s="220" t="s">
        <v>1313</v>
      </c>
      <c r="AB205" s="220" t="s">
        <v>564</v>
      </c>
      <c r="AC205" s="209" t="s">
        <v>564</v>
      </c>
      <c r="AD205" s="220" t="s">
        <v>564</v>
      </c>
      <c r="AE205" s="19" t="s">
        <v>564</v>
      </c>
      <c r="AF205" s="19" t="s">
        <v>565</v>
      </c>
      <c r="AG205" s="19" t="s">
        <v>566</v>
      </c>
      <c r="AH205" s="19" t="s">
        <v>565</v>
      </c>
      <c r="AI205" s="19" t="s">
        <v>566</v>
      </c>
      <c r="AJ205" s="19" t="s">
        <v>566</v>
      </c>
      <c r="AK205" s="19" t="s">
        <v>566</v>
      </c>
      <c r="AL205" s="19" t="s">
        <v>129</v>
      </c>
      <c r="AM205" s="19" t="s">
        <v>566</v>
      </c>
      <c r="AN205" s="19" t="s">
        <v>129</v>
      </c>
      <c r="AO205" s="19" t="s">
        <v>566</v>
      </c>
      <c r="AP205" s="19" t="s">
        <v>130</v>
      </c>
      <c r="AQ205" s="19" t="s">
        <v>566</v>
      </c>
      <c r="AR205" s="19" t="s">
        <v>130</v>
      </c>
      <c r="AS205" s="19" t="s">
        <v>566</v>
      </c>
      <c r="AT205" s="19" t="s">
        <v>130</v>
      </c>
      <c r="AU205" s="19" t="s">
        <v>566</v>
      </c>
      <c r="AV205" s="19" t="s">
        <v>130</v>
      </c>
      <c r="AW205" s="19" t="s">
        <v>566</v>
      </c>
      <c r="AX205" s="19" t="s">
        <v>130</v>
      </c>
      <c r="AY205" s="19" t="s">
        <v>566</v>
      </c>
      <c r="AZ205" s="19" t="s">
        <v>125</v>
      </c>
      <c r="BA205" s="19" t="s">
        <v>566</v>
      </c>
      <c r="BB205" s="19" t="s">
        <v>125</v>
      </c>
      <c r="BC205" s="19" t="s">
        <v>566</v>
      </c>
      <c r="BD205" s="19" t="s">
        <v>125</v>
      </c>
      <c r="BE205" s="19" t="s">
        <v>566</v>
      </c>
      <c r="BF205" s="108" t="s">
        <v>131</v>
      </c>
      <c r="BG205" s="175">
        <v>43577</v>
      </c>
      <c r="BH205" s="108" t="s">
        <v>1243</v>
      </c>
      <c r="BI205" s="179"/>
      <c r="BJ205" s="171"/>
      <c r="BK205" s="171"/>
      <c r="BL205" s="171"/>
      <c r="BM205" s="171"/>
      <c r="BN205" s="119" t="s">
        <v>133</v>
      </c>
      <c r="BO205" s="179"/>
      <c r="BP205" s="179"/>
      <c r="BR205" s="92" t="s">
        <v>1314</v>
      </c>
      <c r="BS205" s="92" t="s">
        <v>1315</v>
      </c>
      <c r="BT205" s="92"/>
      <c r="BU205" s="92"/>
    </row>
    <row r="206" spans="1:73" s="137" customFormat="1" ht="90" hidden="1" customHeight="1">
      <c r="A206" s="181" t="s">
        <v>1316</v>
      </c>
      <c r="B206" s="92" t="s">
        <v>1234</v>
      </c>
      <c r="C206" s="167">
        <v>43131</v>
      </c>
      <c r="D206" s="167" t="s">
        <v>202</v>
      </c>
      <c r="E206" s="181" t="s">
        <v>224</v>
      </c>
      <c r="F206" s="140" t="s">
        <v>1307</v>
      </c>
      <c r="G206" s="220" t="s">
        <v>1317</v>
      </c>
      <c r="H206" s="220" t="s">
        <v>1318</v>
      </c>
      <c r="I206" s="220" t="s">
        <v>1319</v>
      </c>
      <c r="J206" s="156" t="s">
        <v>1320</v>
      </c>
      <c r="K206" s="226">
        <v>1</v>
      </c>
      <c r="L206" s="504">
        <v>43146</v>
      </c>
      <c r="M206" s="504">
        <v>43342</v>
      </c>
      <c r="N206" s="114">
        <f t="shared" si="7"/>
        <v>28</v>
      </c>
      <c r="O206" s="218">
        <v>1</v>
      </c>
      <c r="P206" s="92" t="s">
        <v>1321</v>
      </c>
      <c r="Q206" s="92"/>
      <c r="R206" s="19" t="s">
        <v>1322</v>
      </c>
      <c r="S206" s="217">
        <f t="shared" si="6"/>
        <v>117</v>
      </c>
      <c r="T206" s="92"/>
      <c r="U206" s="92"/>
      <c r="V206" s="92"/>
      <c r="W206" s="19" t="s">
        <v>1241</v>
      </c>
      <c r="X206" s="92"/>
      <c r="Y206" s="92"/>
      <c r="Z206" s="92"/>
      <c r="AA206" s="220" t="s">
        <v>1323</v>
      </c>
      <c r="AB206" s="220" t="s">
        <v>564</v>
      </c>
      <c r="AC206" s="220" t="s">
        <v>564</v>
      </c>
      <c r="AD206" s="220" t="s">
        <v>564</v>
      </c>
      <c r="AE206" s="19" t="s">
        <v>564</v>
      </c>
      <c r="AF206" s="19" t="s">
        <v>565</v>
      </c>
      <c r="AG206" s="19" t="s">
        <v>566</v>
      </c>
      <c r="AH206" s="19" t="s">
        <v>565</v>
      </c>
      <c r="AI206" s="19" t="s">
        <v>566</v>
      </c>
      <c r="AJ206" s="19" t="s">
        <v>566</v>
      </c>
      <c r="AK206" s="19" t="s">
        <v>566</v>
      </c>
      <c r="AL206" s="19" t="s">
        <v>129</v>
      </c>
      <c r="AM206" s="19" t="s">
        <v>566</v>
      </c>
      <c r="AN206" s="19" t="s">
        <v>129</v>
      </c>
      <c r="AO206" s="19" t="s">
        <v>566</v>
      </c>
      <c r="AP206" s="19" t="s">
        <v>130</v>
      </c>
      <c r="AQ206" s="19" t="s">
        <v>566</v>
      </c>
      <c r="AR206" s="19" t="s">
        <v>130</v>
      </c>
      <c r="AS206" s="19" t="s">
        <v>566</v>
      </c>
      <c r="AT206" s="19" t="s">
        <v>130</v>
      </c>
      <c r="AU206" s="19" t="s">
        <v>566</v>
      </c>
      <c r="AV206" s="19" t="s">
        <v>130</v>
      </c>
      <c r="AW206" s="19" t="s">
        <v>566</v>
      </c>
      <c r="AX206" s="19" t="s">
        <v>130</v>
      </c>
      <c r="AY206" s="19" t="s">
        <v>566</v>
      </c>
      <c r="AZ206" s="19" t="s">
        <v>125</v>
      </c>
      <c r="BA206" s="19" t="s">
        <v>566</v>
      </c>
      <c r="BB206" s="19" t="s">
        <v>125</v>
      </c>
      <c r="BC206" s="19" t="s">
        <v>566</v>
      </c>
      <c r="BD206" s="19" t="s">
        <v>125</v>
      </c>
      <c r="BE206" s="19" t="s">
        <v>566</v>
      </c>
      <c r="BF206" s="108" t="s">
        <v>131</v>
      </c>
      <c r="BG206" s="175">
        <v>43577</v>
      </c>
      <c r="BH206" s="108" t="s">
        <v>1243</v>
      </c>
      <c r="BI206" s="179"/>
      <c r="BJ206" s="171"/>
      <c r="BK206" s="171"/>
      <c r="BL206" s="171"/>
      <c r="BM206" s="171"/>
      <c r="BN206" s="119" t="s">
        <v>133</v>
      </c>
      <c r="BO206" s="179"/>
      <c r="BP206" s="179"/>
      <c r="BR206" s="92" t="s">
        <v>1314</v>
      </c>
      <c r="BS206" s="92" t="s">
        <v>1315</v>
      </c>
      <c r="BT206" s="92"/>
      <c r="BU206" s="92"/>
    </row>
    <row r="207" spans="1:73" s="137" customFormat="1" ht="90" hidden="1" customHeight="1">
      <c r="A207" s="181" t="s">
        <v>1324</v>
      </c>
      <c r="B207" s="92" t="s">
        <v>1234</v>
      </c>
      <c r="C207" s="167">
        <v>43131</v>
      </c>
      <c r="D207" s="167" t="s">
        <v>202</v>
      </c>
      <c r="E207" s="181" t="s">
        <v>190</v>
      </c>
      <c r="F207" s="140" t="s">
        <v>1325</v>
      </c>
      <c r="G207" s="220" t="s">
        <v>1326</v>
      </c>
      <c r="H207" s="209" t="s">
        <v>1327</v>
      </c>
      <c r="I207" s="220" t="s">
        <v>1319</v>
      </c>
      <c r="J207" s="156" t="s">
        <v>1320</v>
      </c>
      <c r="K207" s="226">
        <v>1</v>
      </c>
      <c r="L207" s="504">
        <v>43146</v>
      </c>
      <c r="M207" s="504">
        <v>43342</v>
      </c>
      <c r="N207" s="114">
        <f t="shared" si="7"/>
        <v>28</v>
      </c>
      <c r="O207" s="218">
        <v>1</v>
      </c>
      <c r="P207" s="92" t="s">
        <v>1321</v>
      </c>
      <c r="Q207" s="92"/>
      <c r="R207" s="19" t="s">
        <v>1322</v>
      </c>
      <c r="S207" s="217">
        <f t="shared" si="6"/>
        <v>117</v>
      </c>
      <c r="T207" s="92"/>
      <c r="U207" s="92"/>
      <c r="V207" s="92"/>
      <c r="W207" s="19" t="s">
        <v>1241</v>
      </c>
      <c r="X207" s="92"/>
      <c r="Y207" s="92"/>
      <c r="Z207" s="92"/>
      <c r="AA207" s="220" t="s">
        <v>1323</v>
      </c>
      <c r="AB207" s="220" t="s">
        <v>564</v>
      </c>
      <c r="AC207" s="209" t="s">
        <v>564</v>
      </c>
      <c r="AD207" s="220" t="s">
        <v>564</v>
      </c>
      <c r="AE207" s="19" t="s">
        <v>564</v>
      </c>
      <c r="AF207" s="19" t="s">
        <v>565</v>
      </c>
      <c r="AG207" s="19" t="s">
        <v>566</v>
      </c>
      <c r="AH207" s="19" t="s">
        <v>565</v>
      </c>
      <c r="AI207" s="19" t="s">
        <v>566</v>
      </c>
      <c r="AJ207" s="19" t="s">
        <v>566</v>
      </c>
      <c r="AK207" s="19" t="s">
        <v>566</v>
      </c>
      <c r="AL207" s="19" t="s">
        <v>129</v>
      </c>
      <c r="AM207" s="19" t="s">
        <v>566</v>
      </c>
      <c r="AN207" s="19" t="s">
        <v>129</v>
      </c>
      <c r="AO207" s="19" t="s">
        <v>566</v>
      </c>
      <c r="AP207" s="19" t="s">
        <v>130</v>
      </c>
      <c r="AQ207" s="19" t="s">
        <v>566</v>
      </c>
      <c r="AR207" s="19" t="s">
        <v>130</v>
      </c>
      <c r="AS207" s="19" t="s">
        <v>566</v>
      </c>
      <c r="AT207" s="19" t="s">
        <v>130</v>
      </c>
      <c r="AU207" s="19" t="s">
        <v>566</v>
      </c>
      <c r="AV207" s="19" t="s">
        <v>130</v>
      </c>
      <c r="AW207" s="19" t="s">
        <v>566</v>
      </c>
      <c r="AX207" s="19" t="s">
        <v>130</v>
      </c>
      <c r="AY207" s="19" t="s">
        <v>566</v>
      </c>
      <c r="AZ207" s="19" t="s">
        <v>125</v>
      </c>
      <c r="BA207" s="19" t="s">
        <v>566</v>
      </c>
      <c r="BB207" s="19" t="s">
        <v>125</v>
      </c>
      <c r="BC207" s="19" t="s">
        <v>566</v>
      </c>
      <c r="BD207" s="19" t="s">
        <v>125</v>
      </c>
      <c r="BE207" s="19" t="s">
        <v>566</v>
      </c>
      <c r="BF207" s="108" t="s">
        <v>131</v>
      </c>
      <c r="BG207" s="175">
        <v>43577</v>
      </c>
      <c r="BH207" s="108" t="s">
        <v>1243</v>
      </c>
      <c r="BI207" s="179"/>
      <c r="BJ207" s="171"/>
      <c r="BK207" s="171"/>
      <c r="BL207" s="171"/>
      <c r="BM207" s="171"/>
      <c r="BN207" s="119" t="s">
        <v>133</v>
      </c>
      <c r="BO207" s="179"/>
      <c r="BP207" s="179"/>
      <c r="BR207" s="92" t="s">
        <v>1314</v>
      </c>
      <c r="BS207" s="92" t="s">
        <v>1328</v>
      </c>
      <c r="BT207" s="92"/>
      <c r="BU207" s="92"/>
    </row>
    <row r="208" spans="1:73" s="137" customFormat="1" ht="90" hidden="1" customHeight="1">
      <c r="A208" s="181" t="s">
        <v>1329</v>
      </c>
      <c r="B208" s="92" t="s">
        <v>1234</v>
      </c>
      <c r="C208" s="167">
        <v>43131</v>
      </c>
      <c r="D208" s="167" t="s">
        <v>202</v>
      </c>
      <c r="E208" s="181" t="s">
        <v>437</v>
      </c>
      <c r="F208" s="140" t="s">
        <v>1330</v>
      </c>
      <c r="G208" s="220" t="s">
        <v>1331</v>
      </c>
      <c r="H208" s="209" t="s">
        <v>1332</v>
      </c>
      <c r="I208" s="220" t="s">
        <v>1333</v>
      </c>
      <c r="J208" s="156" t="s">
        <v>1334</v>
      </c>
      <c r="K208" s="226">
        <v>1</v>
      </c>
      <c r="L208" s="504">
        <v>43160</v>
      </c>
      <c r="M208" s="504">
        <v>43465</v>
      </c>
      <c r="N208" s="114">
        <f t="shared" si="7"/>
        <v>44</v>
      </c>
      <c r="O208" s="218">
        <v>1</v>
      </c>
      <c r="P208" s="92" t="s">
        <v>1321</v>
      </c>
      <c r="Q208" s="92"/>
      <c r="R208" s="19" t="s">
        <v>1335</v>
      </c>
      <c r="S208" s="217">
        <f t="shared" si="6"/>
        <v>260</v>
      </c>
      <c r="T208" s="92"/>
      <c r="U208" s="92"/>
      <c r="V208" s="92"/>
      <c r="W208" s="19" t="s">
        <v>1241</v>
      </c>
      <c r="X208" s="92"/>
      <c r="Y208" s="92"/>
      <c r="Z208" s="92"/>
      <c r="AA208" s="220" t="s">
        <v>1336</v>
      </c>
      <c r="AB208" s="220" t="s">
        <v>564</v>
      </c>
      <c r="AC208" s="209" t="s">
        <v>564</v>
      </c>
      <c r="AD208" s="220" t="s">
        <v>564</v>
      </c>
      <c r="AE208" s="19" t="s">
        <v>564</v>
      </c>
      <c r="AF208" s="19" t="s">
        <v>565</v>
      </c>
      <c r="AG208" s="19" t="s">
        <v>566</v>
      </c>
      <c r="AH208" s="19" t="s">
        <v>565</v>
      </c>
      <c r="AI208" s="19" t="s">
        <v>566</v>
      </c>
      <c r="AJ208" s="19" t="s">
        <v>566</v>
      </c>
      <c r="AK208" s="19" t="s">
        <v>566</v>
      </c>
      <c r="AL208" s="19" t="s">
        <v>129</v>
      </c>
      <c r="AM208" s="19" t="s">
        <v>566</v>
      </c>
      <c r="AN208" s="19" t="s">
        <v>129</v>
      </c>
      <c r="AO208" s="19" t="s">
        <v>566</v>
      </c>
      <c r="AP208" s="19" t="s">
        <v>130</v>
      </c>
      <c r="AQ208" s="19" t="s">
        <v>566</v>
      </c>
      <c r="AR208" s="19" t="s">
        <v>130</v>
      </c>
      <c r="AS208" s="19" t="s">
        <v>566</v>
      </c>
      <c r="AT208" s="19" t="s">
        <v>130</v>
      </c>
      <c r="AU208" s="19" t="s">
        <v>566</v>
      </c>
      <c r="AV208" s="19" t="s">
        <v>130</v>
      </c>
      <c r="AW208" s="19" t="s">
        <v>566</v>
      </c>
      <c r="AX208" s="19" t="s">
        <v>130</v>
      </c>
      <c r="AY208" s="19" t="s">
        <v>566</v>
      </c>
      <c r="AZ208" s="19" t="s">
        <v>125</v>
      </c>
      <c r="BA208" s="19" t="s">
        <v>566</v>
      </c>
      <c r="BB208" s="19" t="s">
        <v>125</v>
      </c>
      <c r="BC208" s="19" t="s">
        <v>566</v>
      </c>
      <c r="BD208" s="19" t="s">
        <v>125</v>
      </c>
      <c r="BE208" s="19" t="s">
        <v>566</v>
      </c>
      <c r="BF208" s="108" t="s">
        <v>131</v>
      </c>
      <c r="BG208" s="175">
        <v>43577</v>
      </c>
      <c r="BH208" s="108" t="s">
        <v>1243</v>
      </c>
      <c r="BI208" s="179"/>
      <c r="BJ208" s="171"/>
      <c r="BK208" s="171"/>
      <c r="BL208" s="171"/>
      <c r="BM208" s="171"/>
      <c r="BN208" s="119" t="s">
        <v>133</v>
      </c>
      <c r="BO208" s="179"/>
      <c r="BP208" s="179"/>
      <c r="BR208" s="92" t="s">
        <v>1337</v>
      </c>
      <c r="BS208" s="92" t="s">
        <v>1338</v>
      </c>
      <c r="BT208" s="92"/>
      <c r="BU208" s="92"/>
    </row>
    <row r="209" spans="1:73" s="137" customFormat="1" ht="90" hidden="1" customHeight="1">
      <c r="A209" s="181" t="s">
        <v>1339</v>
      </c>
      <c r="B209" s="92" t="s">
        <v>1234</v>
      </c>
      <c r="C209" s="167">
        <v>43131</v>
      </c>
      <c r="D209" s="167" t="s">
        <v>202</v>
      </c>
      <c r="E209" s="181" t="s">
        <v>195</v>
      </c>
      <c r="F209" s="140" t="s">
        <v>1340</v>
      </c>
      <c r="G209" s="220" t="s">
        <v>1341</v>
      </c>
      <c r="H209" s="209" t="s">
        <v>1342</v>
      </c>
      <c r="I209" s="220" t="s">
        <v>1343</v>
      </c>
      <c r="J209" s="156" t="s">
        <v>1344</v>
      </c>
      <c r="K209" s="226">
        <v>3</v>
      </c>
      <c r="L209" s="506">
        <v>43146</v>
      </c>
      <c r="M209" s="506">
        <v>43434</v>
      </c>
      <c r="N209" s="114">
        <f t="shared" si="7"/>
        <v>42</v>
      </c>
      <c r="O209" s="218">
        <v>3</v>
      </c>
      <c r="P209" s="92" t="s">
        <v>1321</v>
      </c>
      <c r="Q209" s="92" t="s">
        <v>140</v>
      </c>
      <c r="R209" s="19" t="s">
        <v>1345</v>
      </c>
      <c r="S209" s="217">
        <f t="shared" si="6"/>
        <v>88</v>
      </c>
      <c r="T209" s="92"/>
      <c r="U209" s="92"/>
      <c r="V209" s="92"/>
      <c r="W209" s="19" t="s">
        <v>1241</v>
      </c>
      <c r="X209" s="92"/>
      <c r="Y209" s="92"/>
      <c r="Z209" s="92"/>
      <c r="AA209" s="220" t="s">
        <v>1346</v>
      </c>
      <c r="AB209" s="220" t="s">
        <v>564</v>
      </c>
      <c r="AC209" s="209" t="s">
        <v>564</v>
      </c>
      <c r="AD209" s="220" t="s">
        <v>564</v>
      </c>
      <c r="AE209" s="19" t="s">
        <v>564</v>
      </c>
      <c r="AF209" s="19" t="s">
        <v>565</v>
      </c>
      <c r="AG209" s="19" t="s">
        <v>566</v>
      </c>
      <c r="AH209" s="19" t="s">
        <v>565</v>
      </c>
      <c r="AI209" s="19" t="s">
        <v>566</v>
      </c>
      <c r="AJ209" s="19" t="s">
        <v>566</v>
      </c>
      <c r="AK209" s="19" t="s">
        <v>566</v>
      </c>
      <c r="AL209" s="19" t="s">
        <v>129</v>
      </c>
      <c r="AM209" s="19" t="s">
        <v>566</v>
      </c>
      <c r="AN209" s="19" t="s">
        <v>129</v>
      </c>
      <c r="AO209" s="19" t="s">
        <v>566</v>
      </c>
      <c r="AP209" s="19" t="s">
        <v>130</v>
      </c>
      <c r="AQ209" s="19" t="s">
        <v>566</v>
      </c>
      <c r="AR209" s="19" t="s">
        <v>130</v>
      </c>
      <c r="AS209" s="19" t="s">
        <v>566</v>
      </c>
      <c r="AT209" s="19" t="s">
        <v>130</v>
      </c>
      <c r="AU209" s="19" t="s">
        <v>566</v>
      </c>
      <c r="AV209" s="19" t="s">
        <v>130</v>
      </c>
      <c r="AW209" s="19" t="s">
        <v>566</v>
      </c>
      <c r="AX209" s="19" t="s">
        <v>130</v>
      </c>
      <c r="AY209" s="19" t="s">
        <v>566</v>
      </c>
      <c r="AZ209" s="19" t="s">
        <v>125</v>
      </c>
      <c r="BA209" s="19" t="s">
        <v>566</v>
      </c>
      <c r="BB209" s="19" t="s">
        <v>125</v>
      </c>
      <c r="BC209" s="19" t="s">
        <v>566</v>
      </c>
      <c r="BD209" s="19" t="s">
        <v>125</v>
      </c>
      <c r="BE209" s="19" t="s">
        <v>566</v>
      </c>
      <c r="BF209" s="108" t="s">
        <v>131</v>
      </c>
      <c r="BG209" s="175">
        <v>43577</v>
      </c>
      <c r="BH209" s="108" t="s">
        <v>1243</v>
      </c>
      <c r="BI209" s="179"/>
      <c r="BJ209" s="171"/>
      <c r="BK209" s="171"/>
      <c r="BL209" s="171"/>
      <c r="BM209" s="171"/>
      <c r="BN209" s="119" t="s">
        <v>133</v>
      </c>
      <c r="BO209" s="179"/>
      <c r="BP209" s="179"/>
      <c r="BR209" s="92" t="s">
        <v>1347</v>
      </c>
      <c r="BS209" s="92" t="s">
        <v>1348</v>
      </c>
      <c r="BT209" s="92" t="s">
        <v>1349</v>
      </c>
      <c r="BU209" s="92"/>
    </row>
    <row r="210" spans="1:73" s="137" customFormat="1" ht="90" hidden="1" customHeight="1">
      <c r="A210" s="181" t="s">
        <v>1350</v>
      </c>
      <c r="B210" s="92" t="s">
        <v>1234</v>
      </c>
      <c r="C210" s="167">
        <v>43131</v>
      </c>
      <c r="D210" s="167" t="s">
        <v>202</v>
      </c>
      <c r="E210" s="181" t="s">
        <v>344</v>
      </c>
      <c r="F210" s="231" t="s">
        <v>1351</v>
      </c>
      <c r="G210" s="220" t="s">
        <v>1352</v>
      </c>
      <c r="H210" s="209" t="s">
        <v>1353</v>
      </c>
      <c r="I210" s="220" t="s">
        <v>1354</v>
      </c>
      <c r="J210" s="156" t="s">
        <v>1355</v>
      </c>
      <c r="K210" s="226">
        <v>1</v>
      </c>
      <c r="L210" s="506">
        <v>43146</v>
      </c>
      <c r="M210" s="506">
        <v>43342</v>
      </c>
      <c r="N210" s="114">
        <f t="shared" si="7"/>
        <v>28</v>
      </c>
      <c r="O210" s="218">
        <v>1</v>
      </c>
      <c r="P210" s="92" t="s">
        <v>1321</v>
      </c>
      <c r="Q210" s="92" t="s">
        <v>140</v>
      </c>
      <c r="R210" s="19" t="s">
        <v>1322</v>
      </c>
      <c r="S210" s="217">
        <f t="shared" si="6"/>
        <v>117</v>
      </c>
      <c r="T210" s="92"/>
      <c r="U210" s="92"/>
      <c r="V210" s="92"/>
      <c r="W210" s="19" t="s">
        <v>1241</v>
      </c>
      <c r="X210" s="92"/>
      <c r="Y210" s="92"/>
      <c r="Z210" s="92"/>
      <c r="AA210" s="220" t="s">
        <v>1323</v>
      </c>
      <c r="AB210" s="220" t="s">
        <v>564</v>
      </c>
      <c r="AC210" s="209" t="s">
        <v>564</v>
      </c>
      <c r="AD210" s="220" t="s">
        <v>564</v>
      </c>
      <c r="AE210" s="19" t="s">
        <v>564</v>
      </c>
      <c r="AF210" s="19" t="s">
        <v>565</v>
      </c>
      <c r="AG210" s="19" t="s">
        <v>566</v>
      </c>
      <c r="AH210" s="19" t="s">
        <v>565</v>
      </c>
      <c r="AI210" s="19" t="s">
        <v>566</v>
      </c>
      <c r="AJ210" s="19" t="s">
        <v>566</v>
      </c>
      <c r="AK210" s="19" t="s">
        <v>566</v>
      </c>
      <c r="AL210" s="19" t="s">
        <v>129</v>
      </c>
      <c r="AM210" s="19" t="s">
        <v>566</v>
      </c>
      <c r="AN210" s="19" t="s">
        <v>129</v>
      </c>
      <c r="AO210" s="19" t="s">
        <v>566</v>
      </c>
      <c r="AP210" s="19" t="s">
        <v>130</v>
      </c>
      <c r="AQ210" s="19" t="s">
        <v>566</v>
      </c>
      <c r="AR210" s="19" t="s">
        <v>130</v>
      </c>
      <c r="AS210" s="19" t="s">
        <v>566</v>
      </c>
      <c r="AT210" s="19" t="s">
        <v>130</v>
      </c>
      <c r="AU210" s="19" t="s">
        <v>566</v>
      </c>
      <c r="AV210" s="19" t="s">
        <v>130</v>
      </c>
      <c r="AW210" s="19" t="s">
        <v>566</v>
      </c>
      <c r="AX210" s="19" t="s">
        <v>130</v>
      </c>
      <c r="AY210" s="19" t="s">
        <v>566</v>
      </c>
      <c r="AZ210" s="19" t="s">
        <v>125</v>
      </c>
      <c r="BA210" s="19" t="s">
        <v>566</v>
      </c>
      <c r="BB210" s="19" t="s">
        <v>125</v>
      </c>
      <c r="BC210" s="19" t="s">
        <v>566</v>
      </c>
      <c r="BD210" s="19" t="s">
        <v>125</v>
      </c>
      <c r="BE210" s="19" t="s">
        <v>566</v>
      </c>
      <c r="BF210" s="108" t="s">
        <v>131</v>
      </c>
      <c r="BG210" s="175">
        <v>43577</v>
      </c>
      <c r="BH210" s="108" t="s">
        <v>1243</v>
      </c>
      <c r="BI210" s="179"/>
      <c r="BJ210" s="171"/>
      <c r="BK210" s="171"/>
      <c r="BL210" s="171"/>
      <c r="BM210" s="171"/>
      <c r="BN210" s="119" t="s">
        <v>133</v>
      </c>
      <c r="BO210" s="179"/>
      <c r="BP210" s="179"/>
      <c r="BR210" s="227" t="s">
        <v>1356</v>
      </c>
      <c r="BS210" s="227" t="s">
        <v>1357</v>
      </c>
      <c r="BT210" s="227" t="s">
        <v>1358</v>
      </c>
      <c r="BU210" s="92"/>
    </row>
    <row r="211" spans="1:73" s="137" customFormat="1" ht="90" hidden="1" customHeight="1">
      <c r="A211" s="181" t="s">
        <v>1359</v>
      </c>
      <c r="B211" s="92" t="s">
        <v>1234</v>
      </c>
      <c r="C211" s="167">
        <v>43131</v>
      </c>
      <c r="D211" s="167" t="s">
        <v>218</v>
      </c>
      <c r="E211" s="181" t="s">
        <v>255</v>
      </c>
      <c r="F211" s="220" t="s">
        <v>1360</v>
      </c>
      <c r="G211" s="220" t="s">
        <v>1361</v>
      </c>
      <c r="H211" s="220" t="s">
        <v>1362</v>
      </c>
      <c r="I211" s="220" t="s">
        <v>1363</v>
      </c>
      <c r="J211" s="156" t="s">
        <v>1364</v>
      </c>
      <c r="K211" s="226">
        <v>1</v>
      </c>
      <c r="L211" s="504">
        <v>43146</v>
      </c>
      <c r="M211" s="504">
        <v>43189</v>
      </c>
      <c r="N211" s="114">
        <f t="shared" si="7"/>
        <v>7</v>
      </c>
      <c r="O211" s="218">
        <v>1</v>
      </c>
      <c r="P211" s="92" t="s">
        <v>15</v>
      </c>
      <c r="Q211" s="92"/>
      <c r="R211" s="19" t="s">
        <v>1365</v>
      </c>
      <c r="S211" s="217">
        <f t="shared" si="6"/>
        <v>278</v>
      </c>
      <c r="T211" s="92"/>
      <c r="U211" s="92"/>
      <c r="V211" s="92"/>
      <c r="W211" s="19" t="s">
        <v>1241</v>
      </c>
      <c r="X211" s="92"/>
      <c r="Y211" s="92"/>
      <c r="Z211" s="92"/>
      <c r="AA211" s="220" t="s">
        <v>1366</v>
      </c>
      <c r="AB211" s="220" t="s">
        <v>564</v>
      </c>
      <c r="AC211" s="220" t="s">
        <v>564</v>
      </c>
      <c r="AD211" s="220" t="s">
        <v>564</v>
      </c>
      <c r="AE211" s="19" t="s">
        <v>564</v>
      </c>
      <c r="AF211" s="19" t="s">
        <v>565</v>
      </c>
      <c r="AG211" s="19" t="s">
        <v>566</v>
      </c>
      <c r="AH211" s="19" t="s">
        <v>565</v>
      </c>
      <c r="AI211" s="19" t="s">
        <v>566</v>
      </c>
      <c r="AJ211" s="19" t="s">
        <v>566</v>
      </c>
      <c r="AK211" s="19" t="s">
        <v>566</v>
      </c>
      <c r="AL211" s="19" t="s">
        <v>129</v>
      </c>
      <c r="AM211" s="19" t="s">
        <v>566</v>
      </c>
      <c r="AN211" s="19" t="s">
        <v>129</v>
      </c>
      <c r="AO211" s="19" t="s">
        <v>566</v>
      </c>
      <c r="AP211" s="19" t="s">
        <v>130</v>
      </c>
      <c r="AQ211" s="19" t="s">
        <v>566</v>
      </c>
      <c r="AR211" s="19" t="s">
        <v>130</v>
      </c>
      <c r="AS211" s="19" t="s">
        <v>566</v>
      </c>
      <c r="AT211" s="19" t="s">
        <v>130</v>
      </c>
      <c r="AU211" s="19" t="s">
        <v>566</v>
      </c>
      <c r="AV211" s="19" t="s">
        <v>130</v>
      </c>
      <c r="AW211" s="19" t="s">
        <v>566</v>
      </c>
      <c r="AX211" s="19" t="s">
        <v>130</v>
      </c>
      <c r="AY211" s="19" t="s">
        <v>566</v>
      </c>
      <c r="AZ211" s="19" t="s">
        <v>125</v>
      </c>
      <c r="BA211" s="19" t="s">
        <v>566</v>
      </c>
      <c r="BB211" s="19" t="s">
        <v>125</v>
      </c>
      <c r="BC211" s="19" t="s">
        <v>566</v>
      </c>
      <c r="BD211" s="19" t="s">
        <v>125</v>
      </c>
      <c r="BE211" s="19" t="s">
        <v>566</v>
      </c>
      <c r="BF211" s="108" t="s">
        <v>131</v>
      </c>
      <c r="BG211" s="175">
        <v>43577</v>
      </c>
      <c r="BH211" s="108" t="s">
        <v>1243</v>
      </c>
      <c r="BI211" s="179"/>
      <c r="BJ211" s="171"/>
      <c r="BK211" s="171"/>
      <c r="BL211" s="171"/>
      <c r="BM211" s="171"/>
      <c r="BN211" s="119" t="s">
        <v>133</v>
      </c>
      <c r="BO211" s="179"/>
      <c r="BP211" s="179"/>
      <c r="BR211" s="92" t="s">
        <v>1367</v>
      </c>
      <c r="BS211" s="35" t="s">
        <v>1368</v>
      </c>
      <c r="BT211" s="92" t="s">
        <v>1369</v>
      </c>
      <c r="BU211" s="92"/>
    </row>
    <row r="212" spans="1:73" s="137" customFormat="1" ht="90" hidden="1" customHeight="1">
      <c r="A212" s="181" t="s">
        <v>1370</v>
      </c>
      <c r="B212" s="92" t="s">
        <v>1234</v>
      </c>
      <c r="C212" s="167">
        <v>43131</v>
      </c>
      <c r="D212" s="167" t="s">
        <v>202</v>
      </c>
      <c r="E212" s="181" t="s">
        <v>262</v>
      </c>
      <c r="F212" s="220" t="s">
        <v>1371</v>
      </c>
      <c r="G212" s="220" t="s">
        <v>1372</v>
      </c>
      <c r="H212" s="220" t="s">
        <v>1373</v>
      </c>
      <c r="I212" s="220" t="s">
        <v>1374</v>
      </c>
      <c r="J212" s="156" t="s">
        <v>160</v>
      </c>
      <c r="K212" s="226">
        <v>1</v>
      </c>
      <c r="L212" s="506">
        <v>43132</v>
      </c>
      <c r="M212" s="506">
        <v>43403</v>
      </c>
      <c r="N212" s="114">
        <f t="shared" si="7"/>
        <v>39</v>
      </c>
      <c r="O212" s="218">
        <v>1</v>
      </c>
      <c r="P212" s="92" t="s">
        <v>31</v>
      </c>
      <c r="Q212" s="92"/>
      <c r="R212" s="19" t="s">
        <v>1375</v>
      </c>
      <c r="S212" s="217">
        <f t="shared" si="6"/>
        <v>266</v>
      </c>
      <c r="T212" s="92"/>
      <c r="U212" s="92"/>
      <c r="V212" s="92"/>
      <c r="W212" s="19" t="s">
        <v>1241</v>
      </c>
      <c r="X212" s="92"/>
      <c r="Y212" s="92"/>
      <c r="Z212" s="92"/>
      <c r="AA212" s="220" t="s">
        <v>1376</v>
      </c>
      <c r="AB212" s="220" t="s">
        <v>564</v>
      </c>
      <c r="AC212" s="220" t="s">
        <v>564</v>
      </c>
      <c r="AD212" s="220" t="s">
        <v>564</v>
      </c>
      <c r="AE212" s="220" t="s">
        <v>564</v>
      </c>
      <c r="AF212" s="19" t="s">
        <v>565</v>
      </c>
      <c r="AG212" s="19" t="s">
        <v>566</v>
      </c>
      <c r="AH212" s="19" t="s">
        <v>565</v>
      </c>
      <c r="AI212" s="19" t="s">
        <v>566</v>
      </c>
      <c r="AJ212" s="19" t="s">
        <v>566</v>
      </c>
      <c r="AK212" s="19" t="s">
        <v>566</v>
      </c>
      <c r="AL212" s="19" t="s">
        <v>129</v>
      </c>
      <c r="AM212" s="19" t="s">
        <v>566</v>
      </c>
      <c r="AN212" s="19" t="s">
        <v>129</v>
      </c>
      <c r="AO212" s="19" t="s">
        <v>566</v>
      </c>
      <c r="AP212" s="19" t="s">
        <v>130</v>
      </c>
      <c r="AQ212" s="19" t="s">
        <v>566</v>
      </c>
      <c r="AR212" s="19" t="s">
        <v>130</v>
      </c>
      <c r="AS212" s="19" t="s">
        <v>566</v>
      </c>
      <c r="AT212" s="19" t="s">
        <v>130</v>
      </c>
      <c r="AU212" s="19" t="s">
        <v>566</v>
      </c>
      <c r="AV212" s="19" t="s">
        <v>130</v>
      </c>
      <c r="AW212" s="19" t="s">
        <v>566</v>
      </c>
      <c r="AX212" s="19" t="s">
        <v>130</v>
      </c>
      <c r="AY212" s="19" t="s">
        <v>566</v>
      </c>
      <c r="AZ212" s="19" t="s">
        <v>125</v>
      </c>
      <c r="BA212" s="19" t="s">
        <v>566</v>
      </c>
      <c r="BB212" s="19" t="s">
        <v>125</v>
      </c>
      <c r="BC212" s="19" t="s">
        <v>566</v>
      </c>
      <c r="BD212" s="19" t="s">
        <v>125</v>
      </c>
      <c r="BE212" s="19" t="s">
        <v>566</v>
      </c>
      <c r="BF212" s="108" t="s">
        <v>131</v>
      </c>
      <c r="BG212" s="175">
        <v>43577</v>
      </c>
      <c r="BH212" s="108" t="s">
        <v>1243</v>
      </c>
      <c r="BI212" s="179"/>
      <c r="BJ212" s="171"/>
      <c r="BK212" s="171"/>
      <c r="BL212" s="171"/>
      <c r="BM212" s="171"/>
      <c r="BN212" s="119" t="s">
        <v>133</v>
      </c>
      <c r="BO212" s="179"/>
      <c r="BP212" s="179"/>
      <c r="BR212" s="92" t="s">
        <v>1367</v>
      </c>
      <c r="BS212" s="35" t="s">
        <v>1368</v>
      </c>
      <c r="BT212" s="92" t="s">
        <v>1377</v>
      </c>
      <c r="BU212" s="92"/>
    </row>
    <row r="213" spans="1:73" s="137" customFormat="1" ht="90" hidden="1" customHeight="1">
      <c r="A213" s="181" t="s">
        <v>1378</v>
      </c>
      <c r="B213" s="92" t="s">
        <v>1234</v>
      </c>
      <c r="C213" s="167">
        <v>43131</v>
      </c>
      <c r="D213" s="167" t="s">
        <v>202</v>
      </c>
      <c r="E213" s="181" t="s">
        <v>262</v>
      </c>
      <c r="F213" s="220" t="s">
        <v>1371</v>
      </c>
      <c r="G213" s="220" t="s">
        <v>1379</v>
      </c>
      <c r="H213" s="220" t="s">
        <v>1380</v>
      </c>
      <c r="I213" s="220" t="s">
        <v>1381</v>
      </c>
      <c r="J213" s="156" t="s">
        <v>1364</v>
      </c>
      <c r="K213" s="226">
        <v>1</v>
      </c>
      <c r="L213" s="504">
        <v>43146</v>
      </c>
      <c r="M213" s="504">
        <v>43189</v>
      </c>
      <c r="N213" s="114">
        <f t="shared" si="7"/>
        <v>7</v>
      </c>
      <c r="O213" s="218">
        <v>1</v>
      </c>
      <c r="P213" s="92" t="s">
        <v>15</v>
      </c>
      <c r="Q213" s="92"/>
      <c r="R213" s="19" t="s">
        <v>1365</v>
      </c>
      <c r="S213" s="217">
        <f t="shared" si="6"/>
        <v>278</v>
      </c>
      <c r="T213" s="92"/>
      <c r="U213" s="92"/>
      <c r="V213" s="92"/>
      <c r="W213" s="19" t="s">
        <v>1241</v>
      </c>
      <c r="X213" s="92"/>
      <c r="Y213" s="92"/>
      <c r="Z213" s="92"/>
      <c r="AA213" s="220" t="s">
        <v>1382</v>
      </c>
      <c r="AB213" s="220" t="s">
        <v>564</v>
      </c>
      <c r="AC213" s="220" t="s">
        <v>564</v>
      </c>
      <c r="AD213" s="220" t="s">
        <v>564</v>
      </c>
      <c r="AE213" s="19" t="s">
        <v>564</v>
      </c>
      <c r="AF213" s="19" t="s">
        <v>565</v>
      </c>
      <c r="AG213" s="19" t="s">
        <v>566</v>
      </c>
      <c r="AH213" s="19" t="s">
        <v>565</v>
      </c>
      <c r="AI213" s="19" t="s">
        <v>566</v>
      </c>
      <c r="AJ213" s="19" t="s">
        <v>566</v>
      </c>
      <c r="AK213" s="19" t="s">
        <v>566</v>
      </c>
      <c r="AL213" s="19" t="s">
        <v>129</v>
      </c>
      <c r="AM213" s="19" t="s">
        <v>566</v>
      </c>
      <c r="AN213" s="19" t="s">
        <v>129</v>
      </c>
      <c r="AO213" s="19" t="s">
        <v>566</v>
      </c>
      <c r="AP213" s="19" t="s">
        <v>130</v>
      </c>
      <c r="AQ213" s="19" t="s">
        <v>566</v>
      </c>
      <c r="AR213" s="19" t="s">
        <v>130</v>
      </c>
      <c r="AS213" s="19" t="s">
        <v>566</v>
      </c>
      <c r="AT213" s="19" t="s">
        <v>130</v>
      </c>
      <c r="AU213" s="19" t="s">
        <v>566</v>
      </c>
      <c r="AV213" s="19" t="s">
        <v>130</v>
      </c>
      <c r="AW213" s="19" t="s">
        <v>566</v>
      </c>
      <c r="AX213" s="19" t="s">
        <v>130</v>
      </c>
      <c r="AY213" s="19" t="s">
        <v>566</v>
      </c>
      <c r="AZ213" s="19" t="s">
        <v>125</v>
      </c>
      <c r="BA213" s="19" t="s">
        <v>566</v>
      </c>
      <c r="BB213" s="19" t="s">
        <v>125</v>
      </c>
      <c r="BC213" s="19" t="s">
        <v>566</v>
      </c>
      <c r="BD213" s="19" t="s">
        <v>125</v>
      </c>
      <c r="BE213" s="19" t="s">
        <v>566</v>
      </c>
      <c r="BF213" s="108" t="s">
        <v>131</v>
      </c>
      <c r="BG213" s="175">
        <v>43577</v>
      </c>
      <c r="BH213" s="108" t="s">
        <v>1243</v>
      </c>
      <c r="BI213" s="179"/>
      <c r="BJ213" s="171"/>
      <c r="BK213" s="171"/>
      <c r="BL213" s="171"/>
      <c r="BM213" s="171"/>
      <c r="BN213" s="119" t="s">
        <v>133</v>
      </c>
      <c r="BO213" s="179"/>
      <c r="BP213" s="179"/>
      <c r="BR213" s="92" t="s">
        <v>1367</v>
      </c>
      <c r="BS213" s="35" t="s">
        <v>1368</v>
      </c>
      <c r="BT213" s="92" t="s">
        <v>1377</v>
      </c>
      <c r="BU213" s="92"/>
    </row>
    <row r="214" spans="1:73" s="137" customFormat="1" ht="90" hidden="1" customHeight="1">
      <c r="A214" s="181" t="s">
        <v>1383</v>
      </c>
      <c r="B214" s="92" t="s">
        <v>1234</v>
      </c>
      <c r="C214" s="167">
        <v>43131</v>
      </c>
      <c r="D214" s="167" t="s">
        <v>202</v>
      </c>
      <c r="E214" s="181" t="s">
        <v>294</v>
      </c>
      <c r="F214" s="140" t="s">
        <v>1384</v>
      </c>
      <c r="G214" s="220" t="s">
        <v>1385</v>
      </c>
      <c r="H214" s="220" t="s">
        <v>1386</v>
      </c>
      <c r="I214" s="220" t="s">
        <v>1387</v>
      </c>
      <c r="J214" s="156" t="s">
        <v>529</v>
      </c>
      <c r="K214" s="226">
        <v>1</v>
      </c>
      <c r="L214" s="505">
        <v>43374</v>
      </c>
      <c r="M214" s="505">
        <v>43434</v>
      </c>
      <c r="N214" s="114">
        <f t="shared" si="7"/>
        <v>9</v>
      </c>
      <c r="O214" s="218">
        <v>1</v>
      </c>
      <c r="P214" s="92" t="s">
        <v>33</v>
      </c>
      <c r="Q214" s="92" t="s">
        <v>1388</v>
      </c>
      <c r="R214" s="19" t="s">
        <v>1389</v>
      </c>
      <c r="S214" s="217">
        <f t="shared" si="6"/>
        <v>113</v>
      </c>
      <c r="T214" s="92"/>
      <c r="U214" s="92"/>
      <c r="V214" s="92"/>
      <c r="W214" s="19" t="s">
        <v>1241</v>
      </c>
      <c r="X214" s="92"/>
      <c r="Y214" s="92"/>
      <c r="Z214" s="92"/>
      <c r="AA214" s="220" t="s">
        <v>1390</v>
      </c>
      <c r="AB214" s="220" t="s">
        <v>564</v>
      </c>
      <c r="AC214" s="220" t="s">
        <v>564</v>
      </c>
      <c r="AD214" s="220" t="s">
        <v>564</v>
      </c>
      <c r="AE214" s="19" t="s">
        <v>564</v>
      </c>
      <c r="AF214" s="19" t="s">
        <v>565</v>
      </c>
      <c r="AG214" s="19" t="s">
        <v>566</v>
      </c>
      <c r="AH214" s="19" t="s">
        <v>565</v>
      </c>
      <c r="AI214" s="19" t="s">
        <v>566</v>
      </c>
      <c r="AJ214" s="19" t="s">
        <v>566</v>
      </c>
      <c r="AK214" s="19" t="s">
        <v>566</v>
      </c>
      <c r="AL214" s="19" t="s">
        <v>129</v>
      </c>
      <c r="AM214" s="19" t="s">
        <v>566</v>
      </c>
      <c r="AN214" s="19" t="s">
        <v>129</v>
      </c>
      <c r="AO214" s="19" t="s">
        <v>566</v>
      </c>
      <c r="AP214" s="19" t="s">
        <v>130</v>
      </c>
      <c r="AQ214" s="19" t="s">
        <v>566</v>
      </c>
      <c r="AR214" s="19" t="s">
        <v>130</v>
      </c>
      <c r="AS214" s="19" t="s">
        <v>566</v>
      </c>
      <c r="AT214" s="19" t="s">
        <v>130</v>
      </c>
      <c r="AU214" s="19" t="s">
        <v>566</v>
      </c>
      <c r="AV214" s="19" t="s">
        <v>130</v>
      </c>
      <c r="AW214" s="19" t="s">
        <v>566</v>
      </c>
      <c r="AX214" s="19" t="s">
        <v>130</v>
      </c>
      <c r="AY214" s="19" t="s">
        <v>566</v>
      </c>
      <c r="AZ214" s="19" t="s">
        <v>125</v>
      </c>
      <c r="BA214" s="19" t="s">
        <v>566</v>
      </c>
      <c r="BB214" s="19" t="s">
        <v>125</v>
      </c>
      <c r="BC214" s="19" t="s">
        <v>566</v>
      </c>
      <c r="BD214" s="19" t="s">
        <v>125</v>
      </c>
      <c r="BE214" s="19" t="s">
        <v>566</v>
      </c>
      <c r="BF214" s="108" t="s">
        <v>131</v>
      </c>
      <c r="BG214" s="175">
        <v>43577</v>
      </c>
      <c r="BH214" s="108" t="s">
        <v>1243</v>
      </c>
      <c r="BI214" s="179"/>
      <c r="BJ214" s="171"/>
      <c r="BK214" s="171"/>
      <c r="BL214" s="171"/>
      <c r="BM214" s="171"/>
      <c r="BN214" s="119" t="s">
        <v>133</v>
      </c>
      <c r="BO214" s="179"/>
      <c r="BP214" s="179"/>
      <c r="BR214" s="92" t="s">
        <v>1314</v>
      </c>
      <c r="BS214" s="92" t="s">
        <v>1315</v>
      </c>
      <c r="BT214" s="92" t="s">
        <v>1391</v>
      </c>
      <c r="BU214" s="92"/>
    </row>
    <row r="215" spans="1:73" s="137" customFormat="1" ht="90" hidden="1" customHeight="1">
      <c r="A215" s="181" t="s">
        <v>1392</v>
      </c>
      <c r="B215" s="92" t="s">
        <v>1234</v>
      </c>
      <c r="C215" s="167">
        <v>43131</v>
      </c>
      <c r="D215" s="167" t="s">
        <v>202</v>
      </c>
      <c r="E215" s="181" t="s">
        <v>294</v>
      </c>
      <c r="F215" s="220" t="s">
        <v>1393</v>
      </c>
      <c r="G215" s="220" t="s">
        <v>1385</v>
      </c>
      <c r="H215" s="220" t="s">
        <v>1386</v>
      </c>
      <c r="I215" s="220" t="s">
        <v>1394</v>
      </c>
      <c r="J215" s="156" t="s">
        <v>1395</v>
      </c>
      <c r="K215" s="226">
        <v>15</v>
      </c>
      <c r="L215" s="506">
        <v>43179</v>
      </c>
      <c r="M215" s="506">
        <v>43661</v>
      </c>
      <c r="N215" s="114">
        <f t="shared" si="7"/>
        <v>17</v>
      </c>
      <c r="O215" s="218">
        <v>15</v>
      </c>
      <c r="P215" s="152" t="s">
        <v>31</v>
      </c>
      <c r="Q215" s="152" t="s">
        <v>1396</v>
      </c>
      <c r="R215" s="19" t="s">
        <v>1397</v>
      </c>
      <c r="S215" s="217">
        <f t="shared" si="6"/>
        <v>221</v>
      </c>
      <c r="T215" s="152"/>
      <c r="U215" s="152"/>
      <c r="V215" s="152"/>
      <c r="W215" s="19" t="s">
        <v>1241</v>
      </c>
      <c r="X215" s="152"/>
      <c r="Y215" s="152"/>
      <c r="Z215" s="152"/>
      <c r="AA215" s="220" t="s">
        <v>1398</v>
      </c>
      <c r="AB215" s="220" t="s">
        <v>1399</v>
      </c>
      <c r="AC215" s="220" t="s">
        <v>1400</v>
      </c>
      <c r="AD215" s="220" t="s">
        <v>1401</v>
      </c>
      <c r="AE215" s="220" t="s">
        <v>1402</v>
      </c>
      <c r="AF215" s="220" t="s">
        <v>1403</v>
      </c>
      <c r="AG215" s="220" t="s">
        <v>1404</v>
      </c>
      <c r="AH215" s="220" t="s">
        <v>1403</v>
      </c>
      <c r="AI215" s="220" t="s">
        <v>1404</v>
      </c>
      <c r="AJ215" s="220" t="s">
        <v>1404</v>
      </c>
      <c r="AK215" s="220" t="s">
        <v>1404</v>
      </c>
      <c r="AL215" s="220" t="s">
        <v>129</v>
      </c>
      <c r="AM215" s="220" t="s">
        <v>1404</v>
      </c>
      <c r="AN215" s="220" t="s">
        <v>129</v>
      </c>
      <c r="AO215" s="220" t="s">
        <v>1404</v>
      </c>
      <c r="AP215" s="220" t="s">
        <v>130</v>
      </c>
      <c r="AQ215" s="220" t="s">
        <v>1404</v>
      </c>
      <c r="AR215" s="220" t="s">
        <v>130</v>
      </c>
      <c r="AS215" s="220" t="s">
        <v>1404</v>
      </c>
      <c r="AT215" s="220" t="s">
        <v>130</v>
      </c>
      <c r="AU215" s="220" t="s">
        <v>1404</v>
      </c>
      <c r="AV215" s="220" t="s">
        <v>130</v>
      </c>
      <c r="AW215" s="220" t="s">
        <v>1404</v>
      </c>
      <c r="AX215" s="220" t="s">
        <v>130</v>
      </c>
      <c r="AY215" s="220" t="s">
        <v>1404</v>
      </c>
      <c r="AZ215" s="220" t="s">
        <v>125</v>
      </c>
      <c r="BA215" s="220" t="s">
        <v>1404</v>
      </c>
      <c r="BB215" s="220" t="s">
        <v>125</v>
      </c>
      <c r="BC215" s="220" t="s">
        <v>1404</v>
      </c>
      <c r="BD215" s="220" t="s">
        <v>125</v>
      </c>
      <c r="BE215" s="220" t="s">
        <v>1404</v>
      </c>
      <c r="BF215" s="108" t="s">
        <v>131</v>
      </c>
      <c r="BG215" s="175">
        <v>43851</v>
      </c>
      <c r="BH215" s="108" t="s">
        <v>1243</v>
      </c>
      <c r="BI215" s="179"/>
      <c r="BJ215" s="171" t="s">
        <v>1405</v>
      </c>
      <c r="BK215" s="171"/>
      <c r="BL215" s="171"/>
      <c r="BM215" s="171"/>
      <c r="BN215" s="119" t="s">
        <v>133</v>
      </c>
      <c r="BO215" s="179"/>
      <c r="BP215" s="179"/>
      <c r="BR215" s="92" t="s">
        <v>1314</v>
      </c>
      <c r="BS215" s="92" t="s">
        <v>1315</v>
      </c>
      <c r="BT215" s="92" t="s">
        <v>1391</v>
      </c>
      <c r="BU215" s="92"/>
    </row>
    <row r="216" spans="1:73" s="137" customFormat="1" ht="90" hidden="1" customHeight="1">
      <c r="A216" s="181" t="s">
        <v>1406</v>
      </c>
      <c r="B216" s="92" t="s">
        <v>1234</v>
      </c>
      <c r="C216" s="167">
        <v>43131</v>
      </c>
      <c r="D216" s="167" t="s">
        <v>218</v>
      </c>
      <c r="E216" s="181" t="s">
        <v>303</v>
      </c>
      <c r="F216" s="220" t="s">
        <v>1407</v>
      </c>
      <c r="G216" s="220" t="s">
        <v>1408</v>
      </c>
      <c r="H216" s="220" t="s">
        <v>1409</v>
      </c>
      <c r="I216" s="220" t="s">
        <v>1410</v>
      </c>
      <c r="J216" s="156" t="s">
        <v>1411</v>
      </c>
      <c r="K216" s="226">
        <v>1</v>
      </c>
      <c r="L216" s="506">
        <v>43132</v>
      </c>
      <c r="M216" s="506">
        <v>43281</v>
      </c>
      <c r="N216" s="114">
        <f t="shared" si="7"/>
        <v>22</v>
      </c>
      <c r="O216" s="218">
        <v>1</v>
      </c>
      <c r="P216" s="92" t="s">
        <v>33</v>
      </c>
      <c r="Q216" s="92"/>
      <c r="R216" s="19" t="s">
        <v>1412</v>
      </c>
      <c r="S216" s="217">
        <f t="shared" si="6"/>
        <v>163</v>
      </c>
      <c r="T216" s="92"/>
      <c r="U216" s="92"/>
      <c r="V216" s="92"/>
      <c r="W216" s="19" t="s">
        <v>1241</v>
      </c>
      <c r="X216" s="92"/>
      <c r="Y216" s="92"/>
      <c r="Z216" s="92"/>
      <c r="AA216" s="220" t="s">
        <v>1413</v>
      </c>
      <c r="AB216" s="220" t="s">
        <v>564</v>
      </c>
      <c r="AC216" s="220" t="s">
        <v>564</v>
      </c>
      <c r="AD216" s="220" t="s">
        <v>564</v>
      </c>
      <c r="AE216" s="19" t="s">
        <v>564</v>
      </c>
      <c r="AF216" s="19" t="s">
        <v>565</v>
      </c>
      <c r="AG216" s="19" t="s">
        <v>566</v>
      </c>
      <c r="AH216" s="19" t="s">
        <v>565</v>
      </c>
      <c r="AI216" s="19" t="s">
        <v>566</v>
      </c>
      <c r="AJ216" s="19" t="s">
        <v>566</v>
      </c>
      <c r="AK216" s="19" t="s">
        <v>566</v>
      </c>
      <c r="AL216" s="19" t="s">
        <v>129</v>
      </c>
      <c r="AM216" s="19" t="s">
        <v>566</v>
      </c>
      <c r="AN216" s="19" t="s">
        <v>129</v>
      </c>
      <c r="AO216" s="19" t="s">
        <v>566</v>
      </c>
      <c r="AP216" s="19" t="s">
        <v>130</v>
      </c>
      <c r="AQ216" s="19" t="s">
        <v>566</v>
      </c>
      <c r="AR216" s="19" t="s">
        <v>130</v>
      </c>
      <c r="AS216" s="19" t="s">
        <v>566</v>
      </c>
      <c r="AT216" s="19" t="s">
        <v>130</v>
      </c>
      <c r="AU216" s="19" t="s">
        <v>566</v>
      </c>
      <c r="AV216" s="19" t="s">
        <v>130</v>
      </c>
      <c r="AW216" s="19" t="s">
        <v>566</v>
      </c>
      <c r="AX216" s="19" t="s">
        <v>130</v>
      </c>
      <c r="AY216" s="19" t="s">
        <v>566</v>
      </c>
      <c r="AZ216" s="19" t="s">
        <v>125</v>
      </c>
      <c r="BA216" s="19" t="s">
        <v>566</v>
      </c>
      <c r="BB216" s="19" t="s">
        <v>125</v>
      </c>
      <c r="BC216" s="19" t="s">
        <v>566</v>
      </c>
      <c r="BD216" s="19" t="s">
        <v>125</v>
      </c>
      <c r="BE216" s="19" t="s">
        <v>566</v>
      </c>
      <c r="BF216" s="108" t="s">
        <v>131</v>
      </c>
      <c r="BG216" s="175">
        <v>43577</v>
      </c>
      <c r="BH216" s="108" t="s">
        <v>1243</v>
      </c>
      <c r="BI216" s="179"/>
      <c r="BJ216" s="171"/>
      <c r="BK216" s="171"/>
      <c r="BL216" s="171"/>
      <c r="BM216" s="171"/>
      <c r="BN216" s="119" t="s">
        <v>133</v>
      </c>
      <c r="BO216" s="179"/>
      <c r="BP216" s="179"/>
      <c r="BR216" s="92" t="s">
        <v>1314</v>
      </c>
      <c r="BS216" s="92" t="s">
        <v>1414</v>
      </c>
      <c r="BT216" s="92"/>
      <c r="BU216" s="92"/>
    </row>
    <row r="217" spans="1:73" s="137" customFormat="1" ht="90" hidden="1" customHeight="1">
      <c r="A217" s="181" t="s">
        <v>1415</v>
      </c>
      <c r="B217" s="92" t="s">
        <v>1234</v>
      </c>
      <c r="C217" s="167">
        <v>43131</v>
      </c>
      <c r="D217" s="167" t="s">
        <v>218</v>
      </c>
      <c r="E217" s="181" t="s">
        <v>303</v>
      </c>
      <c r="F217" s="220" t="s">
        <v>1416</v>
      </c>
      <c r="G217" s="220" t="s">
        <v>1417</v>
      </c>
      <c r="H217" s="220" t="s">
        <v>1318</v>
      </c>
      <c r="I217" s="220" t="s">
        <v>1418</v>
      </c>
      <c r="J217" s="156" t="s">
        <v>1320</v>
      </c>
      <c r="K217" s="226">
        <v>1</v>
      </c>
      <c r="L217" s="504">
        <v>43146</v>
      </c>
      <c r="M217" s="504">
        <v>43342</v>
      </c>
      <c r="N217" s="114">
        <f t="shared" si="7"/>
        <v>28</v>
      </c>
      <c r="O217" s="218">
        <v>1</v>
      </c>
      <c r="P217" s="92" t="s">
        <v>33</v>
      </c>
      <c r="Q217" s="92"/>
      <c r="R217" s="19" t="s">
        <v>1322</v>
      </c>
      <c r="S217" s="217">
        <f t="shared" si="6"/>
        <v>117</v>
      </c>
      <c r="T217" s="92"/>
      <c r="U217" s="92"/>
      <c r="V217" s="92"/>
      <c r="W217" s="19" t="s">
        <v>1241</v>
      </c>
      <c r="X217" s="92"/>
      <c r="Y217" s="92"/>
      <c r="Z217" s="92"/>
      <c r="AA217" s="220" t="s">
        <v>1323</v>
      </c>
      <c r="AB217" s="220" t="s">
        <v>564</v>
      </c>
      <c r="AC217" s="220" t="s">
        <v>564</v>
      </c>
      <c r="AD217" s="220" t="s">
        <v>564</v>
      </c>
      <c r="AE217" s="19" t="s">
        <v>564</v>
      </c>
      <c r="AF217" s="19" t="s">
        <v>565</v>
      </c>
      <c r="AG217" s="19" t="s">
        <v>566</v>
      </c>
      <c r="AH217" s="19" t="s">
        <v>565</v>
      </c>
      <c r="AI217" s="19" t="s">
        <v>566</v>
      </c>
      <c r="AJ217" s="19" t="s">
        <v>566</v>
      </c>
      <c r="AK217" s="19" t="s">
        <v>566</v>
      </c>
      <c r="AL217" s="19" t="s">
        <v>129</v>
      </c>
      <c r="AM217" s="19" t="s">
        <v>566</v>
      </c>
      <c r="AN217" s="19" t="s">
        <v>129</v>
      </c>
      <c r="AO217" s="19" t="s">
        <v>566</v>
      </c>
      <c r="AP217" s="19" t="s">
        <v>130</v>
      </c>
      <c r="AQ217" s="19" t="s">
        <v>566</v>
      </c>
      <c r="AR217" s="19" t="s">
        <v>130</v>
      </c>
      <c r="AS217" s="19" t="s">
        <v>566</v>
      </c>
      <c r="AT217" s="19" t="s">
        <v>130</v>
      </c>
      <c r="AU217" s="19" t="s">
        <v>566</v>
      </c>
      <c r="AV217" s="19" t="s">
        <v>130</v>
      </c>
      <c r="AW217" s="19" t="s">
        <v>566</v>
      </c>
      <c r="AX217" s="19" t="s">
        <v>130</v>
      </c>
      <c r="AY217" s="19" t="s">
        <v>566</v>
      </c>
      <c r="AZ217" s="19" t="s">
        <v>125</v>
      </c>
      <c r="BA217" s="19" t="s">
        <v>566</v>
      </c>
      <c r="BB217" s="19" t="s">
        <v>125</v>
      </c>
      <c r="BC217" s="19" t="s">
        <v>566</v>
      </c>
      <c r="BD217" s="19" t="s">
        <v>125</v>
      </c>
      <c r="BE217" s="19" t="s">
        <v>566</v>
      </c>
      <c r="BF217" s="108" t="s">
        <v>131</v>
      </c>
      <c r="BG217" s="175">
        <v>43577</v>
      </c>
      <c r="BH217" s="108" t="s">
        <v>1243</v>
      </c>
      <c r="BI217" s="179"/>
      <c r="BJ217" s="171"/>
      <c r="BK217" s="171"/>
      <c r="BL217" s="171"/>
      <c r="BM217" s="171"/>
      <c r="BN217" s="119" t="s">
        <v>133</v>
      </c>
      <c r="BO217" s="179"/>
      <c r="BP217" s="179"/>
      <c r="BR217" s="92" t="s">
        <v>1314</v>
      </c>
      <c r="BS217" s="92" t="s">
        <v>1414</v>
      </c>
      <c r="BT217" s="92"/>
      <c r="BU217" s="92"/>
    </row>
    <row r="218" spans="1:73" s="137" customFormat="1" ht="90" hidden="1" customHeight="1">
      <c r="A218" s="181" t="s">
        <v>1419</v>
      </c>
      <c r="B218" s="92" t="s">
        <v>1234</v>
      </c>
      <c r="C218" s="167">
        <v>43131</v>
      </c>
      <c r="D218" s="167" t="s">
        <v>202</v>
      </c>
      <c r="E218" s="181" t="s">
        <v>492</v>
      </c>
      <c r="F218" s="140" t="s">
        <v>1420</v>
      </c>
      <c r="G218" s="220" t="s">
        <v>1421</v>
      </c>
      <c r="H218" s="220" t="s">
        <v>1422</v>
      </c>
      <c r="I218" s="220" t="s">
        <v>1423</v>
      </c>
      <c r="J218" s="156" t="s">
        <v>1424</v>
      </c>
      <c r="K218" s="226">
        <v>1</v>
      </c>
      <c r="L218" s="504">
        <v>43146</v>
      </c>
      <c r="M218" s="504">
        <v>43265</v>
      </c>
      <c r="N218" s="114">
        <f t="shared" si="7"/>
        <v>17</v>
      </c>
      <c r="O218" s="218">
        <v>0.5</v>
      </c>
      <c r="P218" s="92" t="s">
        <v>29</v>
      </c>
      <c r="Q218" s="92"/>
      <c r="R218" s="19" t="s">
        <v>1425</v>
      </c>
      <c r="S218" s="217">
        <f t="shared" si="6"/>
        <v>340</v>
      </c>
      <c r="T218" s="92"/>
      <c r="U218" s="92"/>
      <c r="V218" s="92"/>
      <c r="W218" s="19" t="s">
        <v>1241</v>
      </c>
      <c r="X218" s="92"/>
      <c r="Y218" s="92"/>
      <c r="Z218" s="92"/>
      <c r="AA218" s="140" t="s">
        <v>1426</v>
      </c>
      <c r="AB218" s="220" t="s">
        <v>564</v>
      </c>
      <c r="AC218" s="220" t="s">
        <v>564</v>
      </c>
      <c r="AD218" s="220" t="s">
        <v>564</v>
      </c>
      <c r="AE218" s="220" t="s">
        <v>564</v>
      </c>
      <c r="AF218" s="19" t="s">
        <v>565</v>
      </c>
      <c r="AG218" s="19" t="s">
        <v>566</v>
      </c>
      <c r="AH218" s="19" t="s">
        <v>565</v>
      </c>
      <c r="AI218" s="19" t="s">
        <v>566</v>
      </c>
      <c r="AJ218" s="19" t="s">
        <v>566</v>
      </c>
      <c r="AK218" s="19" t="s">
        <v>566</v>
      </c>
      <c r="AL218" s="19" t="s">
        <v>129</v>
      </c>
      <c r="AM218" s="19" t="s">
        <v>566</v>
      </c>
      <c r="AN218" s="19" t="s">
        <v>129</v>
      </c>
      <c r="AO218" s="19" t="s">
        <v>566</v>
      </c>
      <c r="AP218" s="19" t="s">
        <v>130</v>
      </c>
      <c r="AQ218" s="19" t="s">
        <v>566</v>
      </c>
      <c r="AR218" s="19" t="s">
        <v>130</v>
      </c>
      <c r="AS218" s="19" t="s">
        <v>566</v>
      </c>
      <c r="AT218" s="19" t="s">
        <v>130</v>
      </c>
      <c r="AU218" s="19" t="s">
        <v>566</v>
      </c>
      <c r="AV218" s="19" t="s">
        <v>130</v>
      </c>
      <c r="AW218" s="19" t="s">
        <v>566</v>
      </c>
      <c r="AX218" s="19" t="s">
        <v>130</v>
      </c>
      <c r="AY218" s="19" t="s">
        <v>566</v>
      </c>
      <c r="AZ218" s="19" t="s">
        <v>125</v>
      </c>
      <c r="BA218" s="19" t="s">
        <v>566</v>
      </c>
      <c r="BB218" s="19" t="s">
        <v>125</v>
      </c>
      <c r="BC218" s="19" t="s">
        <v>566</v>
      </c>
      <c r="BD218" s="19" t="s">
        <v>125</v>
      </c>
      <c r="BE218" s="19" t="s">
        <v>566</v>
      </c>
      <c r="BF218" s="108" t="s">
        <v>131</v>
      </c>
      <c r="BG218" s="175">
        <v>43577</v>
      </c>
      <c r="BH218" s="108" t="s">
        <v>1243</v>
      </c>
      <c r="BI218" s="179"/>
      <c r="BJ218" s="19" t="s">
        <v>1427</v>
      </c>
      <c r="BK218" s="19"/>
      <c r="BL218" s="19"/>
      <c r="BM218" s="19"/>
      <c r="BN218" s="119" t="s">
        <v>133</v>
      </c>
      <c r="BO218" s="179"/>
      <c r="BP218" s="179"/>
      <c r="BR218" s="92" t="s">
        <v>1428</v>
      </c>
      <c r="BS218" s="92" t="s">
        <v>1429</v>
      </c>
      <c r="BT218" s="92" t="s">
        <v>1430</v>
      </c>
      <c r="BU218" s="92"/>
    </row>
    <row r="219" spans="1:73" s="137" customFormat="1" ht="90" hidden="1" customHeight="1">
      <c r="A219" s="181" t="s">
        <v>1431</v>
      </c>
      <c r="B219" s="92" t="s">
        <v>1234</v>
      </c>
      <c r="C219" s="167">
        <v>43131</v>
      </c>
      <c r="D219" s="167" t="s">
        <v>202</v>
      </c>
      <c r="E219" s="181" t="s">
        <v>492</v>
      </c>
      <c r="F219" s="140" t="s">
        <v>1420</v>
      </c>
      <c r="G219" s="220" t="s">
        <v>1421</v>
      </c>
      <c r="H219" s="220" t="s">
        <v>1432</v>
      </c>
      <c r="I219" s="220" t="s">
        <v>1433</v>
      </c>
      <c r="J219" s="156" t="s">
        <v>1434</v>
      </c>
      <c r="K219" s="226">
        <v>1</v>
      </c>
      <c r="L219" s="504">
        <v>43146</v>
      </c>
      <c r="M219" s="504">
        <v>43265</v>
      </c>
      <c r="N219" s="114">
        <f t="shared" si="7"/>
        <v>17</v>
      </c>
      <c r="O219" s="218">
        <v>0.5</v>
      </c>
      <c r="P219" s="92" t="s">
        <v>29</v>
      </c>
      <c r="Q219" s="92"/>
      <c r="R219" s="19" t="s">
        <v>1425</v>
      </c>
      <c r="S219" s="217">
        <f t="shared" si="6"/>
        <v>340</v>
      </c>
      <c r="T219" s="92"/>
      <c r="U219" s="92"/>
      <c r="V219" s="92"/>
      <c r="W219" s="19" t="s">
        <v>1241</v>
      </c>
      <c r="X219" s="92"/>
      <c r="Y219" s="92"/>
      <c r="Z219" s="92"/>
      <c r="AA219" s="140" t="s">
        <v>1426</v>
      </c>
      <c r="AB219" s="220" t="s">
        <v>564</v>
      </c>
      <c r="AC219" s="220" t="s">
        <v>564</v>
      </c>
      <c r="AD219" s="220" t="s">
        <v>564</v>
      </c>
      <c r="AE219" s="220" t="s">
        <v>564</v>
      </c>
      <c r="AF219" s="19" t="s">
        <v>565</v>
      </c>
      <c r="AG219" s="19" t="s">
        <v>566</v>
      </c>
      <c r="AH219" s="19" t="s">
        <v>565</v>
      </c>
      <c r="AI219" s="19" t="s">
        <v>566</v>
      </c>
      <c r="AJ219" s="19" t="s">
        <v>566</v>
      </c>
      <c r="AK219" s="19" t="s">
        <v>566</v>
      </c>
      <c r="AL219" s="19" t="s">
        <v>129</v>
      </c>
      <c r="AM219" s="19" t="s">
        <v>566</v>
      </c>
      <c r="AN219" s="19" t="s">
        <v>129</v>
      </c>
      <c r="AO219" s="19" t="s">
        <v>566</v>
      </c>
      <c r="AP219" s="19" t="s">
        <v>130</v>
      </c>
      <c r="AQ219" s="19" t="s">
        <v>566</v>
      </c>
      <c r="AR219" s="19" t="s">
        <v>130</v>
      </c>
      <c r="AS219" s="19" t="s">
        <v>566</v>
      </c>
      <c r="AT219" s="19" t="s">
        <v>130</v>
      </c>
      <c r="AU219" s="19" t="s">
        <v>566</v>
      </c>
      <c r="AV219" s="19" t="s">
        <v>130</v>
      </c>
      <c r="AW219" s="19" t="s">
        <v>566</v>
      </c>
      <c r="AX219" s="19" t="s">
        <v>130</v>
      </c>
      <c r="AY219" s="19" t="s">
        <v>566</v>
      </c>
      <c r="AZ219" s="19" t="s">
        <v>125</v>
      </c>
      <c r="BA219" s="19" t="s">
        <v>566</v>
      </c>
      <c r="BB219" s="19" t="s">
        <v>125</v>
      </c>
      <c r="BC219" s="19" t="s">
        <v>566</v>
      </c>
      <c r="BD219" s="19" t="s">
        <v>125</v>
      </c>
      <c r="BE219" s="19" t="s">
        <v>566</v>
      </c>
      <c r="BF219" s="108" t="s">
        <v>131</v>
      </c>
      <c r="BG219" s="175">
        <v>43577</v>
      </c>
      <c r="BH219" s="108" t="s">
        <v>1243</v>
      </c>
      <c r="BI219" s="179"/>
      <c r="BJ219" s="171"/>
      <c r="BK219" s="171"/>
      <c r="BL219" s="171"/>
      <c r="BM219" s="171"/>
      <c r="BN219" s="119" t="s">
        <v>133</v>
      </c>
      <c r="BO219" s="179"/>
      <c r="BP219" s="179"/>
      <c r="BR219" s="92" t="s">
        <v>1428</v>
      </c>
      <c r="BS219" s="92" t="s">
        <v>1429</v>
      </c>
      <c r="BT219" s="92" t="s">
        <v>1430</v>
      </c>
      <c r="BU219" s="92"/>
    </row>
    <row r="220" spans="1:73" s="137" customFormat="1" ht="90" hidden="1" customHeight="1">
      <c r="A220" s="181" t="s">
        <v>1435</v>
      </c>
      <c r="B220" s="92" t="s">
        <v>1234</v>
      </c>
      <c r="C220" s="167">
        <v>43131</v>
      </c>
      <c r="D220" s="167" t="s">
        <v>202</v>
      </c>
      <c r="E220" s="181" t="s">
        <v>492</v>
      </c>
      <c r="F220" s="140" t="s">
        <v>1420</v>
      </c>
      <c r="G220" s="220" t="s">
        <v>1421</v>
      </c>
      <c r="H220" s="220" t="s">
        <v>1436</v>
      </c>
      <c r="I220" s="220" t="s">
        <v>1437</v>
      </c>
      <c r="J220" s="156" t="s">
        <v>1438</v>
      </c>
      <c r="K220" s="226">
        <v>1</v>
      </c>
      <c r="L220" s="504">
        <v>43146</v>
      </c>
      <c r="M220" s="504">
        <v>43265</v>
      </c>
      <c r="N220" s="114">
        <f t="shared" si="7"/>
        <v>17</v>
      </c>
      <c r="O220" s="218">
        <v>1</v>
      </c>
      <c r="P220" s="92" t="s">
        <v>29</v>
      </c>
      <c r="Q220" s="92"/>
      <c r="R220" s="19" t="s">
        <v>1425</v>
      </c>
      <c r="S220" s="217">
        <f t="shared" si="6"/>
        <v>340</v>
      </c>
      <c r="T220" s="92"/>
      <c r="U220" s="92"/>
      <c r="V220" s="92"/>
      <c r="W220" s="19" t="s">
        <v>1241</v>
      </c>
      <c r="X220" s="92"/>
      <c r="Y220" s="92"/>
      <c r="Z220" s="92"/>
      <c r="AA220" s="140" t="s">
        <v>1426</v>
      </c>
      <c r="AB220" s="220" t="s">
        <v>564</v>
      </c>
      <c r="AC220" s="220" t="s">
        <v>564</v>
      </c>
      <c r="AD220" s="220" t="s">
        <v>564</v>
      </c>
      <c r="AE220" s="220" t="s">
        <v>564</v>
      </c>
      <c r="AF220" s="19" t="s">
        <v>565</v>
      </c>
      <c r="AG220" s="19" t="s">
        <v>566</v>
      </c>
      <c r="AH220" s="19" t="s">
        <v>565</v>
      </c>
      <c r="AI220" s="19" t="s">
        <v>566</v>
      </c>
      <c r="AJ220" s="19" t="s">
        <v>566</v>
      </c>
      <c r="AK220" s="19" t="s">
        <v>566</v>
      </c>
      <c r="AL220" s="19" t="s">
        <v>129</v>
      </c>
      <c r="AM220" s="19" t="s">
        <v>566</v>
      </c>
      <c r="AN220" s="19" t="s">
        <v>129</v>
      </c>
      <c r="AO220" s="19" t="s">
        <v>566</v>
      </c>
      <c r="AP220" s="19" t="s">
        <v>130</v>
      </c>
      <c r="AQ220" s="19" t="s">
        <v>566</v>
      </c>
      <c r="AR220" s="19" t="s">
        <v>130</v>
      </c>
      <c r="AS220" s="19" t="s">
        <v>566</v>
      </c>
      <c r="AT220" s="19" t="s">
        <v>130</v>
      </c>
      <c r="AU220" s="19" t="s">
        <v>566</v>
      </c>
      <c r="AV220" s="19" t="s">
        <v>130</v>
      </c>
      <c r="AW220" s="19" t="s">
        <v>566</v>
      </c>
      <c r="AX220" s="19" t="s">
        <v>130</v>
      </c>
      <c r="AY220" s="19" t="s">
        <v>566</v>
      </c>
      <c r="AZ220" s="19" t="s">
        <v>125</v>
      </c>
      <c r="BA220" s="19" t="s">
        <v>566</v>
      </c>
      <c r="BB220" s="19" t="s">
        <v>125</v>
      </c>
      <c r="BC220" s="19" t="s">
        <v>566</v>
      </c>
      <c r="BD220" s="19" t="s">
        <v>125</v>
      </c>
      <c r="BE220" s="19" t="s">
        <v>566</v>
      </c>
      <c r="BF220" s="108" t="s">
        <v>131</v>
      </c>
      <c r="BG220" s="175">
        <v>43577</v>
      </c>
      <c r="BH220" s="108" t="s">
        <v>1243</v>
      </c>
      <c r="BI220" s="179"/>
      <c r="BJ220" s="171" t="s">
        <v>1439</v>
      </c>
      <c r="BK220" s="171"/>
      <c r="BL220" s="171"/>
      <c r="BM220" s="171"/>
      <c r="BN220" s="119" t="s">
        <v>133</v>
      </c>
      <c r="BO220" s="179"/>
      <c r="BP220" s="179"/>
      <c r="BR220" s="92" t="s">
        <v>1428</v>
      </c>
      <c r="BS220" s="92" t="s">
        <v>1429</v>
      </c>
      <c r="BT220" s="92" t="s">
        <v>1430</v>
      </c>
      <c r="BU220" s="92"/>
    </row>
    <row r="221" spans="1:73" s="137" customFormat="1" ht="90" hidden="1" customHeight="1">
      <c r="A221" s="181" t="s">
        <v>1440</v>
      </c>
      <c r="B221" s="92" t="s">
        <v>1234</v>
      </c>
      <c r="C221" s="167">
        <v>43131</v>
      </c>
      <c r="D221" s="167" t="s">
        <v>202</v>
      </c>
      <c r="E221" s="181" t="s">
        <v>358</v>
      </c>
      <c r="F221" s="220" t="s">
        <v>1441</v>
      </c>
      <c r="G221" s="220" t="s">
        <v>1442</v>
      </c>
      <c r="H221" s="209" t="s">
        <v>1443</v>
      </c>
      <c r="I221" s="220" t="s">
        <v>1444</v>
      </c>
      <c r="J221" s="156" t="s">
        <v>1445</v>
      </c>
      <c r="K221" s="226">
        <v>1</v>
      </c>
      <c r="L221" s="504">
        <v>43146</v>
      </c>
      <c r="M221" s="504">
        <v>43465</v>
      </c>
      <c r="N221" s="114">
        <f t="shared" si="7"/>
        <v>46</v>
      </c>
      <c r="O221" s="218">
        <v>1</v>
      </c>
      <c r="P221" s="92" t="s">
        <v>25</v>
      </c>
      <c r="Q221" s="92"/>
      <c r="R221" s="19" t="s">
        <v>1446</v>
      </c>
      <c r="S221" s="217">
        <f t="shared" si="6"/>
        <v>303</v>
      </c>
      <c r="T221" s="92"/>
      <c r="U221" s="92"/>
      <c r="V221" s="92"/>
      <c r="W221" s="19" t="s">
        <v>1241</v>
      </c>
      <c r="X221" s="92"/>
      <c r="Y221" s="92"/>
      <c r="Z221" s="92"/>
      <c r="AA221" s="220" t="s">
        <v>1447</v>
      </c>
      <c r="AB221" s="220" t="s">
        <v>564</v>
      </c>
      <c r="AC221" s="209" t="s">
        <v>564</v>
      </c>
      <c r="AD221" s="220" t="s">
        <v>564</v>
      </c>
      <c r="AE221" s="220" t="s">
        <v>564</v>
      </c>
      <c r="AF221" s="19" t="s">
        <v>565</v>
      </c>
      <c r="AG221" s="19" t="s">
        <v>566</v>
      </c>
      <c r="AH221" s="19" t="s">
        <v>565</v>
      </c>
      <c r="AI221" s="19" t="s">
        <v>566</v>
      </c>
      <c r="AJ221" s="19" t="s">
        <v>566</v>
      </c>
      <c r="AK221" s="19" t="s">
        <v>566</v>
      </c>
      <c r="AL221" s="19" t="s">
        <v>129</v>
      </c>
      <c r="AM221" s="19" t="s">
        <v>566</v>
      </c>
      <c r="AN221" s="19" t="s">
        <v>129</v>
      </c>
      <c r="AO221" s="19" t="s">
        <v>566</v>
      </c>
      <c r="AP221" s="19" t="s">
        <v>130</v>
      </c>
      <c r="AQ221" s="19" t="s">
        <v>566</v>
      </c>
      <c r="AR221" s="19" t="s">
        <v>130</v>
      </c>
      <c r="AS221" s="19" t="s">
        <v>566</v>
      </c>
      <c r="AT221" s="19" t="s">
        <v>130</v>
      </c>
      <c r="AU221" s="19" t="s">
        <v>566</v>
      </c>
      <c r="AV221" s="19" t="s">
        <v>130</v>
      </c>
      <c r="AW221" s="19" t="s">
        <v>566</v>
      </c>
      <c r="AX221" s="19" t="s">
        <v>130</v>
      </c>
      <c r="AY221" s="19" t="s">
        <v>566</v>
      </c>
      <c r="AZ221" s="19" t="s">
        <v>125</v>
      </c>
      <c r="BA221" s="19" t="s">
        <v>566</v>
      </c>
      <c r="BB221" s="19" t="s">
        <v>125</v>
      </c>
      <c r="BC221" s="19" t="s">
        <v>566</v>
      </c>
      <c r="BD221" s="19" t="s">
        <v>125</v>
      </c>
      <c r="BE221" s="19" t="s">
        <v>566</v>
      </c>
      <c r="BF221" s="108" t="s">
        <v>131</v>
      </c>
      <c r="BG221" s="175">
        <v>43577</v>
      </c>
      <c r="BH221" s="108" t="s">
        <v>1243</v>
      </c>
      <c r="BI221" s="179"/>
      <c r="BJ221" s="171" t="s">
        <v>1439</v>
      </c>
      <c r="BK221" s="171"/>
      <c r="BL221" s="171"/>
      <c r="BM221" s="171"/>
      <c r="BN221" s="119" t="s">
        <v>133</v>
      </c>
      <c r="BO221" s="179"/>
      <c r="BP221" s="179"/>
      <c r="BR221" s="92" t="s">
        <v>1337</v>
      </c>
      <c r="BS221" s="92" t="s">
        <v>1448</v>
      </c>
      <c r="BT221" s="92"/>
      <c r="BU221" s="92"/>
    </row>
    <row r="222" spans="1:73" s="137" customFormat="1" ht="90" hidden="1" customHeight="1">
      <c r="A222" s="181" t="s">
        <v>1449</v>
      </c>
      <c r="B222" s="92" t="s">
        <v>1234</v>
      </c>
      <c r="C222" s="167">
        <v>43131</v>
      </c>
      <c r="D222" s="167" t="s">
        <v>202</v>
      </c>
      <c r="E222" s="181" t="s">
        <v>366</v>
      </c>
      <c r="F222" s="255" t="s">
        <v>1450</v>
      </c>
      <c r="G222" s="220" t="s">
        <v>1451</v>
      </c>
      <c r="H222" s="209" t="s">
        <v>1452</v>
      </c>
      <c r="I222" s="220" t="s">
        <v>1453</v>
      </c>
      <c r="J222" s="156" t="s">
        <v>1454</v>
      </c>
      <c r="K222" s="226">
        <v>1</v>
      </c>
      <c r="L222" s="504">
        <v>43146</v>
      </c>
      <c r="M222" s="504">
        <v>43465</v>
      </c>
      <c r="N222" s="114">
        <f t="shared" si="7"/>
        <v>46</v>
      </c>
      <c r="O222" s="218">
        <v>1</v>
      </c>
      <c r="P222" s="92" t="s">
        <v>29</v>
      </c>
      <c r="Q222" s="92"/>
      <c r="R222" s="19" t="s">
        <v>1455</v>
      </c>
      <c r="S222" s="217">
        <f t="shared" si="6"/>
        <v>356</v>
      </c>
      <c r="T222" s="92"/>
      <c r="U222" s="92"/>
      <c r="V222" s="92"/>
      <c r="W222" s="19" t="s">
        <v>1241</v>
      </c>
      <c r="X222" s="92"/>
      <c r="Y222" s="92"/>
      <c r="Z222" s="92"/>
      <c r="AA222" s="220" t="s">
        <v>1456</v>
      </c>
      <c r="AB222" s="220" t="s">
        <v>564</v>
      </c>
      <c r="AC222" s="209" t="s">
        <v>564</v>
      </c>
      <c r="AD222" s="220" t="s">
        <v>564</v>
      </c>
      <c r="AE222" s="220" t="s">
        <v>564</v>
      </c>
      <c r="AF222" s="19" t="s">
        <v>565</v>
      </c>
      <c r="AG222" s="19" t="s">
        <v>566</v>
      </c>
      <c r="AH222" s="19" t="s">
        <v>565</v>
      </c>
      <c r="AI222" s="19" t="s">
        <v>566</v>
      </c>
      <c r="AJ222" s="19" t="s">
        <v>566</v>
      </c>
      <c r="AK222" s="19" t="s">
        <v>566</v>
      </c>
      <c r="AL222" s="19" t="s">
        <v>129</v>
      </c>
      <c r="AM222" s="19" t="s">
        <v>566</v>
      </c>
      <c r="AN222" s="19" t="s">
        <v>129</v>
      </c>
      <c r="AO222" s="19" t="s">
        <v>566</v>
      </c>
      <c r="AP222" s="19" t="s">
        <v>130</v>
      </c>
      <c r="AQ222" s="19" t="s">
        <v>566</v>
      </c>
      <c r="AR222" s="19" t="s">
        <v>130</v>
      </c>
      <c r="AS222" s="19" t="s">
        <v>566</v>
      </c>
      <c r="AT222" s="19" t="s">
        <v>130</v>
      </c>
      <c r="AU222" s="19" t="s">
        <v>566</v>
      </c>
      <c r="AV222" s="19" t="s">
        <v>130</v>
      </c>
      <c r="AW222" s="19" t="s">
        <v>566</v>
      </c>
      <c r="AX222" s="19" t="s">
        <v>130</v>
      </c>
      <c r="AY222" s="19" t="s">
        <v>566</v>
      </c>
      <c r="AZ222" s="19" t="s">
        <v>125</v>
      </c>
      <c r="BA222" s="19" t="s">
        <v>566</v>
      </c>
      <c r="BB222" s="19" t="s">
        <v>125</v>
      </c>
      <c r="BC222" s="19" t="s">
        <v>566</v>
      </c>
      <c r="BD222" s="19" t="s">
        <v>125</v>
      </c>
      <c r="BE222" s="19" t="s">
        <v>566</v>
      </c>
      <c r="BF222" s="108" t="s">
        <v>131</v>
      </c>
      <c r="BG222" s="175">
        <v>43577</v>
      </c>
      <c r="BH222" s="108" t="s">
        <v>1243</v>
      </c>
      <c r="BI222" s="179"/>
      <c r="BJ222" s="171" t="s">
        <v>1439</v>
      </c>
      <c r="BK222" s="171"/>
      <c r="BL222" s="171"/>
      <c r="BM222" s="171"/>
      <c r="BN222" s="119" t="s">
        <v>133</v>
      </c>
      <c r="BO222" s="179"/>
      <c r="BP222" s="179"/>
      <c r="BR222" s="92" t="s">
        <v>1428</v>
      </c>
      <c r="BS222" s="92" t="s">
        <v>1457</v>
      </c>
      <c r="BT222" s="92" t="s">
        <v>1458</v>
      </c>
      <c r="BU222" s="92"/>
    </row>
    <row r="223" spans="1:73" s="137" customFormat="1" ht="90" hidden="1" customHeight="1">
      <c r="A223" s="181" t="s">
        <v>1459</v>
      </c>
      <c r="B223" s="92" t="s">
        <v>1234</v>
      </c>
      <c r="C223" s="167">
        <v>43131</v>
      </c>
      <c r="D223" s="167" t="s">
        <v>202</v>
      </c>
      <c r="E223" s="181" t="s">
        <v>366</v>
      </c>
      <c r="F223" s="255" t="s">
        <v>1450</v>
      </c>
      <c r="G223" s="220" t="s">
        <v>1451</v>
      </c>
      <c r="H223" s="209" t="s">
        <v>1452</v>
      </c>
      <c r="I223" s="220" t="s">
        <v>1460</v>
      </c>
      <c r="J223" s="156" t="s">
        <v>1461</v>
      </c>
      <c r="K223" s="226">
        <v>1</v>
      </c>
      <c r="L223" s="504">
        <v>43146</v>
      </c>
      <c r="M223" s="504">
        <v>43465</v>
      </c>
      <c r="N223" s="114">
        <f t="shared" si="7"/>
        <v>46</v>
      </c>
      <c r="O223" s="218">
        <v>1</v>
      </c>
      <c r="P223" s="92" t="s">
        <v>29</v>
      </c>
      <c r="Q223" s="92"/>
      <c r="R223" s="19" t="s">
        <v>1462</v>
      </c>
      <c r="S223" s="217">
        <f t="shared" si="6"/>
        <v>372</v>
      </c>
      <c r="T223" s="92"/>
      <c r="U223" s="92"/>
      <c r="V223" s="92"/>
      <c r="W223" s="19" t="s">
        <v>1241</v>
      </c>
      <c r="X223" s="92"/>
      <c r="Y223" s="92"/>
      <c r="Z223" s="92"/>
      <c r="AA223" s="220" t="s">
        <v>1463</v>
      </c>
      <c r="AB223" s="220" t="s">
        <v>1464</v>
      </c>
      <c r="AC223" s="209" t="s">
        <v>1465</v>
      </c>
      <c r="AD223" s="220" t="s">
        <v>1466</v>
      </c>
      <c r="AE223" s="220" t="s">
        <v>1402</v>
      </c>
      <c r="AF223" s="220" t="s">
        <v>1403</v>
      </c>
      <c r="AG223" s="220" t="s">
        <v>1404</v>
      </c>
      <c r="AH223" s="220" t="s">
        <v>1403</v>
      </c>
      <c r="AI223" s="220" t="s">
        <v>1404</v>
      </c>
      <c r="AJ223" s="220" t="s">
        <v>1404</v>
      </c>
      <c r="AK223" s="220" t="s">
        <v>1404</v>
      </c>
      <c r="AL223" s="220" t="s">
        <v>129</v>
      </c>
      <c r="AM223" s="220" t="s">
        <v>1404</v>
      </c>
      <c r="AN223" s="220" t="s">
        <v>129</v>
      </c>
      <c r="AO223" s="220" t="s">
        <v>1404</v>
      </c>
      <c r="AP223" s="220" t="s">
        <v>130</v>
      </c>
      <c r="AQ223" s="220" t="s">
        <v>1404</v>
      </c>
      <c r="AR223" s="220" t="s">
        <v>130</v>
      </c>
      <c r="AS223" s="220" t="s">
        <v>1404</v>
      </c>
      <c r="AT223" s="220" t="s">
        <v>130</v>
      </c>
      <c r="AU223" s="220" t="s">
        <v>1404</v>
      </c>
      <c r="AV223" s="220" t="s">
        <v>130</v>
      </c>
      <c r="AW223" s="220" t="s">
        <v>1404</v>
      </c>
      <c r="AX223" s="220" t="s">
        <v>130</v>
      </c>
      <c r="AY223" s="220" t="s">
        <v>1404</v>
      </c>
      <c r="AZ223" s="220" t="s">
        <v>125</v>
      </c>
      <c r="BA223" s="220" t="s">
        <v>1404</v>
      </c>
      <c r="BB223" s="220" t="s">
        <v>125</v>
      </c>
      <c r="BC223" s="220" t="s">
        <v>1404</v>
      </c>
      <c r="BD223" s="220" t="s">
        <v>125</v>
      </c>
      <c r="BE223" s="220" t="s">
        <v>1404</v>
      </c>
      <c r="BF223" s="108" t="s">
        <v>131</v>
      </c>
      <c r="BG223" s="175">
        <v>43829</v>
      </c>
      <c r="BH223" s="108" t="s">
        <v>1243</v>
      </c>
      <c r="BI223" s="179"/>
      <c r="BJ223" s="171"/>
      <c r="BK223" s="171"/>
      <c r="BL223" s="171"/>
      <c r="BM223" s="171"/>
      <c r="BN223" s="119" t="s">
        <v>133</v>
      </c>
      <c r="BO223" s="179"/>
      <c r="BP223" s="179"/>
      <c r="BR223" s="92" t="s">
        <v>1428</v>
      </c>
      <c r="BS223" s="92" t="s">
        <v>1457</v>
      </c>
      <c r="BT223" s="92" t="s">
        <v>1458</v>
      </c>
      <c r="BU223" s="92"/>
    </row>
    <row r="224" spans="1:73" s="137" customFormat="1" ht="90" hidden="1" customHeight="1">
      <c r="A224" s="181" t="s">
        <v>1467</v>
      </c>
      <c r="B224" s="92" t="s">
        <v>1234</v>
      </c>
      <c r="C224" s="167">
        <v>43131</v>
      </c>
      <c r="D224" s="167" t="s">
        <v>202</v>
      </c>
      <c r="E224" s="181" t="s">
        <v>462</v>
      </c>
      <c r="F224" s="220" t="s">
        <v>1468</v>
      </c>
      <c r="G224" s="220" t="s">
        <v>1469</v>
      </c>
      <c r="H224" s="220" t="s">
        <v>1470</v>
      </c>
      <c r="I224" s="220" t="s">
        <v>1471</v>
      </c>
      <c r="J224" s="156" t="s">
        <v>1472</v>
      </c>
      <c r="K224" s="226">
        <v>1</v>
      </c>
      <c r="L224" s="504">
        <v>43146</v>
      </c>
      <c r="M224" s="504">
        <v>43465</v>
      </c>
      <c r="N224" s="114">
        <f t="shared" si="7"/>
        <v>46</v>
      </c>
      <c r="O224" s="218">
        <v>1</v>
      </c>
      <c r="P224" s="92" t="s">
        <v>29</v>
      </c>
      <c r="Q224" s="92"/>
      <c r="R224" s="164" t="s">
        <v>1473</v>
      </c>
      <c r="S224" s="217">
        <f t="shared" si="6"/>
        <v>221</v>
      </c>
      <c r="T224" s="92"/>
      <c r="U224" s="92"/>
      <c r="V224" s="92"/>
      <c r="W224" s="19" t="s">
        <v>1241</v>
      </c>
      <c r="X224" s="92"/>
      <c r="Y224" s="92"/>
      <c r="Z224" s="92"/>
      <c r="AA224" s="220" t="s">
        <v>1474</v>
      </c>
      <c r="AB224" s="220" t="s">
        <v>564</v>
      </c>
      <c r="AC224" s="220" t="s">
        <v>564</v>
      </c>
      <c r="AD224" s="220" t="s">
        <v>564</v>
      </c>
      <c r="AE224" s="220" t="s">
        <v>564</v>
      </c>
      <c r="AF224" s="19" t="s">
        <v>565</v>
      </c>
      <c r="AG224" s="19" t="s">
        <v>566</v>
      </c>
      <c r="AH224" s="19" t="s">
        <v>565</v>
      </c>
      <c r="AI224" s="19" t="s">
        <v>566</v>
      </c>
      <c r="AJ224" s="19" t="s">
        <v>566</v>
      </c>
      <c r="AK224" s="19" t="s">
        <v>566</v>
      </c>
      <c r="AL224" s="19" t="s">
        <v>129</v>
      </c>
      <c r="AM224" s="19" t="s">
        <v>566</v>
      </c>
      <c r="AN224" s="19" t="s">
        <v>129</v>
      </c>
      <c r="AO224" s="19" t="s">
        <v>566</v>
      </c>
      <c r="AP224" s="19" t="s">
        <v>130</v>
      </c>
      <c r="AQ224" s="19" t="s">
        <v>566</v>
      </c>
      <c r="AR224" s="19" t="s">
        <v>130</v>
      </c>
      <c r="AS224" s="19" t="s">
        <v>566</v>
      </c>
      <c r="AT224" s="19" t="s">
        <v>130</v>
      </c>
      <c r="AU224" s="19" t="s">
        <v>566</v>
      </c>
      <c r="AV224" s="19" t="s">
        <v>130</v>
      </c>
      <c r="AW224" s="19" t="s">
        <v>566</v>
      </c>
      <c r="AX224" s="19" t="s">
        <v>130</v>
      </c>
      <c r="AY224" s="19" t="s">
        <v>566</v>
      </c>
      <c r="AZ224" s="19" t="s">
        <v>125</v>
      </c>
      <c r="BA224" s="19" t="s">
        <v>566</v>
      </c>
      <c r="BB224" s="19" t="s">
        <v>125</v>
      </c>
      <c r="BC224" s="19" t="s">
        <v>566</v>
      </c>
      <c r="BD224" s="19" t="s">
        <v>125</v>
      </c>
      <c r="BE224" s="19" t="s">
        <v>566</v>
      </c>
      <c r="BF224" s="108" t="s">
        <v>131</v>
      </c>
      <c r="BG224" s="175">
        <v>43577</v>
      </c>
      <c r="BH224" s="108" t="s">
        <v>1243</v>
      </c>
      <c r="BI224" s="179"/>
      <c r="BJ224" s="171" t="s">
        <v>1439</v>
      </c>
      <c r="BK224" s="171"/>
      <c r="BL224" s="171"/>
      <c r="BM224" s="171"/>
      <c r="BN224" s="119" t="s">
        <v>133</v>
      </c>
      <c r="BO224" s="179"/>
      <c r="BP224" s="179"/>
      <c r="BR224" s="92" t="s">
        <v>1428</v>
      </c>
      <c r="BS224" s="92" t="s">
        <v>1457</v>
      </c>
      <c r="BT224" s="92" t="s">
        <v>1475</v>
      </c>
      <c r="BU224" s="92"/>
    </row>
    <row r="225" spans="1:73" s="137" customFormat="1" ht="90" hidden="1" customHeight="1">
      <c r="A225" s="181" t="s">
        <v>1476</v>
      </c>
      <c r="B225" s="92" t="s">
        <v>1234</v>
      </c>
      <c r="C225" s="167">
        <v>43131</v>
      </c>
      <c r="D225" s="167" t="s">
        <v>202</v>
      </c>
      <c r="E225" s="181" t="s">
        <v>462</v>
      </c>
      <c r="F225" s="220" t="s">
        <v>1468</v>
      </c>
      <c r="G225" s="220" t="s">
        <v>1469</v>
      </c>
      <c r="H225" s="220" t="s">
        <v>1470</v>
      </c>
      <c r="I225" s="220" t="s">
        <v>1477</v>
      </c>
      <c r="J225" s="156" t="s">
        <v>1478</v>
      </c>
      <c r="K225" s="226">
        <v>1</v>
      </c>
      <c r="L225" s="504">
        <v>43146</v>
      </c>
      <c r="M225" s="504">
        <v>43465</v>
      </c>
      <c r="N225" s="114">
        <f t="shared" si="7"/>
        <v>46</v>
      </c>
      <c r="O225" s="218">
        <v>1</v>
      </c>
      <c r="P225" s="92" t="s">
        <v>29</v>
      </c>
      <c r="Q225" s="92"/>
      <c r="R225" s="164" t="s">
        <v>1479</v>
      </c>
      <c r="S225" s="217">
        <f t="shared" si="6"/>
        <v>218</v>
      </c>
      <c r="T225" s="92"/>
      <c r="U225" s="92"/>
      <c r="V225" s="92"/>
      <c r="W225" s="19" t="s">
        <v>1241</v>
      </c>
      <c r="X225" s="92"/>
      <c r="Y225" s="92"/>
      <c r="Z225" s="92"/>
      <c r="AA225" s="220" t="s">
        <v>1480</v>
      </c>
      <c r="AB225" s="220" t="s">
        <v>564</v>
      </c>
      <c r="AC225" s="220" t="s">
        <v>564</v>
      </c>
      <c r="AD225" s="220" t="s">
        <v>564</v>
      </c>
      <c r="AE225" s="220" t="s">
        <v>564</v>
      </c>
      <c r="AF225" s="19" t="s">
        <v>565</v>
      </c>
      <c r="AG225" s="19" t="s">
        <v>566</v>
      </c>
      <c r="AH225" s="19" t="s">
        <v>565</v>
      </c>
      <c r="AI225" s="19" t="s">
        <v>566</v>
      </c>
      <c r="AJ225" s="19" t="s">
        <v>566</v>
      </c>
      <c r="AK225" s="19" t="s">
        <v>566</v>
      </c>
      <c r="AL225" s="19" t="s">
        <v>129</v>
      </c>
      <c r="AM225" s="19" t="s">
        <v>566</v>
      </c>
      <c r="AN225" s="19" t="s">
        <v>129</v>
      </c>
      <c r="AO225" s="19" t="s">
        <v>566</v>
      </c>
      <c r="AP225" s="19" t="s">
        <v>130</v>
      </c>
      <c r="AQ225" s="19" t="s">
        <v>566</v>
      </c>
      <c r="AR225" s="19" t="s">
        <v>130</v>
      </c>
      <c r="AS225" s="19" t="s">
        <v>566</v>
      </c>
      <c r="AT225" s="19" t="s">
        <v>130</v>
      </c>
      <c r="AU225" s="19" t="s">
        <v>566</v>
      </c>
      <c r="AV225" s="19" t="s">
        <v>130</v>
      </c>
      <c r="AW225" s="19" t="s">
        <v>566</v>
      </c>
      <c r="AX225" s="19" t="s">
        <v>130</v>
      </c>
      <c r="AY225" s="19" t="s">
        <v>566</v>
      </c>
      <c r="AZ225" s="19" t="s">
        <v>125</v>
      </c>
      <c r="BA225" s="19" t="s">
        <v>566</v>
      </c>
      <c r="BB225" s="19" t="s">
        <v>125</v>
      </c>
      <c r="BC225" s="19" t="s">
        <v>566</v>
      </c>
      <c r="BD225" s="19" t="s">
        <v>125</v>
      </c>
      <c r="BE225" s="19" t="s">
        <v>566</v>
      </c>
      <c r="BF225" s="108" t="s">
        <v>131</v>
      </c>
      <c r="BG225" s="175">
        <v>43577</v>
      </c>
      <c r="BH225" s="108" t="s">
        <v>1243</v>
      </c>
      <c r="BI225" s="179"/>
      <c r="BJ225" s="171" t="s">
        <v>1439</v>
      </c>
      <c r="BK225" s="171"/>
      <c r="BL225" s="171"/>
      <c r="BM225" s="171"/>
      <c r="BN225" s="119" t="s">
        <v>133</v>
      </c>
      <c r="BO225" s="179"/>
      <c r="BP225" s="179"/>
      <c r="BR225" s="92" t="s">
        <v>1428</v>
      </c>
      <c r="BS225" s="92" t="s">
        <v>1457</v>
      </c>
      <c r="BT225" s="92" t="s">
        <v>1475</v>
      </c>
      <c r="BU225" s="92"/>
    </row>
    <row r="226" spans="1:73" s="137" customFormat="1" ht="90" hidden="1" customHeight="1">
      <c r="A226" s="181" t="s">
        <v>1481</v>
      </c>
      <c r="B226" s="92" t="s">
        <v>1234</v>
      </c>
      <c r="C226" s="167">
        <v>43131</v>
      </c>
      <c r="D226" s="167" t="s">
        <v>218</v>
      </c>
      <c r="E226" s="181" t="s">
        <v>1482</v>
      </c>
      <c r="F226" s="220" t="s">
        <v>1483</v>
      </c>
      <c r="G226" s="220" t="s">
        <v>1484</v>
      </c>
      <c r="H226" s="209" t="s">
        <v>1485</v>
      </c>
      <c r="I226" s="220" t="s">
        <v>1486</v>
      </c>
      <c r="J226" s="156" t="s">
        <v>1487</v>
      </c>
      <c r="K226" s="226">
        <v>1</v>
      </c>
      <c r="L226" s="506">
        <v>43146</v>
      </c>
      <c r="M226" s="506">
        <v>43403</v>
      </c>
      <c r="N226" s="114">
        <f t="shared" si="7"/>
        <v>37</v>
      </c>
      <c r="O226" s="218">
        <v>1</v>
      </c>
      <c r="P226" s="92" t="s">
        <v>32</v>
      </c>
      <c r="Q226" s="92" t="s">
        <v>31</v>
      </c>
      <c r="R226" s="19" t="s">
        <v>1488</v>
      </c>
      <c r="S226" s="217">
        <f t="shared" si="6"/>
        <v>215</v>
      </c>
      <c r="T226" s="92"/>
      <c r="U226" s="92"/>
      <c r="V226" s="92"/>
      <c r="W226" s="19" t="s">
        <v>1241</v>
      </c>
      <c r="X226" s="19"/>
      <c r="Y226" s="92"/>
      <c r="Z226" s="92"/>
      <c r="AA226" s="220" t="s">
        <v>1489</v>
      </c>
      <c r="AB226" s="220" t="s">
        <v>564</v>
      </c>
      <c r="AC226" s="209" t="s">
        <v>564</v>
      </c>
      <c r="AD226" s="220" t="s">
        <v>564</v>
      </c>
      <c r="AE226" s="220" t="s">
        <v>564</v>
      </c>
      <c r="AF226" s="19" t="s">
        <v>565</v>
      </c>
      <c r="AG226" s="19" t="s">
        <v>566</v>
      </c>
      <c r="AH226" s="19" t="s">
        <v>565</v>
      </c>
      <c r="AI226" s="19" t="s">
        <v>566</v>
      </c>
      <c r="AJ226" s="19" t="s">
        <v>566</v>
      </c>
      <c r="AK226" s="19" t="s">
        <v>566</v>
      </c>
      <c r="AL226" s="19" t="s">
        <v>129</v>
      </c>
      <c r="AM226" s="19" t="s">
        <v>566</v>
      </c>
      <c r="AN226" s="19" t="s">
        <v>129</v>
      </c>
      <c r="AO226" s="19" t="s">
        <v>566</v>
      </c>
      <c r="AP226" s="19" t="s">
        <v>130</v>
      </c>
      <c r="AQ226" s="19" t="s">
        <v>566</v>
      </c>
      <c r="AR226" s="19" t="s">
        <v>130</v>
      </c>
      <c r="AS226" s="19" t="s">
        <v>566</v>
      </c>
      <c r="AT226" s="19" t="s">
        <v>130</v>
      </c>
      <c r="AU226" s="19" t="s">
        <v>566</v>
      </c>
      <c r="AV226" s="19" t="s">
        <v>130</v>
      </c>
      <c r="AW226" s="19" t="s">
        <v>566</v>
      </c>
      <c r="AX226" s="19" t="s">
        <v>130</v>
      </c>
      <c r="AY226" s="19" t="s">
        <v>566</v>
      </c>
      <c r="AZ226" s="19" t="s">
        <v>125</v>
      </c>
      <c r="BA226" s="19" t="s">
        <v>566</v>
      </c>
      <c r="BB226" s="19" t="s">
        <v>125</v>
      </c>
      <c r="BC226" s="19" t="s">
        <v>566</v>
      </c>
      <c r="BD226" s="19" t="s">
        <v>125</v>
      </c>
      <c r="BE226" s="19" t="s">
        <v>566</v>
      </c>
      <c r="BF226" s="108" t="s">
        <v>131</v>
      </c>
      <c r="BG226" s="175">
        <v>43577</v>
      </c>
      <c r="BH226" s="108" t="s">
        <v>1243</v>
      </c>
      <c r="BI226" s="179"/>
      <c r="BJ226" s="171"/>
      <c r="BK226" s="171"/>
      <c r="BL226" s="171"/>
      <c r="BM226" s="171"/>
      <c r="BN226" s="119" t="s">
        <v>133</v>
      </c>
      <c r="BO226" s="179"/>
      <c r="BP226" s="179"/>
      <c r="BR226" s="92" t="s">
        <v>1356</v>
      </c>
      <c r="BS226" s="35" t="s">
        <v>1490</v>
      </c>
      <c r="BT226" s="92" t="s">
        <v>1491</v>
      </c>
      <c r="BU226" s="92"/>
    </row>
    <row r="227" spans="1:73" s="137" customFormat="1" ht="90" hidden="1" customHeight="1">
      <c r="A227" s="181" t="s">
        <v>1492</v>
      </c>
      <c r="B227" s="92" t="s">
        <v>1493</v>
      </c>
      <c r="C227" s="167">
        <v>42934</v>
      </c>
      <c r="D227" s="167" t="s">
        <v>202</v>
      </c>
      <c r="E227" s="181" t="s">
        <v>156</v>
      </c>
      <c r="F227" s="140" t="s">
        <v>1494</v>
      </c>
      <c r="G227" s="220" t="s">
        <v>828</v>
      </c>
      <c r="H227" s="209" t="s">
        <v>158</v>
      </c>
      <c r="I227" s="19" t="s">
        <v>159</v>
      </c>
      <c r="J227" s="92" t="s">
        <v>160</v>
      </c>
      <c r="K227" s="226">
        <v>1</v>
      </c>
      <c r="L227" s="507">
        <v>42979</v>
      </c>
      <c r="M227" s="507">
        <v>43190</v>
      </c>
      <c r="N227" s="114">
        <f t="shared" si="7"/>
        <v>31</v>
      </c>
      <c r="O227" s="218">
        <v>1</v>
      </c>
      <c r="P227" s="92" t="s">
        <v>28</v>
      </c>
      <c r="Q227" s="92" t="s">
        <v>140</v>
      </c>
      <c r="R227" s="19" t="s">
        <v>1495</v>
      </c>
      <c r="S227" s="217">
        <f t="shared" si="6"/>
        <v>184</v>
      </c>
      <c r="T227" s="92"/>
      <c r="U227" s="92"/>
      <c r="V227" s="92"/>
      <c r="W227" s="92"/>
      <c r="X227" s="92"/>
      <c r="Y227" s="92"/>
      <c r="Z227" s="92"/>
      <c r="AA227" s="220" t="s">
        <v>1228</v>
      </c>
      <c r="AB227" s="220" t="s">
        <v>564</v>
      </c>
      <c r="AC227" s="209" t="s">
        <v>564</v>
      </c>
      <c r="AD227" s="19" t="s">
        <v>564</v>
      </c>
      <c r="AE227" s="19" t="s">
        <v>564</v>
      </c>
      <c r="AF227" s="19" t="s">
        <v>565</v>
      </c>
      <c r="AG227" s="19" t="s">
        <v>566</v>
      </c>
      <c r="AH227" s="19" t="s">
        <v>565</v>
      </c>
      <c r="AI227" s="19" t="s">
        <v>566</v>
      </c>
      <c r="AJ227" s="19" t="s">
        <v>566</v>
      </c>
      <c r="AK227" s="19" t="s">
        <v>566</v>
      </c>
      <c r="AL227" s="19" t="s">
        <v>129</v>
      </c>
      <c r="AM227" s="19" t="s">
        <v>566</v>
      </c>
      <c r="AN227" s="19" t="s">
        <v>129</v>
      </c>
      <c r="AO227" s="19" t="s">
        <v>566</v>
      </c>
      <c r="AP227" s="19" t="s">
        <v>130</v>
      </c>
      <c r="AQ227" s="19" t="s">
        <v>566</v>
      </c>
      <c r="AR227" s="19" t="s">
        <v>130</v>
      </c>
      <c r="AS227" s="19" t="s">
        <v>566</v>
      </c>
      <c r="AT227" s="19" t="s">
        <v>130</v>
      </c>
      <c r="AU227" s="19" t="s">
        <v>566</v>
      </c>
      <c r="AV227" s="19" t="s">
        <v>130</v>
      </c>
      <c r="AW227" s="19" t="s">
        <v>566</v>
      </c>
      <c r="AX227" s="19" t="s">
        <v>130</v>
      </c>
      <c r="AY227" s="19" t="s">
        <v>566</v>
      </c>
      <c r="AZ227" s="19" t="s">
        <v>125</v>
      </c>
      <c r="BA227" s="19" t="s">
        <v>566</v>
      </c>
      <c r="BB227" s="19" t="s">
        <v>125</v>
      </c>
      <c r="BC227" s="19" t="s">
        <v>566</v>
      </c>
      <c r="BD227" s="19" t="s">
        <v>125</v>
      </c>
      <c r="BE227" s="19" t="s">
        <v>566</v>
      </c>
      <c r="BF227" s="108" t="s">
        <v>131</v>
      </c>
      <c r="BG227" s="175">
        <v>43577</v>
      </c>
      <c r="BH227" s="108" t="s">
        <v>1243</v>
      </c>
      <c r="BI227" s="179"/>
      <c r="BJ227" s="171"/>
      <c r="BK227" s="171"/>
      <c r="BL227" s="171"/>
      <c r="BM227" s="171"/>
      <c r="BN227" s="119" t="s">
        <v>133</v>
      </c>
      <c r="BO227" s="179"/>
      <c r="BP227" s="179"/>
      <c r="BR227" s="92" t="s">
        <v>1496</v>
      </c>
      <c r="BS227" s="229" t="s">
        <v>1497</v>
      </c>
      <c r="BT227" s="92"/>
      <c r="BU227" s="92"/>
    </row>
    <row r="228" spans="1:73" s="137" customFormat="1" ht="90" hidden="1" customHeight="1">
      <c r="A228" s="181" t="s">
        <v>1498</v>
      </c>
      <c r="B228" s="92" t="s">
        <v>1493</v>
      </c>
      <c r="C228" s="167">
        <v>42934</v>
      </c>
      <c r="D228" s="167" t="s">
        <v>202</v>
      </c>
      <c r="E228" s="181" t="s">
        <v>156</v>
      </c>
      <c r="F228" s="140" t="s">
        <v>1494</v>
      </c>
      <c r="G228" s="220" t="s">
        <v>828</v>
      </c>
      <c r="H228" s="209" t="s">
        <v>165</v>
      </c>
      <c r="I228" s="19" t="s">
        <v>166</v>
      </c>
      <c r="J228" s="92" t="s">
        <v>167</v>
      </c>
      <c r="K228" s="226">
        <v>7</v>
      </c>
      <c r="L228" s="507">
        <v>42979</v>
      </c>
      <c r="M228" s="507">
        <v>43190</v>
      </c>
      <c r="N228" s="114">
        <f t="shared" si="7"/>
        <v>31</v>
      </c>
      <c r="O228" s="218">
        <v>7</v>
      </c>
      <c r="P228" s="92" t="s">
        <v>28</v>
      </c>
      <c r="Q228" s="92" t="s">
        <v>608</v>
      </c>
      <c r="R228" s="19" t="s">
        <v>168</v>
      </c>
      <c r="S228" s="217">
        <f t="shared" si="6"/>
        <v>258</v>
      </c>
      <c r="T228" s="92"/>
      <c r="U228" s="92"/>
      <c r="V228" s="92"/>
      <c r="W228" s="92"/>
      <c r="X228" s="92"/>
      <c r="Y228" s="92"/>
      <c r="Z228" s="92"/>
      <c r="AA228" s="140" t="s">
        <v>1499</v>
      </c>
      <c r="AB228" s="220" t="s">
        <v>564</v>
      </c>
      <c r="AC228" s="209" t="s">
        <v>564</v>
      </c>
      <c r="AD228" s="19" t="s">
        <v>564</v>
      </c>
      <c r="AE228" s="19" t="s">
        <v>564</v>
      </c>
      <c r="AF228" s="19" t="s">
        <v>565</v>
      </c>
      <c r="AG228" s="19" t="s">
        <v>566</v>
      </c>
      <c r="AH228" s="19" t="s">
        <v>565</v>
      </c>
      <c r="AI228" s="19" t="s">
        <v>566</v>
      </c>
      <c r="AJ228" s="19" t="s">
        <v>566</v>
      </c>
      <c r="AK228" s="19" t="s">
        <v>566</v>
      </c>
      <c r="AL228" s="19" t="s">
        <v>129</v>
      </c>
      <c r="AM228" s="19" t="s">
        <v>566</v>
      </c>
      <c r="AN228" s="19" t="s">
        <v>129</v>
      </c>
      <c r="AO228" s="19" t="s">
        <v>566</v>
      </c>
      <c r="AP228" s="19" t="s">
        <v>130</v>
      </c>
      <c r="AQ228" s="19" t="s">
        <v>566</v>
      </c>
      <c r="AR228" s="19" t="s">
        <v>130</v>
      </c>
      <c r="AS228" s="19" t="s">
        <v>566</v>
      </c>
      <c r="AT228" s="19" t="s">
        <v>130</v>
      </c>
      <c r="AU228" s="19" t="s">
        <v>566</v>
      </c>
      <c r="AV228" s="19" t="s">
        <v>130</v>
      </c>
      <c r="AW228" s="19" t="s">
        <v>566</v>
      </c>
      <c r="AX228" s="19" t="s">
        <v>130</v>
      </c>
      <c r="AY228" s="19" t="s">
        <v>566</v>
      </c>
      <c r="AZ228" s="19" t="s">
        <v>125</v>
      </c>
      <c r="BA228" s="19" t="s">
        <v>566</v>
      </c>
      <c r="BB228" s="19" t="s">
        <v>125</v>
      </c>
      <c r="BC228" s="19" t="s">
        <v>566</v>
      </c>
      <c r="BD228" s="19" t="s">
        <v>125</v>
      </c>
      <c r="BE228" s="19" t="s">
        <v>566</v>
      </c>
      <c r="BF228" s="108" t="s">
        <v>131</v>
      </c>
      <c r="BG228" s="175">
        <v>43577</v>
      </c>
      <c r="BH228" s="108" t="s">
        <v>1243</v>
      </c>
      <c r="BI228" s="179"/>
      <c r="BJ228" s="171"/>
      <c r="BK228" s="171"/>
      <c r="BL228" s="171"/>
      <c r="BM228" s="171"/>
      <c r="BN228" s="119" t="s">
        <v>133</v>
      </c>
      <c r="BO228" s="179"/>
      <c r="BP228" s="179"/>
      <c r="BR228" s="92" t="s">
        <v>1496</v>
      </c>
      <c r="BS228" s="229" t="s">
        <v>1497</v>
      </c>
      <c r="BT228" s="92"/>
      <c r="BU228" s="92"/>
    </row>
    <row r="229" spans="1:73" s="137" customFormat="1" ht="90" hidden="1" customHeight="1">
      <c r="A229" s="181" t="s">
        <v>1500</v>
      </c>
      <c r="B229" s="92" t="s">
        <v>1493</v>
      </c>
      <c r="C229" s="167">
        <v>42934</v>
      </c>
      <c r="D229" s="167" t="s">
        <v>202</v>
      </c>
      <c r="E229" s="181" t="s">
        <v>219</v>
      </c>
      <c r="F229" s="140" t="s">
        <v>1501</v>
      </c>
      <c r="G229" s="220" t="s">
        <v>828</v>
      </c>
      <c r="H229" s="209" t="s">
        <v>158</v>
      </c>
      <c r="I229" s="19" t="s">
        <v>159</v>
      </c>
      <c r="J229" s="92" t="s">
        <v>160</v>
      </c>
      <c r="K229" s="226">
        <v>1</v>
      </c>
      <c r="L229" s="507">
        <v>42979</v>
      </c>
      <c r="M229" s="507">
        <v>43190</v>
      </c>
      <c r="N229" s="114">
        <f t="shared" si="7"/>
        <v>31</v>
      </c>
      <c r="O229" s="218">
        <v>1</v>
      </c>
      <c r="P229" s="92" t="s">
        <v>28</v>
      </c>
      <c r="Q229" s="92" t="s">
        <v>140</v>
      </c>
      <c r="R229" s="19" t="s">
        <v>1502</v>
      </c>
      <c r="S229" s="217">
        <f t="shared" si="6"/>
        <v>162</v>
      </c>
      <c r="T229" s="92"/>
      <c r="U229" s="92"/>
      <c r="V229" s="92"/>
      <c r="W229" s="92"/>
      <c r="X229" s="92"/>
      <c r="Y229" s="92"/>
      <c r="Z229" s="92"/>
      <c r="AA229" s="220" t="s">
        <v>1228</v>
      </c>
      <c r="AB229" s="220" t="s">
        <v>564</v>
      </c>
      <c r="AC229" s="209" t="s">
        <v>564</v>
      </c>
      <c r="AD229" s="19" t="s">
        <v>564</v>
      </c>
      <c r="AE229" s="19" t="s">
        <v>564</v>
      </c>
      <c r="AF229" s="19" t="s">
        <v>565</v>
      </c>
      <c r="AG229" s="19" t="s">
        <v>566</v>
      </c>
      <c r="AH229" s="19" t="s">
        <v>565</v>
      </c>
      <c r="AI229" s="19" t="s">
        <v>566</v>
      </c>
      <c r="AJ229" s="19" t="s">
        <v>566</v>
      </c>
      <c r="AK229" s="19" t="s">
        <v>566</v>
      </c>
      <c r="AL229" s="19" t="s">
        <v>129</v>
      </c>
      <c r="AM229" s="19" t="s">
        <v>566</v>
      </c>
      <c r="AN229" s="19" t="s">
        <v>129</v>
      </c>
      <c r="AO229" s="19" t="s">
        <v>566</v>
      </c>
      <c r="AP229" s="19" t="s">
        <v>130</v>
      </c>
      <c r="AQ229" s="19" t="s">
        <v>566</v>
      </c>
      <c r="AR229" s="19" t="s">
        <v>130</v>
      </c>
      <c r="AS229" s="19" t="s">
        <v>566</v>
      </c>
      <c r="AT229" s="19" t="s">
        <v>130</v>
      </c>
      <c r="AU229" s="19" t="s">
        <v>566</v>
      </c>
      <c r="AV229" s="19" t="s">
        <v>130</v>
      </c>
      <c r="AW229" s="19" t="s">
        <v>566</v>
      </c>
      <c r="AX229" s="19" t="s">
        <v>130</v>
      </c>
      <c r="AY229" s="19" t="s">
        <v>566</v>
      </c>
      <c r="AZ229" s="19" t="s">
        <v>125</v>
      </c>
      <c r="BA229" s="19" t="s">
        <v>566</v>
      </c>
      <c r="BB229" s="19" t="s">
        <v>125</v>
      </c>
      <c r="BC229" s="19" t="s">
        <v>566</v>
      </c>
      <c r="BD229" s="19" t="s">
        <v>125</v>
      </c>
      <c r="BE229" s="19" t="s">
        <v>566</v>
      </c>
      <c r="BF229" s="108" t="s">
        <v>131</v>
      </c>
      <c r="BG229" s="175">
        <v>43577</v>
      </c>
      <c r="BH229" s="108" t="s">
        <v>1243</v>
      </c>
      <c r="BI229" s="179"/>
      <c r="BJ229" s="171"/>
      <c r="BK229" s="171"/>
      <c r="BL229" s="171"/>
      <c r="BM229" s="171"/>
      <c r="BN229" s="119" t="s">
        <v>133</v>
      </c>
      <c r="BO229" s="179"/>
      <c r="BP229" s="179"/>
      <c r="BR229" s="92" t="s">
        <v>1496</v>
      </c>
      <c r="BS229" s="92" t="s">
        <v>1503</v>
      </c>
      <c r="BT229" s="92" t="s">
        <v>1504</v>
      </c>
      <c r="BU229" s="92"/>
    </row>
    <row r="230" spans="1:73" s="137" customFormat="1" ht="90" hidden="1" customHeight="1">
      <c r="A230" s="181" t="s">
        <v>1505</v>
      </c>
      <c r="B230" s="92" t="s">
        <v>1493</v>
      </c>
      <c r="C230" s="167">
        <v>42934</v>
      </c>
      <c r="D230" s="167" t="s">
        <v>202</v>
      </c>
      <c r="E230" s="181" t="s">
        <v>219</v>
      </c>
      <c r="F230" s="140" t="s">
        <v>1501</v>
      </c>
      <c r="G230" s="220" t="s">
        <v>828</v>
      </c>
      <c r="H230" s="209" t="s">
        <v>165</v>
      </c>
      <c r="I230" s="19" t="s">
        <v>166</v>
      </c>
      <c r="J230" s="92" t="s">
        <v>167</v>
      </c>
      <c r="K230" s="226">
        <v>7</v>
      </c>
      <c r="L230" s="507">
        <v>42979</v>
      </c>
      <c r="M230" s="507">
        <v>43190</v>
      </c>
      <c r="N230" s="114">
        <f t="shared" si="7"/>
        <v>31</v>
      </c>
      <c r="O230" s="218">
        <v>7</v>
      </c>
      <c r="P230" s="92" t="s">
        <v>28</v>
      </c>
      <c r="Q230" s="92" t="s">
        <v>608</v>
      </c>
      <c r="R230" s="19" t="s">
        <v>168</v>
      </c>
      <c r="S230" s="217">
        <f t="shared" si="6"/>
        <v>258</v>
      </c>
      <c r="T230" s="92"/>
      <c r="U230" s="92"/>
      <c r="V230" s="92"/>
      <c r="W230" s="92"/>
      <c r="X230" s="92"/>
      <c r="Y230" s="92"/>
      <c r="Z230" s="92"/>
      <c r="AA230" s="220" t="s">
        <v>1499</v>
      </c>
      <c r="AB230" s="220" t="s">
        <v>564</v>
      </c>
      <c r="AC230" s="209" t="s">
        <v>564</v>
      </c>
      <c r="AD230" s="19" t="s">
        <v>564</v>
      </c>
      <c r="AE230" s="19" t="s">
        <v>564</v>
      </c>
      <c r="AF230" s="19" t="s">
        <v>565</v>
      </c>
      <c r="AG230" s="19" t="s">
        <v>566</v>
      </c>
      <c r="AH230" s="19" t="s">
        <v>565</v>
      </c>
      <c r="AI230" s="19" t="s">
        <v>566</v>
      </c>
      <c r="AJ230" s="19" t="s">
        <v>566</v>
      </c>
      <c r="AK230" s="19" t="s">
        <v>566</v>
      </c>
      <c r="AL230" s="19" t="s">
        <v>129</v>
      </c>
      <c r="AM230" s="19" t="s">
        <v>566</v>
      </c>
      <c r="AN230" s="19" t="s">
        <v>129</v>
      </c>
      <c r="AO230" s="19" t="s">
        <v>566</v>
      </c>
      <c r="AP230" s="19" t="s">
        <v>130</v>
      </c>
      <c r="AQ230" s="19" t="s">
        <v>566</v>
      </c>
      <c r="AR230" s="19" t="s">
        <v>130</v>
      </c>
      <c r="AS230" s="19" t="s">
        <v>566</v>
      </c>
      <c r="AT230" s="19" t="s">
        <v>130</v>
      </c>
      <c r="AU230" s="19" t="s">
        <v>566</v>
      </c>
      <c r="AV230" s="19" t="s">
        <v>130</v>
      </c>
      <c r="AW230" s="19" t="s">
        <v>566</v>
      </c>
      <c r="AX230" s="19" t="s">
        <v>130</v>
      </c>
      <c r="AY230" s="19" t="s">
        <v>566</v>
      </c>
      <c r="AZ230" s="19" t="s">
        <v>125</v>
      </c>
      <c r="BA230" s="19" t="s">
        <v>566</v>
      </c>
      <c r="BB230" s="19" t="s">
        <v>125</v>
      </c>
      <c r="BC230" s="19" t="s">
        <v>566</v>
      </c>
      <c r="BD230" s="19" t="s">
        <v>125</v>
      </c>
      <c r="BE230" s="19" t="s">
        <v>566</v>
      </c>
      <c r="BF230" s="108" t="s">
        <v>131</v>
      </c>
      <c r="BG230" s="175">
        <v>43577</v>
      </c>
      <c r="BH230" s="108" t="s">
        <v>1243</v>
      </c>
      <c r="BI230" s="179"/>
      <c r="BJ230" s="171"/>
      <c r="BK230" s="171"/>
      <c r="BL230" s="171"/>
      <c r="BM230" s="171"/>
      <c r="BN230" s="119" t="s">
        <v>133</v>
      </c>
      <c r="BO230" s="179"/>
      <c r="BP230" s="179"/>
      <c r="BR230" s="92" t="s">
        <v>1496</v>
      </c>
      <c r="BS230" s="92" t="s">
        <v>1503</v>
      </c>
      <c r="BT230" s="92" t="s">
        <v>1504</v>
      </c>
      <c r="BU230" s="92"/>
    </row>
    <row r="231" spans="1:73" s="137" customFormat="1" ht="90" hidden="1" customHeight="1">
      <c r="A231" s="181" t="s">
        <v>1506</v>
      </c>
      <c r="B231" s="92" t="s">
        <v>1493</v>
      </c>
      <c r="C231" s="167">
        <v>42934</v>
      </c>
      <c r="D231" s="167" t="s">
        <v>202</v>
      </c>
      <c r="E231" s="181" t="s">
        <v>262</v>
      </c>
      <c r="F231" s="140" t="s">
        <v>1507</v>
      </c>
      <c r="G231" s="220" t="s">
        <v>1508</v>
      </c>
      <c r="H231" s="220" t="s">
        <v>1509</v>
      </c>
      <c r="I231" s="19" t="s">
        <v>1510</v>
      </c>
      <c r="J231" s="92" t="s">
        <v>1511</v>
      </c>
      <c r="K231" s="226">
        <v>100</v>
      </c>
      <c r="L231" s="507">
        <v>42962</v>
      </c>
      <c r="M231" s="507">
        <v>43454</v>
      </c>
      <c r="N231" s="114">
        <f t="shared" si="7"/>
        <v>19</v>
      </c>
      <c r="O231" s="180">
        <v>100</v>
      </c>
      <c r="P231" s="92" t="s">
        <v>28</v>
      </c>
      <c r="Q231" s="92" t="s">
        <v>608</v>
      </c>
      <c r="R231" s="19" t="s">
        <v>1512</v>
      </c>
      <c r="S231" s="217">
        <f t="shared" si="6"/>
        <v>260</v>
      </c>
      <c r="T231" s="92"/>
      <c r="U231" s="92"/>
      <c r="V231" s="92"/>
      <c r="W231" s="92"/>
      <c r="X231" s="92"/>
      <c r="Y231" s="92"/>
      <c r="Z231" s="92"/>
      <c r="AA231" s="140" t="s">
        <v>1513</v>
      </c>
      <c r="AB231" s="220" t="s">
        <v>564</v>
      </c>
      <c r="AC231" s="220" t="s">
        <v>564</v>
      </c>
      <c r="AD231" s="220" t="s">
        <v>564</v>
      </c>
      <c r="AE231" s="220" t="s">
        <v>564</v>
      </c>
      <c r="AF231" s="19" t="s">
        <v>565</v>
      </c>
      <c r="AG231" s="19" t="s">
        <v>566</v>
      </c>
      <c r="AH231" s="19" t="s">
        <v>565</v>
      </c>
      <c r="AI231" s="19" t="s">
        <v>566</v>
      </c>
      <c r="AJ231" s="19" t="s">
        <v>566</v>
      </c>
      <c r="AK231" s="19" t="s">
        <v>566</v>
      </c>
      <c r="AL231" s="19" t="s">
        <v>129</v>
      </c>
      <c r="AM231" s="19" t="s">
        <v>566</v>
      </c>
      <c r="AN231" s="19" t="s">
        <v>129</v>
      </c>
      <c r="AO231" s="19" t="s">
        <v>566</v>
      </c>
      <c r="AP231" s="19" t="s">
        <v>130</v>
      </c>
      <c r="AQ231" s="19" t="s">
        <v>566</v>
      </c>
      <c r="AR231" s="19" t="s">
        <v>130</v>
      </c>
      <c r="AS231" s="19" t="s">
        <v>566</v>
      </c>
      <c r="AT231" s="19" t="s">
        <v>130</v>
      </c>
      <c r="AU231" s="19" t="s">
        <v>566</v>
      </c>
      <c r="AV231" s="19" t="s">
        <v>130</v>
      </c>
      <c r="AW231" s="19" t="s">
        <v>566</v>
      </c>
      <c r="AX231" s="19" t="s">
        <v>130</v>
      </c>
      <c r="AY231" s="19" t="s">
        <v>566</v>
      </c>
      <c r="AZ231" s="19" t="s">
        <v>125</v>
      </c>
      <c r="BA231" s="19" t="s">
        <v>566</v>
      </c>
      <c r="BB231" s="19" t="s">
        <v>125</v>
      </c>
      <c r="BC231" s="19" t="s">
        <v>566</v>
      </c>
      <c r="BD231" s="19" t="s">
        <v>125</v>
      </c>
      <c r="BE231" s="19" t="s">
        <v>566</v>
      </c>
      <c r="BF231" s="108" t="s">
        <v>131</v>
      </c>
      <c r="BG231" s="175">
        <v>43577</v>
      </c>
      <c r="BH231" s="108" t="s">
        <v>1243</v>
      </c>
      <c r="BI231" s="179"/>
      <c r="BJ231" s="171"/>
      <c r="BK231" s="171"/>
      <c r="BL231" s="171"/>
      <c r="BM231" s="171"/>
      <c r="BN231" s="119" t="s">
        <v>133</v>
      </c>
      <c r="BO231" s="179"/>
      <c r="BP231" s="179"/>
      <c r="BR231" s="92" t="s">
        <v>1514</v>
      </c>
      <c r="BS231" s="92" t="s">
        <v>1515</v>
      </c>
      <c r="BT231" s="92" t="s">
        <v>1516</v>
      </c>
      <c r="BU231" s="92"/>
    </row>
    <row r="232" spans="1:73" s="137" customFormat="1" ht="90" hidden="1" customHeight="1">
      <c r="A232" s="181" t="s">
        <v>1517</v>
      </c>
      <c r="B232" s="92" t="s">
        <v>1493</v>
      </c>
      <c r="C232" s="167">
        <v>42934</v>
      </c>
      <c r="D232" s="167" t="s">
        <v>202</v>
      </c>
      <c r="E232" s="181" t="s">
        <v>262</v>
      </c>
      <c r="F232" s="140" t="s">
        <v>1507</v>
      </c>
      <c r="G232" s="220" t="s">
        <v>1508</v>
      </c>
      <c r="H232" s="220" t="s">
        <v>1518</v>
      </c>
      <c r="I232" s="19" t="s">
        <v>1519</v>
      </c>
      <c r="J232" s="92" t="s">
        <v>316</v>
      </c>
      <c r="K232" s="226">
        <v>1</v>
      </c>
      <c r="L232" s="507">
        <v>42962</v>
      </c>
      <c r="M232" s="507">
        <v>43039</v>
      </c>
      <c r="N232" s="114">
        <f t="shared" si="7"/>
        <v>11</v>
      </c>
      <c r="O232" s="180">
        <v>1</v>
      </c>
      <c r="P232" s="92" t="s">
        <v>1520</v>
      </c>
      <c r="Q232" s="92"/>
      <c r="R232" s="19" t="s">
        <v>1521</v>
      </c>
      <c r="S232" s="217">
        <f t="shared" si="6"/>
        <v>286</v>
      </c>
      <c r="T232" s="92"/>
      <c r="U232" s="92"/>
      <c r="V232" s="92"/>
      <c r="W232" s="92"/>
      <c r="X232" s="92"/>
      <c r="Y232" s="92"/>
      <c r="Z232" s="92"/>
      <c r="AA232" s="220" t="s">
        <v>564</v>
      </c>
      <c r="AB232" s="220" t="s">
        <v>564</v>
      </c>
      <c r="AC232" s="220" t="s">
        <v>564</v>
      </c>
      <c r="AD232" s="220" t="s">
        <v>564</v>
      </c>
      <c r="AE232" s="220" t="s">
        <v>564</v>
      </c>
      <c r="AF232" s="19" t="s">
        <v>565</v>
      </c>
      <c r="AG232" s="19" t="s">
        <v>566</v>
      </c>
      <c r="AH232" s="19" t="s">
        <v>565</v>
      </c>
      <c r="AI232" s="19" t="s">
        <v>566</v>
      </c>
      <c r="AJ232" s="19" t="s">
        <v>566</v>
      </c>
      <c r="AK232" s="19" t="s">
        <v>566</v>
      </c>
      <c r="AL232" s="19" t="s">
        <v>129</v>
      </c>
      <c r="AM232" s="19" t="s">
        <v>566</v>
      </c>
      <c r="AN232" s="19" t="s">
        <v>129</v>
      </c>
      <c r="AO232" s="19" t="s">
        <v>566</v>
      </c>
      <c r="AP232" s="19" t="s">
        <v>130</v>
      </c>
      <c r="AQ232" s="19" t="s">
        <v>566</v>
      </c>
      <c r="AR232" s="19" t="s">
        <v>130</v>
      </c>
      <c r="AS232" s="19" t="s">
        <v>566</v>
      </c>
      <c r="AT232" s="19" t="s">
        <v>130</v>
      </c>
      <c r="AU232" s="19" t="s">
        <v>566</v>
      </c>
      <c r="AV232" s="19" t="s">
        <v>130</v>
      </c>
      <c r="AW232" s="19" t="s">
        <v>566</v>
      </c>
      <c r="AX232" s="19" t="s">
        <v>130</v>
      </c>
      <c r="AY232" s="19" t="s">
        <v>566</v>
      </c>
      <c r="AZ232" s="19" t="s">
        <v>125</v>
      </c>
      <c r="BA232" s="19" t="s">
        <v>566</v>
      </c>
      <c r="BB232" s="19" t="s">
        <v>125</v>
      </c>
      <c r="BC232" s="19" t="s">
        <v>566</v>
      </c>
      <c r="BD232" s="19" t="s">
        <v>125</v>
      </c>
      <c r="BE232" s="19" t="s">
        <v>566</v>
      </c>
      <c r="BF232" s="108" t="s">
        <v>131</v>
      </c>
      <c r="BG232" s="175">
        <v>43577</v>
      </c>
      <c r="BH232" s="108" t="s">
        <v>1243</v>
      </c>
      <c r="BI232" s="179"/>
      <c r="BJ232" s="171"/>
      <c r="BK232" s="171"/>
      <c r="BL232" s="171"/>
      <c r="BM232" s="171"/>
      <c r="BN232" s="119" t="s">
        <v>133</v>
      </c>
      <c r="BO232" s="179"/>
      <c r="BP232" s="179"/>
      <c r="BR232" s="92" t="s">
        <v>1514</v>
      </c>
      <c r="BS232" s="92" t="s">
        <v>1515</v>
      </c>
      <c r="BT232" s="92" t="s">
        <v>1516</v>
      </c>
      <c r="BU232" s="92"/>
    </row>
    <row r="233" spans="1:73" s="137" customFormat="1" ht="90" hidden="1" customHeight="1">
      <c r="A233" s="181" t="s">
        <v>1522</v>
      </c>
      <c r="B233" s="92" t="s">
        <v>1493</v>
      </c>
      <c r="C233" s="167">
        <v>42934</v>
      </c>
      <c r="D233" s="167" t="s">
        <v>202</v>
      </c>
      <c r="E233" s="181" t="s">
        <v>294</v>
      </c>
      <c r="F233" s="19" t="s">
        <v>1523</v>
      </c>
      <c r="G233" s="220" t="s">
        <v>1524</v>
      </c>
      <c r="H233" s="220" t="s">
        <v>1525</v>
      </c>
      <c r="I233" s="19" t="s">
        <v>1526</v>
      </c>
      <c r="J233" s="19" t="s">
        <v>1527</v>
      </c>
      <c r="K233" s="226">
        <v>100</v>
      </c>
      <c r="L233" s="507">
        <v>42962</v>
      </c>
      <c r="M233" s="507">
        <v>43039</v>
      </c>
      <c r="N233" s="114">
        <f t="shared" ref="N233:N296" si="8">+WEEKNUM(M233-L233)</f>
        <v>11</v>
      </c>
      <c r="O233" s="230">
        <v>94</v>
      </c>
      <c r="P233" s="92" t="s">
        <v>28</v>
      </c>
      <c r="Q233" s="92" t="s">
        <v>140</v>
      </c>
      <c r="R233" s="19" t="s">
        <v>1528</v>
      </c>
      <c r="S233" s="217">
        <f t="shared" ref="S233:S264" si="9">LEN(R233)</f>
        <v>388</v>
      </c>
      <c r="T233" s="92"/>
      <c r="U233" s="92"/>
      <c r="V233" s="92"/>
      <c r="W233" s="92"/>
      <c r="X233" s="92"/>
      <c r="Y233" s="92"/>
      <c r="Z233" s="92"/>
      <c r="AA233" s="140" t="s">
        <v>1529</v>
      </c>
      <c r="AB233" s="220" t="s">
        <v>1530</v>
      </c>
      <c r="AC233" s="220" t="s">
        <v>1531</v>
      </c>
      <c r="AD233" s="19" t="s">
        <v>1532</v>
      </c>
      <c r="AE233" s="19" t="s">
        <v>1533</v>
      </c>
      <c r="AF233" s="19" t="s">
        <v>129</v>
      </c>
      <c r="AG233" s="19" t="s">
        <v>1534</v>
      </c>
      <c r="AH233" s="19" t="s">
        <v>129</v>
      </c>
      <c r="AI233" s="19" t="s">
        <v>1534</v>
      </c>
      <c r="AJ233" s="19" t="s">
        <v>129</v>
      </c>
      <c r="AK233" s="19" t="s">
        <v>1534</v>
      </c>
      <c r="AL233" s="19" t="s">
        <v>129</v>
      </c>
      <c r="AM233" s="19" t="s">
        <v>1535</v>
      </c>
      <c r="AN233" s="19" t="s">
        <v>129</v>
      </c>
      <c r="AO233" s="19" t="s">
        <v>1534</v>
      </c>
      <c r="AP233" s="19" t="s">
        <v>130</v>
      </c>
      <c r="AQ233" s="19" t="s">
        <v>1534</v>
      </c>
      <c r="AR233" s="19" t="s">
        <v>130</v>
      </c>
      <c r="AS233" s="19" t="s">
        <v>1534</v>
      </c>
      <c r="AT233" s="19" t="s">
        <v>130</v>
      </c>
      <c r="AU233" s="19" t="s">
        <v>1534</v>
      </c>
      <c r="AV233" s="19" t="s">
        <v>130</v>
      </c>
      <c r="AW233" s="19" t="s">
        <v>1534</v>
      </c>
      <c r="AX233" s="19" t="s">
        <v>130</v>
      </c>
      <c r="AY233" s="19" t="s">
        <v>1534</v>
      </c>
      <c r="AZ233" s="19" t="s">
        <v>125</v>
      </c>
      <c r="BA233" s="19" t="s">
        <v>1534</v>
      </c>
      <c r="BB233" s="19" t="s">
        <v>125</v>
      </c>
      <c r="BC233" s="19" t="s">
        <v>1534</v>
      </c>
      <c r="BD233" s="19" t="s">
        <v>125</v>
      </c>
      <c r="BE233" s="19" t="s">
        <v>1534</v>
      </c>
      <c r="BF233" s="108" t="s">
        <v>1536</v>
      </c>
      <c r="BG233" s="175">
        <v>43873</v>
      </c>
      <c r="BH233" s="108" t="s">
        <v>10</v>
      </c>
      <c r="BI233" s="175">
        <v>43873</v>
      </c>
      <c r="BJ233" s="19" t="s">
        <v>1533</v>
      </c>
      <c r="BK233" s="171" t="s">
        <v>125</v>
      </c>
      <c r="BL233" s="171" t="s">
        <v>1537</v>
      </c>
      <c r="BM233" s="171" t="s">
        <v>1538</v>
      </c>
      <c r="BN233" s="119" t="s">
        <v>1539</v>
      </c>
      <c r="BO233" s="179" t="s">
        <v>1540</v>
      </c>
      <c r="BP233" s="184" t="s">
        <v>1541</v>
      </c>
      <c r="BR233" s="92" t="s">
        <v>1514</v>
      </c>
      <c r="BS233" s="92" t="s">
        <v>1515</v>
      </c>
      <c r="BT233" s="92" t="s">
        <v>1542</v>
      </c>
      <c r="BU233" s="92"/>
    </row>
    <row r="234" spans="1:73" s="137" customFormat="1" ht="90" hidden="1" customHeight="1">
      <c r="A234" s="181" t="s">
        <v>1543</v>
      </c>
      <c r="B234" s="92" t="s">
        <v>1493</v>
      </c>
      <c r="C234" s="167">
        <v>42934</v>
      </c>
      <c r="D234" s="167" t="s">
        <v>202</v>
      </c>
      <c r="E234" s="181" t="s">
        <v>294</v>
      </c>
      <c r="F234" s="19" t="s">
        <v>1544</v>
      </c>
      <c r="G234" s="220" t="s">
        <v>1545</v>
      </c>
      <c r="H234" s="220" t="s">
        <v>1546</v>
      </c>
      <c r="I234" s="19" t="s">
        <v>1547</v>
      </c>
      <c r="J234" s="92" t="s">
        <v>1548</v>
      </c>
      <c r="K234" s="226">
        <v>1</v>
      </c>
      <c r="L234" s="507">
        <v>42962</v>
      </c>
      <c r="M234" s="507">
        <v>43281</v>
      </c>
      <c r="N234" s="114">
        <f t="shared" si="8"/>
        <v>46</v>
      </c>
      <c r="O234" s="180">
        <v>1</v>
      </c>
      <c r="P234" s="92" t="s">
        <v>28</v>
      </c>
      <c r="Q234" s="92" t="s">
        <v>140</v>
      </c>
      <c r="R234" s="19" t="s">
        <v>1549</v>
      </c>
      <c r="S234" s="217">
        <f t="shared" si="9"/>
        <v>362</v>
      </c>
      <c r="T234" s="92"/>
      <c r="U234" s="92"/>
      <c r="V234" s="92"/>
      <c r="W234" s="92"/>
      <c r="X234" s="92"/>
      <c r="Y234" s="92"/>
      <c r="Z234" s="92"/>
      <c r="AA234" s="220" t="s">
        <v>1550</v>
      </c>
      <c r="AB234" s="220" t="s">
        <v>564</v>
      </c>
      <c r="AC234" s="220" t="s">
        <v>564</v>
      </c>
      <c r="AD234" s="19" t="s">
        <v>1551</v>
      </c>
      <c r="AE234" s="19" t="s">
        <v>1402</v>
      </c>
      <c r="AF234" s="19" t="s">
        <v>565</v>
      </c>
      <c r="AG234" s="19" t="s">
        <v>566</v>
      </c>
      <c r="AH234" s="19" t="s">
        <v>565</v>
      </c>
      <c r="AI234" s="19" t="s">
        <v>566</v>
      </c>
      <c r="AJ234" s="19" t="s">
        <v>566</v>
      </c>
      <c r="AK234" s="19" t="s">
        <v>566</v>
      </c>
      <c r="AL234" s="19" t="s">
        <v>129</v>
      </c>
      <c r="AM234" s="19" t="s">
        <v>566</v>
      </c>
      <c r="AN234" s="19" t="s">
        <v>129</v>
      </c>
      <c r="AO234" s="19" t="s">
        <v>566</v>
      </c>
      <c r="AP234" s="19" t="s">
        <v>130</v>
      </c>
      <c r="AQ234" s="19" t="s">
        <v>566</v>
      </c>
      <c r="AR234" s="19" t="s">
        <v>130</v>
      </c>
      <c r="AS234" s="19" t="s">
        <v>566</v>
      </c>
      <c r="AT234" s="19" t="s">
        <v>130</v>
      </c>
      <c r="AU234" s="19" t="s">
        <v>566</v>
      </c>
      <c r="AV234" s="19" t="s">
        <v>130</v>
      </c>
      <c r="AW234" s="19" t="s">
        <v>566</v>
      </c>
      <c r="AX234" s="19" t="s">
        <v>130</v>
      </c>
      <c r="AY234" s="19" t="s">
        <v>566</v>
      </c>
      <c r="AZ234" s="19" t="s">
        <v>125</v>
      </c>
      <c r="BA234" s="19" t="s">
        <v>566</v>
      </c>
      <c r="BB234" s="19" t="s">
        <v>125</v>
      </c>
      <c r="BC234" s="19" t="s">
        <v>566</v>
      </c>
      <c r="BD234" s="19" t="s">
        <v>125</v>
      </c>
      <c r="BE234" s="19" t="s">
        <v>566</v>
      </c>
      <c r="BF234" s="108" t="s">
        <v>131</v>
      </c>
      <c r="BG234" s="175">
        <v>43567</v>
      </c>
      <c r="BH234" s="108" t="s">
        <v>1243</v>
      </c>
      <c r="BI234" s="179"/>
      <c r="BJ234" s="171"/>
      <c r="BK234" s="171"/>
      <c r="BL234" s="171"/>
      <c r="BM234" s="171"/>
      <c r="BN234" s="119" t="s">
        <v>133</v>
      </c>
      <c r="BO234" s="179"/>
      <c r="BP234" s="179"/>
      <c r="BR234" s="92" t="s">
        <v>1514</v>
      </c>
      <c r="BS234" s="92" t="s">
        <v>1515</v>
      </c>
      <c r="BT234" s="92" t="s">
        <v>1542</v>
      </c>
      <c r="BU234" s="92"/>
    </row>
    <row r="235" spans="1:73" s="137" customFormat="1" ht="90" hidden="1" customHeight="1">
      <c r="A235" s="181" t="s">
        <v>1552</v>
      </c>
      <c r="B235" s="92" t="s">
        <v>1493</v>
      </c>
      <c r="C235" s="167">
        <v>42934</v>
      </c>
      <c r="D235" s="167" t="s">
        <v>202</v>
      </c>
      <c r="E235" s="181" t="s">
        <v>294</v>
      </c>
      <c r="F235" s="19" t="s">
        <v>1544</v>
      </c>
      <c r="G235" s="220" t="s">
        <v>1553</v>
      </c>
      <c r="H235" s="220" t="s">
        <v>1554</v>
      </c>
      <c r="I235" s="220" t="s">
        <v>1555</v>
      </c>
      <c r="J235" s="156" t="s">
        <v>1556</v>
      </c>
      <c r="K235" s="226">
        <v>1</v>
      </c>
      <c r="L235" s="507">
        <v>42957</v>
      </c>
      <c r="M235" s="507">
        <v>43038</v>
      </c>
      <c r="N235" s="114">
        <f t="shared" si="8"/>
        <v>12</v>
      </c>
      <c r="O235" s="180">
        <v>1</v>
      </c>
      <c r="P235" s="92" t="s">
        <v>31</v>
      </c>
      <c r="Q235" s="92"/>
      <c r="R235" s="19" t="s">
        <v>1557</v>
      </c>
      <c r="S235" s="217">
        <f t="shared" si="9"/>
        <v>271</v>
      </c>
      <c r="T235" s="92"/>
      <c r="U235" s="92"/>
      <c r="V235" s="92"/>
      <c r="W235" s="92"/>
      <c r="X235" s="92"/>
      <c r="Y235" s="92"/>
      <c r="Z235" s="92"/>
      <c r="AA235" s="220" t="s">
        <v>564</v>
      </c>
      <c r="AB235" s="220" t="s">
        <v>564</v>
      </c>
      <c r="AC235" s="220" t="s">
        <v>564</v>
      </c>
      <c r="AD235" s="220" t="s">
        <v>564</v>
      </c>
      <c r="AE235" s="220" t="s">
        <v>564</v>
      </c>
      <c r="AF235" s="19" t="s">
        <v>565</v>
      </c>
      <c r="AG235" s="19" t="s">
        <v>566</v>
      </c>
      <c r="AH235" s="19" t="s">
        <v>565</v>
      </c>
      <c r="AI235" s="19" t="s">
        <v>566</v>
      </c>
      <c r="AJ235" s="19" t="s">
        <v>566</v>
      </c>
      <c r="AK235" s="19" t="s">
        <v>566</v>
      </c>
      <c r="AL235" s="19" t="s">
        <v>129</v>
      </c>
      <c r="AM235" s="19" t="s">
        <v>566</v>
      </c>
      <c r="AN235" s="19" t="s">
        <v>129</v>
      </c>
      <c r="AO235" s="19" t="s">
        <v>566</v>
      </c>
      <c r="AP235" s="19" t="s">
        <v>130</v>
      </c>
      <c r="AQ235" s="19" t="s">
        <v>566</v>
      </c>
      <c r="AR235" s="19" t="s">
        <v>130</v>
      </c>
      <c r="AS235" s="19" t="s">
        <v>566</v>
      </c>
      <c r="AT235" s="19" t="s">
        <v>130</v>
      </c>
      <c r="AU235" s="19" t="s">
        <v>566</v>
      </c>
      <c r="AV235" s="19" t="s">
        <v>130</v>
      </c>
      <c r="AW235" s="19" t="s">
        <v>566</v>
      </c>
      <c r="AX235" s="19" t="s">
        <v>130</v>
      </c>
      <c r="AY235" s="19" t="s">
        <v>566</v>
      </c>
      <c r="AZ235" s="19" t="s">
        <v>125</v>
      </c>
      <c r="BA235" s="19" t="s">
        <v>566</v>
      </c>
      <c r="BB235" s="19" t="s">
        <v>125</v>
      </c>
      <c r="BC235" s="19" t="s">
        <v>566</v>
      </c>
      <c r="BD235" s="19" t="s">
        <v>125</v>
      </c>
      <c r="BE235" s="19" t="s">
        <v>566</v>
      </c>
      <c r="BF235" s="108" t="s">
        <v>131</v>
      </c>
      <c r="BG235" s="175">
        <v>43577</v>
      </c>
      <c r="BH235" s="108" t="s">
        <v>1243</v>
      </c>
      <c r="BI235" s="179"/>
      <c r="BJ235" s="171"/>
      <c r="BK235" s="171"/>
      <c r="BL235" s="171"/>
      <c r="BM235" s="171"/>
      <c r="BN235" s="119" t="s">
        <v>133</v>
      </c>
      <c r="BO235" s="179"/>
      <c r="BP235" s="179"/>
      <c r="BR235" s="92" t="s">
        <v>1514</v>
      </c>
      <c r="BS235" s="92" t="s">
        <v>1515</v>
      </c>
      <c r="BT235" s="92" t="s">
        <v>1542</v>
      </c>
      <c r="BU235" s="92"/>
    </row>
    <row r="236" spans="1:73" s="137" customFormat="1" ht="90" hidden="1" customHeight="1">
      <c r="A236" s="181" t="s">
        <v>1558</v>
      </c>
      <c r="B236" s="92" t="s">
        <v>1493</v>
      </c>
      <c r="C236" s="167">
        <v>42934</v>
      </c>
      <c r="D236" s="167" t="s">
        <v>202</v>
      </c>
      <c r="E236" s="181" t="s">
        <v>303</v>
      </c>
      <c r="F236" s="140" t="s">
        <v>1559</v>
      </c>
      <c r="G236" s="220" t="s">
        <v>1560</v>
      </c>
      <c r="H236" s="220" t="s">
        <v>1561</v>
      </c>
      <c r="I236" s="220" t="s">
        <v>1562</v>
      </c>
      <c r="J236" s="156" t="s">
        <v>1563</v>
      </c>
      <c r="K236" s="226">
        <v>1</v>
      </c>
      <c r="L236" s="507">
        <v>42979</v>
      </c>
      <c r="M236" s="507">
        <v>43281</v>
      </c>
      <c r="N236" s="114">
        <f t="shared" si="8"/>
        <v>44</v>
      </c>
      <c r="O236" s="180">
        <v>1</v>
      </c>
      <c r="P236" s="92" t="s">
        <v>28</v>
      </c>
      <c r="Q236" s="92" t="s">
        <v>140</v>
      </c>
      <c r="R236" s="19" t="s">
        <v>1564</v>
      </c>
      <c r="S236" s="217">
        <f t="shared" si="9"/>
        <v>127</v>
      </c>
      <c r="T236" s="92"/>
      <c r="U236" s="92"/>
      <c r="V236" s="140"/>
      <c r="W236" s="140" t="s">
        <v>1565</v>
      </c>
      <c r="X236" s="92" t="s">
        <v>127</v>
      </c>
      <c r="Y236" s="92" t="s">
        <v>127</v>
      </c>
      <c r="Z236" s="92" t="s">
        <v>127</v>
      </c>
      <c r="AA236" s="220" t="s">
        <v>1550</v>
      </c>
      <c r="AB236" s="220" t="s">
        <v>564</v>
      </c>
      <c r="AC236" s="220" t="s">
        <v>564</v>
      </c>
      <c r="AD236" s="220" t="s">
        <v>564</v>
      </c>
      <c r="AE236" s="220" t="s">
        <v>564</v>
      </c>
      <c r="AF236" s="19" t="s">
        <v>565</v>
      </c>
      <c r="AG236" s="19" t="s">
        <v>566</v>
      </c>
      <c r="AH236" s="19" t="s">
        <v>565</v>
      </c>
      <c r="AI236" s="19" t="s">
        <v>566</v>
      </c>
      <c r="AJ236" s="19" t="s">
        <v>566</v>
      </c>
      <c r="AK236" s="19" t="s">
        <v>566</v>
      </c>
      <c r="AL236" s="19" t="s">
        <v>129</v>
      </c>
      <c r="AM236" s="19" t="s">
        <v>566</v>
      </c>
      <c r="AN236" s="19" t="s">
        <v>129</v>
      </c>
      <c r="AO236" s="19" t="s">
        <v>566</v>
      </c>
      <c r="AP236" s="19" t="s">
        <v>130</v>
      </c>
      <c r="AQ236" s="19" t="s">
        <v>566</v>
      </c>
      <c r="AR236" s="19" t="s">
        <v>130</v>
      </c>
      <c r="AS236" s="19" t="s">
        <v>566</v>
      </c>
      <c r="AT236" s="19" t="s">
        <v>130</v>
      </c>
      <c r="AU236" s="19" t="s">
        <v>566</v>
      </c>
      <c r="AV236" s="19" t="s">
        <v>130</v>
      </c>
      <c r="AW236" s="19" t="s">
        <v>566</v>
      </c>
      <c r="AX236" s="19" t="s">
        <v>130</v>
      </c>
      <c r="AY236" s="19" t="s">
        <v>566</v>
      </c>
      <c r="AZ236" s="19" t="s">
        <v>125</v>
      </c>
      <c r="BA236" s="19" t="s">
        <v>566</v>
      </c>
      <c r="BB236" s="19" t="s">
        <v>125</v>
      </c>
      <c r="BC236" s="19" t="s">
        <v>566</v>
      </c>
      <c r="BD236" s="19" t="s">
        <v>125</v>
      </c>
      <c r="BE236" s="19" t="s">
        <v>566</v>
      </c>
      <c r="BF236" s="108" t="s">
        <v>131</v>
      </c>
      <c r="BG236" s="175">
        <v>43577</v>
      </c>
      <c r="BH236" s="108" t="s">
        <v>1243</v>
      </c>
      <c r="BI236" s="179"/>
      <c r="BJ236" s="19"/>
      <c r="BK236" s="19"/>
      <c r="BL236" s="19"/>
      <c r="BM236" s="19"/>
      <c r="BN236" s="119" t="s">
        <v>133</v>
      </c>
      <c r="BO236" s="179"/>
      <c r="BP236" s="179"/>
      <c r="BR236" s="92" t="s">
        <v>1514</v>
      </c>
      <c r="BS236" s="92" t="s">
        <v>1566</v>
      </c>
      <c r="BT236" s="92"/>
      <c r="BU236" s="92"/>
    </row>
    <row r="237" spans="1:73" s="137" customFormat="1" ht="90" hidden="1" customHeight="1">
      <c r="A237" s="181" t="s">
        <v>1567</v>
      </c>
      <c r="B237" s="92" t="s">
        <v>1493</v>
      </c>
      <c r="C237" s="167">
        <v>42934</v>
      </c>
      <c r="D237" s="167" t="s">
        <v>202</v>
      </c>
      <c r="E237" s="181" t="s">
        <v>303</v>
      </c>
      <c r="F237" s="140" t="s">
        <v>1559</v>
      </c>
      <c r="G237" s="220" t="s">
        <v>1568</v>
      </c>
      <c r="H237" s="220" t="s">
        <v>1569</v>
      </c>
      <c r="I237" s="220" t="s">
        <v>1570</v>
      </c>
      <c r="J237" s="156" t="s">
        <v>1563</v>
      </c>
      <c r="K237" s="226">
        <v>1</v>
      </c>
      <c r="L237" s="507">
        <v>42977</v>
      </c>
      <c r="M237" s="507">
        <v>43131</v>
      </c>
      <c r="N237" s="114">
        <f t="shared" si="8"/>
        <v>22</v>
      </c>
      <c r="O237" s="180">
        <v>1</v>
      </c>
      <c r="P237" s="92" t="s">
        <v>33</v>
      </c>
      <c r="Q237" s="92" t="s">
        <v>31</v>
      </c>
      <c r="R237" s="19" t="s">
        <v>1564</v>
      </c>
      <c r="S237" s="217">
        <f t="shared" si="9"/>
        <v>127</v>
      </c>
      <c r="T237" s="92"/>
      <c r="U237" s="92"/>
      <c r="V237" s="140"/>
      <c r="W237" s="140" t="s">
        <v>1565</v>
      </c>
      <c r="X237" s="92" t="s">
        <v>127</v>
      </c>
      <c r="Y237" s="92" t="s">
        <v>127</v>
      </c>
      <c r="Z237" s="92" t="s">
        <v>127</v>
      </c>
      <c r="AA237" s="220" t="s">
        <v>1550</v>
      </c>
      <c r="AB237" s="220" t="s">
        <v>564</v>
      </c>
      <c r="AC237" s="220" t="s">
        <v>564</v>
      </c>
      <c r="AD237" s="220" t="s">
        <v>564</v>
      </c>
      <c r="AE237" s="220" t="s">
        <v>564</v>
      </c>
      <c r="AF237" s="19" t="s">
        <v>565</v>
      </c>
      <c r="AG237" s="19" t="s">
        <v>566</v>
      </c>
      <c r="AH237" s="19" t="s">
        <v>565</v>
      </c>
      <c r="AI237" s="19" t="s">
        <v>566</v>
      </c>
      <c r="AJ237" s="19" t="s">
        <v>566</v>
      </c>
      <c r="AK237" s="19" t="s">
        <v>566</v>
      </c>
      <c r="AL237" s="19" t="s">
        <v>129</v>
      </c>
      <c r="AM237" s="19" t="s">
        <v>566</v>
      </c>
      <c r="AN237" s="19" t="s">
        <v>129</v>
      </c>
      <c r="AO237" s="19" t="s">
        <v>566</v>
      </c>
      <c r="AP237" s="19" t="s">
        <v>130</v>
      </c>
      <c r="AQ237" s="19" t="s">
        <v>566</v>
      </c>
      <c r="AR237" s="19" t="s">
        <v>130</v>
      </c>
      <c r="AS237" s="19" t="s">
        <v>566</v>
      </c>
      <c r="AT237" s="19" t="s">
        <v>130</v>
      </c>
      <c r="AU237" s="19" t="s">
        <v>566</v>
      </c>
      <c r="AV237" s="19" t="s">
        <v>130</v>
      </c>
      <c r="AW237" s="19" t="s">
        <v>566</v>
      </c>
      <c r="AX237" s="19" t="s">
        <v>130</v>
      </c>
      <c r="AY237" s="19" t="s">
        <v>566</v>
      </c>
      <c r="AZ237" s="19" t="s">
        <v>125</v>
      </c>
      <c r="BA237" s="19" t="s">
        <v>566</v>
      </c>
      <c r="BB237" s="19" t="s">
        <v>125</v>
      </c>
      <c r="BC237" s="19" t="s">
        <v>566</v>
      </c>
      <c r="BD237" s="19" t="s">
        <v>125</v>
      </c>
      <c r="BE237" s="19" t="s">
        <v>566</v>
      </c>
      <c r="BF237" s="108" t="s">
        <v>131</v>
      </c>
      <c r="BG237" s="175">
        <v>43577</v>
      </c>
      <c r="BH237" s="108" t="s">
        <v>1243</v>
      </c>
      <c r="BI237" s="179"/>
      <c r="BJ237" s="19"/>
      <c r="BK237" s="19"/>
      <c r="BL237" s="19"/>
      <c r="BM237" s="19"/>
      <c r="BN237" s="119" t="s">
        <v>133</v>
      </c>
      <c r="BO237" s="179"/>
      <c r="BP237" s="179"/>
      <c r="BR237" s="92" t="s">
        <v>1514</v>
      </c>
      <c r="BS237" s="92" t="s">
        <v>1566</v>
      </c>
      <c r="BT237" s="92"/>
      <c r="BU237" s="92"/>
    </row>
    <row r="238" spans="1:73" s="137" customFormat="1" ht="90" hidden="1" customHeight="1">
      <c r="A238" s="181" t="s">
        <v>1571</v>
      </c>
      <c r="B238" s="92" t="s">
        <v>1493</v>
      </c>
      <c r="C238" s="167">
        <v>42934</v>
      </c>
      <c r="D238" s="167" t="s">
        <v>202</v>
      </c>
      <c r="E238" s="181" t="s">
        <v>358</v>
      </c>
      <c r="F238" s="140" t="s">
        <v>1572</v>
      </c>
      <c r="G238" s="220" t="s">
        <v>1573</v>
      </c>
      <c r="H238" s="209" t="s">
        <v>1574</v>
      </c>
      <c r="I238" s="220" t="s">
        <v>1575</v>
      </c>
      <c r="J238" s="156" t="s">
        <v>1576</v>
      </c>
      <c r="K238" s="226">
        <v>1</v>
      </c>
      <c r="L238" s="507">
        <v>42979</v>
      </c>
      <c r="M238" s="507">
        <v>43281</v>
      </c>
      <c r="N238" s="114">
        <f t="shared" si="8"/>
        <v>44</v>
      </c>
      <c r="O238" s="180">
        <v>1</v>
      </c>
      <c r="P238" s="92" t="s">
        <v>28</v>
      </c>
      <c r="Q238" s="92" t="s">
        <v>140</v>
      </c>
      <c r="R238" s="19" t="s">
        <v>1577</v>
      </c>
      <c r="S238" s="217">
        <f t="shared" si="9"/>
        <v>375</v>
      </c>
      <c r="T238" s="92"/>
      <c r="U238" s="92"/>
      <c r="V238" s="92"/>
      <c r="W238" s="92"/>
      <c r="X238" s="92"/>
      <c r="Y238" s="92"/>
      <c r="Z238" s="92"/>
      <c r="AA238" s="220" t="s">
        <v>1578</v>
      </c>
      <c r="AB238" s="220" t="s">
        <v>564</v>
      </c>
      <c r="AC238" s="209" t="s">
        <v>564</v>
      </c>
      <c r="AD238" s="220" t="s">
        <v>564</v>
      </c>
      <c r="AE238" s="220" t="s">
        <v>564</v>
      </c>
      <c r="AF238" s="19" t="s">
        <v>565</v>
      </c>
      <c r="AG238" s="19" t="s">
        <v>566</v>
      </c>
      <c r="AH238" s="19" t="s">
        <v>565</v>
      </c>
      <c r="AI238" s="19" t="s">
        <v>566</v>
      </c>
      <c r="AJ238" s="19" t="s">
        <v>566</v>
      </c>
      <c r="AK238" s="19" t="s">
        <v>566</v>
      </c>
      <c r="AL238" s="19" t="s">
        <v>129</v>
      </c>
      <c r="AM238" s="19" t="s">
        <v>566</v>
      </c>
      <c r="AN238" s="19" t="s">
        <v>129</v>
      </c>
      <c r="AO238" s="19" t="s">
        <v>566</v>
      </c>
      <c r="AP238" s="19" t="s">
        <v>130</v>
      </c>
      <c r="AQ238" s="19" t="s">
        <v>566</v>
      </c>
      <c r="AR238" s="19" t="s">
        <v>130</v>
      </c>
      <c r="AS238" s="19" t="s">
        <v>566</v>
      </c>
      <c r="AT238" s="19" t="s">
        <v>130</v>
      </c>
      <c r="AU238" s="19" t="s">
        <v>566</v>
      </c>
      <c r="AV238" s="19" t="s">
        <v>130</v>
      </c>
      <c r="AW238" s="19" t="s">
        <v>566</v>
      </c>
      <c r="AX238" s="19" t="s">
        <v>130</v>
      </c>
      <c r="AY238" s="19" t="s">
        <v>566</v>
      </c>
      <c r="AZ238" s="19" t="s">
        <v>125</v>
      </c>
      <c r="BA238" s="19" t="s">
        <v>566</v>
      </c>
      <c r="BB238" s="19" t="s">
        <v>125</v>
      </c>
      <c r="BC238" s="19" t="s">
        <v>566</v>
      </c>
      <c r="BD238" s="19" t="s">
        <v>125</v>
      </c>
      <c r="BE238" s="19" t="s">
        <v>566</v>
      </c>
      <c r="BF238" s="108" t="s">
        <v>131</v>
      </c>
      <c r="BG238" s="175">
        <v>43577</v>
      </c>
      <c r="BH238" s="108" t="s">
        <v>1243</v>
      </c>
      <c r="BI238" s="179"/>
      <c r="BJ238" s="171"/>
      <c r="BK238" s="171"/>
      <c r="BL238" s="171"/>
      <c r="BM238" s="171"/>
      <c r="BN238" s="119" t="s">
        <v>133</v>
      </c>
      <c r="BO238" s="179"/>
      <c r="BP238" s="179"/>
      <c r="BR238" s="92" t="s">
        <v>1514</v>
      </c>
      <c r="BS238" s="92" t="s">
        <v>1515</v>
      </c>
      <c r="BT238" s="92" t="s">
        <v>1579</v>
      </c>
      <c r="BU238" s="92"/>
    </row>
    <row r="239" spans="1:73" s="137" customFormat="1" ht="90" hidden="1" customHeight="1">
      <c r="A239" s="181" t="s">
        <v>1580</v>
      </c>
      <c r="B239" s="92" t="s">
        <v>1493</v>
      </c>
      <c r="C239" s="167">
        <v>42934</v>
      </c>
      <c r="D239" s="167" t="s">
        <v>202</v>
      </c>
      <c r="E239" s="181" t="s">
        <v>358</v>
      </c>
      <c r="F239" s="140" t="s">
        <v>1572</v>
      </c>
      <c r="G239" s="220" t="s">
        <v>1581</v>
      </c>
      <c r="H239" s="209" t="s">
        <v>1582</v>
      </c>
      <c r="I239" s="220" t="s">
        <v>1583</v>
      </c>
      <c r="J239" s="156" t="s">
        <v>1584</v>
      </c>
      <c r="K239" s="226">
        <v>3</v>
      </c>
      <c r="L239" s="507">
        <v>42979</v>
      </c>
      <c r="M239" s="507">
        <v>43281</v>
      </c>
      <c r="N239" s="114">
        <f t="shared" si="8"/>
        <v>44</v>
      </c>
      <c r="O239" s="180">
        <v>3</v>
      </c>
      <c r="P239" s="92" t="s">
        <v>28</v>
      </c>
      <c r="Q239" s="92" t="s">
        <v>608</v>
      </c>
      <c r="R239" s="19" t="s">
        <v>1585</v>
      </c>
      <c r="S239" s="217">
        <f t="shared" si="9"/>
        <v>370</v>
      </c>
      <c r="T239" s="92"/>
      <c r="U239" s="92"/>
      <c r="V239" s="92"/>
      <c r="W239" s="92"/>
      <c r="X239" s="92"/>
      <c r="Y239" s="92"/>
      <c r="Z239" s="92"/>
      <c r="AA239" s="140" t="s">
        <v>1550</v>
      </c>
      <c r="AB239" s="220" t="s">
        <v>564</v>
      </c>
      <c r="AC239" s="209" t="s">
        <v>564</v>
      </c>
      <c r="AD239" s="220" t="s">
        <v>564</v>
      </c>
      <c r="AE239" s="220" t="s">
        <v>564</v>
      </c>
      <c r="AF239" s="19" t="s">
        <v>565</v>
      </c>
      <c r="AG239" s="19" t="s">
        <v>566</v>
      </c>
      <c r="AH239" s="19" t="s">
        <v>565</v>
      </c>
      <c r="AI239" s="19" t="s">
        <v>566</v>
      </c>
      <c r="AJ239" s="19" t="s">
        <v>566</v>
      </c>
      <c r="AK239" s="19" t="s">
        <v>566</v>
      </c>
      <c r="AL239" s="19" t="s">
        <v>129</v>
      </c>
      <c r="AM239" s="19" t="s">
        <v>566</v>
      </c>
      <c r="AN239" s="19" t="s">
        <v>129</v>
      </c>
      <c r="AO239" s="19" t="s">
        <v>566</v>
      </c>
      <c r="AP239" s="19" t="s">
        <v>130</v>
      </c>
      <c r="AQ239" s="19" t="s">
        <v>566</v>
      </c>
      <c r="AR239" s="19" t="s">
        <v>130</v>
      </c>
      <c r="AS239" s="19" t="s">
        <v>566</v>
      </c>
      <c r="AT239" s="19" t="s">
        <v>130</v>
      </c>
      <c r="AU239" s="19" t="s">
        <v>566</v>
      </c>
      <c r="AV239" s="19" t="s">
        <v>130</v>
      </c>
      <c r="AW239" s="19" t="s">
        <v>566</v>
      </c>
      <c r="AX239" s="19" t="s">
        <v>130</v>
      </c>
      <c r="AY239" s="19" t="s">
        <v>566</v>
      </c>
      <c r="AZ239" s="19" t="s">
        <v>125</v>
      </c>
      <c r="BA239" s="19" t="s">
        <v>566</v>
      </c>
      <c r="BB239" s="19" t="s">
        <v>125</v>
      </c>
      <c r="BC239" s="19" t="s">
        <v>566</v>
      </c>
      <c r="BD239" s="19" t="s">
        <v>125</v>
      </c>
      <c r="BE239" s="19" t="s">
        <v>566</v>
      </c>
      <c r="BF239" s="108" t="s">
        <v>131</v>
      </c>
      <c r="BG239" s="175">
        <v>43577</v>
      </c>
      <c r="BH239" s="108" t="s">
        <v>1243</v>
      </c>
      <c r="BI239" s="179"/>
      <c r="BJ239" s="171"/>
      <c r="BK239" s="171"/>
      <c r="BL239" s="171"/>
      <c r="BM239" s="171"/>
      <c r="BN239" s="119" t="s">
        <v>133</v>
      </c>
      <c r="BO239" s="179"/>
      <c r="BP239" s="179"/>
      <c r="BR239" s="92" t="s">
        <v>1514</v>
      </c>
      <c r="BS239" s="92" t="s">
        <v>1515</v>
      </c>
      <c r="BT239" s="92" t="s">
        <v>1579</v>
      </c>
      <c r="BU239" s="92"/>
    </row>
    <row r="240" spans="1:73" s="137" customFormat="1" ht="90" hidden="1" customHeight="1">
      <c r="A240" s="181" t="s">
        <v>1586</v>
      </c>
      <c r="B240" s="92" t="s">
        <v>1587</v>
      </c>
      <c r="C240" s="167">
        <v>43257</v>
      </c>
      <c r="D240" s="167" t="s">
        <v>202</v>
      </c>
      <c r="E240" s="181" t="s">
        <v>156</v>
      </c>
      <c r="F240" s="220" t="s">
        <v>1588</v>
      </c>
      <c r="G240" s="19" t="s">
        <v>1589</v>
      </c>
      <c r="H240" s="19" t="s">
        <v>1590</v>
      </c>
      <c r="I240" s="19" t="s">
        <v>1591</v>
      </c>
      <c r="J240" s="92" t="s">
        <v>1592</v>
      </c>
      <c r="K240" s="179">
        <v>44</v>
      </c>
      <c r="L240" s="504" t="s">
        <v>1593</v>
      </c>
      <c r="M240" s="504">
        <v>43454</v>
      </c>
      <c r="N240" s="114">
        <f t="shared" si="8"/>
        <v>25</v>
      </c>
      <c r="O240" s="218">
        <v>44</v>
      </c>
      <c r="P240" s="92" t="s">
        <v>25</v>
      </c>
      <c r="Q240" s="92"/>
      <c r="R240" s="19" t="s">
        <v>1594</v>
      </c>
      <c r="S240" s="217">
        <f t="shared" si="9"/>
        <v>363</v>
      </c>
      <c r="T240" s="92"/>
      <c r="U240" s="92"/>
      <c r="V240" s="92"/>
      <c r="W240" s="92"/>
      <c r="X240" s="92"/>
      <c r="Y240" s="92"/>
      <c r="Z240" s="92"/>
      <c r="AA240" s="220" t="s">
        <v>1595</v>
      </c>
      <c r="AB240" s="19" t="s">
        <v>564</v>
      </c>
      <c r="AC240" s="19" t="s">
        <v>564</v>
      </c>
      <c r="AD240" s="19" t="s">
        <v>564</v>
      </c>
      <c r="AE240" s="220" t="s">
        <v>564</v>
      </c>
      <c r="AF240" s="19" t="s">
        <v>565</v>
      </c>
      <c r="AG240" s="19" t="s">
        <v>566</v>
      </c>
      <c r="AH240" s="19" t="s">
        <v>565</v>
      </c>
      <c r="AI240" s="19" t="s">
        <v>566</v>
      </c>
      <c r="AJ240" s="19" t="s">
        <v>566</v>
      </c>
      <c r="AK240" s="19" t="s">
        <v>566</v>
      </c>
      <c r="AL240" s="19" t="s">
        <v>129</v>
      </c>
      <c r="AM240" s="19" t="s">
        <v>566</v>
      </c>
      <c r="AN240" s="19" t="s">
        <v>129</v>
      </c>
      <c r="AO240" s="19" t="s">
        <v>566</v>
      </c>
      <c r="AP240" s="19" t="s">
        <v>130</v>
      </c>
      <c r="AQ240" s="19" t="s">
        <v>566</v>
      </c>
      <c r="AR240" s="19" t="s">
        <v>130</v>
      </c>
      <c r="AS240" s="19" t="s">
        <v>566</v>
      </c>
      <c r="AT240" s="19" t="s">
        <v>130</v>
      </c>
      <c r="AU240" s="19" t="s">
        <v>566</v>
      </c>
      <c r="AV240" s="19" t="s">
        <v>130</v>
      </c>
      <c r="AW240" s="19" t="s">
        <v>566</v>
      </c>
      <c r="AX240" s="19" t="s">
        <v>130</v>
      </c>
      <c r="AY240" s="19" t="s">
        <v>566</v>
      </c>
      <c r="AZ240" s="19" t="s">
        <v>125</v>
      </c>
      <c r="BA240" s="19" t="s">
        <v>566</v>
      </c>
      <c r="BB240" s="19" t="s">
        <v>125</v>
      </c>
      <c r="BC240" s="19" t="s">
        <v>566</v>
      </c>
      <c r="BD240" s="19" t="s">
        <v>125</v>
      </c>
      <c r="BE240" s="19" t="s">
        <v>566</v>
      </c>
      <c r="BF240" s="108" t="s">
        <v>131</v>
      </c>
      <c r="BG240" s="175">
        <v>43577</v>
      </c>
      <c r="BH240" s="108" t="s">
        <v>1243</v>
      </c>
      <c r="BI240" s="179"/>
      <c r="BJ240" s="171" t="s">
        <v>1439</v>
      </c>
      <c r="BK240" s="171"/>
      <c r="BL240" s="171"/>
      <c r="BM240" s="171"/>
      <c r="BN240" s="119" t="s">
        <v>133</v>
      </c>
      <c r="BO240" s="179"/>
      <c r="BP240" s="179"/>
      <c r="BR240" s="92" t="s">
        <v>1496</v>
      </c>
      <c r="BS240" s="92" t="s">
        <v>1596</v>
      </c>
      <c r="BT240" s="92" t="s">
        <v>1597</v>
      </c>
      <c r="BU240" s="136"/>
    </row>
    <row r="241" spans="1:73" s="137" customFormat="1" ht="90" hidden="1" customHeight="1">
      <c r="A241" s="181" t="s">
        <v>1598</v>
      </c>
      <c r="B241" s="92" t="s">
        <v>1587</v>
      </c>
      <c r="C241" s="167">
        <v>43257</v>
      </c>
      <c r="D241" s="167" t="s">
        <v>202</v>
      </c>
      <c r="E241" s="181" t="s">
        <v>156</v>
      </c>
      <c r="F241" s="220" t="s">
        <v>1588</v>
      </c>
      <c r="G241" s="19" t="s">
        <v>1599</v>
      </c>
      <c r="H241" s="19" t="s">
        <v>1590</v>
      </c>
      <c r="I241" s="19" t="s">
        <v>1600</v>
      </c>
      <c r="J241" s="92" t="s">
        <v>1601</v>
      </c>
      <c r="K241" s="179">
        <v>44</v>
      </c>
      <c r="L241" s="504" t="s">
        <v>1593</v>
      </c>
      <c r="M241" s="504">
        <v>43454</v>
      </c>
      <c r="N241" s="114">
        <f t="shared" si="8"/>
        <v>25</v>
      </c>
      <c r="O241" s="218">
        <v>44</v>
      </c>
      <c r="P241" s="92" t="s">
        <v>25</v>
      </c>
      <c r="Q241" s="92"/>
      <c r="R241" s="19" t="s">
        <v>1594</v>
      </c>
      <c r="S241" s="217">
        <f t="shared" si="9"/>
        <v>363</v>
      </c>
      <c r="T241" s="92"/>
      <c r="U241" s="92"/>
      <c r="V241" s="92"/>
      <c r="W241" s="92"/>
      <c r="X241" s="92"/>
      <c r="Y241" s="92"/>
      <c r="Z241" s="92"/>
      <c r="AA241" s="220" t="s">
        <v>1595</v>
      </c>
      <c r="AB241" s="19" t="s">
        <v>564</v>
      </c>
      <c r="AC241" s="19" t="s">
        <v>564</v>
      </c>
      <c r="AD241" s="19" t="s">
        <v>564</v>
      </c>
      <c r="AE241" s="220" t="s">
        <v>564</v>
      </c>
      <c r="AF241" s="19" t="s">
        <v>565</v>
      </c>
      <c r="AG241" s="19" t="s">
        <v>566</v>
      </c>
      <c r="AH241" s="19" t="s">
        <v>565</v>
      </c>
      <c r="AI241" s="19" t="s">
        <v>566</v>
      </c>
      <c r="AJ241" s="19" t="s">
        <v>566</v>
      </c>
      <c r="AK241" s="19" t="s">
        <v>566</v>
      </c>
      <c r="AL241" s="19" t="s">
        <v>129</v>
      </c>
      <c r="AM241" s="19" t="s">
        <v>566</v>
      </c>
      <c r="AN241" s="19" t="s">
        <v>129</v>
      </c>
      <c r="AO241" s="19" t="s">
        <v>566</v>
      </c>
      <c r="AP241" s="19" t="s">
        <v>130</v>
      </c>
      <c r="AQ241" s="19" t="s">
        <v>566</v>
      </c>
      <c r="AR241" s="19" t="s">
        <v>130</v>
      </c>
      <c r="AS241" s="19" t="s">
        <v>566</v>
      </c>
      <c r="AT241" s="19" t="s">
        <v>130</v>
      </c>
      <c r="AU241" s="19" t="s">
        <v>566</v>
      </c>
      <c r="AV241" s="19" t="s">
        <v>130</v>
      </c>
      <c r="AW241" s="19" t="s">
        <v>566</v>
      </c>
      <c r="AX241" s="19" t="s">
        <v>130</v>
      </c>
      <c r="AY241" s="19" t="s">
        <v>566</v>
      </c>
      <c r="AZ241" s="19" t="s">
        <v>125</v>
      </c>
      <c r="BA241" s="19" t="s">
        <v>566</v>
      </c>
      <c r="BB241" s="19" t="s">
        <v>125</v>
      </c>
      <c r="BC241" s="19" t="s">
        <v>566</v>
      </c>
      <c r="BD241" s="19" t="s">
        <v>125</v>
      </c>
      <c r="BE241" s="19" t="s">
        <v>566</v>
      </c>
      <c r="BF241" s="108" t="s">
        <v>131</v>
      </c>
      <c r="BG241" s="175">
        <v>43577</v>
      </c>
      <c r="BH241" s="108" t="s">
        <v>1243</v>
      </c>
      <c r="BI241" s="179"/>
      <c r="BJ241" s="171" t="s">
        <v>1439</v>
      </c>
      <c r="BK241" s="171"/>
      <c r="BL241" s="171"/>
      <c r="BM241" s="171"/>
      <c r="BN241" s="119" t="s">
        <v>133</v>
      </c>
      <c r="BO241" s="179"/>
      <c r="BP241" s="179"/>
      <c r="BR241" s="92" t="s">
        <v>1496</v>
      </c>
      <c r="BS241" s="92" t="s">
        <v>1596</v>
      </c>
      <c r="BT241" s="92" t="s">
        <v>1597</v>
      </c>
      <c r="BU241" s="136"/>
    </row>
    <row r="242" spans="1:73" s="137" customFormat="1" ht="90" hidden="1" customHeight="1">
      <c r="A242" s="181" t="s">
        <v>1602</v>
      </c>
      <c r="B242" s="92" t="s">
        <v>1587</v>
      </c>
      <c r="C242" s="167">
        <v>43257</v>
      </c>
      <c r="D242" s="167" t="s">
        <v>202</v>
      </c>
      <c r="E242" s="181" t="s">
        <v>325</v>
      </c>
      <c r="F242" s="220" t="s">
        <v>1603</v>
      </c>
      <c r="G242" s="19" t="s">
        <v>1604</v>
      </c>
      <c r="H242" s="19" t="s">
        <v>1605</v>
      </c>
      <c r="I242" s="19" t="s">
        <v>1606</v>
      </c>
      <c r="J242" s="92" t="s">
        <v>1607</v>
      </c>
      <c r="K242" s="179">
        <v>6</v>
      </c>
      <c r="L242" s="504" t="s">
        <v>1593</v>
      </c>
      <c r="M242" s="504">
        <v>43454</v>
      </c>
      <c r="N242" s="114">
        <f t="shared" si="8"/>
        <v>25</v>
      </c>
      <c r="O242" s="218">
        <v>6</v>
      </c>
      <c r="P242" s="92" t="s">
        <v>25</v>
      </c>
      <c r="Q242" s="92"/>
      <c r="R242" s="19" t="s">
        <v>1608</v>
      </c>
      <c r="S242" s="217">
        <f t="shared" si="9"/>
        <v>268</v>
      </c>
      <c r="T242" s="92"/>
      <c r="U242" s="92"/>
      <c r="V242" s="92"/>
      <c r="W242" s="92"/>
      <c r="X242" s="92"/>
      <c r="Y242" s="92"/>
      <c r="Z242" s="92"/>
      <c r="AA242" s="220" t="s">
        <v>1609</v>
      </c>
      <c r="AB242" s="19" t="s">
        <v>564</v>
      </c>
      <c r="AC242" s="19" t="s">
        <v>564</v>
      </c>
      <c r="AD242" s="19" t="s">
        <v>564</v>
      </c>
      <c r="AE242" s="220" t="s">
        <v>564</v>
      </c>
      <c r="AF242" s="19" t="s">
        <v>565</v>
      </c>
      <c r="AG242" s="19" t="s">
        <v>566</v>
      </c>
      <c r="AH242" s="19" t="s">
        <v>565</v>
      </c>
      <c r="AI242" s="19" t="s">
        <v>566</v>
      </c>
      <c r="AJ242" s="19" t="s">
        <v>566</v>
      </c>
      <c r="AK242" s="19" t="s">
        <v>566</v>
      </c>
      <c r="AL242" s="19" t="s">
        <v>129</v>
      </c>
      <c r="AM242" s="19" t="s">
        <v>566</v>
      </c>
      <c r="AN242" s="19" t="s">
        <v>129</v>
      </c>
      <c r="AO242" s="19" t="s">
        <v>566</v>
      </c>
      <c r="AP242" s="19" t="s">
        <v>130</v>
      </c>
      <c r="AQ242" s="19" t="s">
        <v>566</v>
      </c>
      <c r="AR242" s="19" t="s">
        <v>130</v>
      </c>
      <c r="AS242" s="19" t="s">
        <v>566</v>
      </c>
      <c r="AT242" s="19" t="s">
        <v>130</v>
      </c>
      <c r="AU242" s="19" t="s">
        <v>566</v>
      </c>
      <c r="AV242" s="19" t="s">
        <v>130</v>
      </c>
      <c r="AW242" s="19" t="s">
        <v>566</v>
      </c>
      <c r="AX242" s="19" t="s">
        <v>130</v>
      </c>
      <c r="AY242" s="19" t="s">
        <v>566</v>
      </c>
      <c r="AZ242" s="19" t="s">
        <v>125</v>
      </c>
      <c r="BA242" s="19" t="s">
        <v>566</v>
      </c>
      <c r="BB242" s="19" t="s">
        <v>125</v>
      </c>
      <c r="BC242" s="19" t="s">
        <v>566</v>
      </c>
      <c r="BD242" s="19" t="s">
        <v>125</v>
      </c>
      <c r="BE242" s="19" t="s">
        <v>566</v>
      </c>
      <c r="BF242" s="108" t="s">
        <v>131</v>
      </c>
      <c r="BG242" s="175">
        <v>43577</v>
      </c>
      <c r="BH242" s="108" t="s">
        <v>1243</v>
      </c>
      <c r="BI242" s="179"/>
      <c r="BJ242" s="171" t="s">
        <v>1439</v>
      </c>
      <c r="BK242" s="171"/>
      <c r="BL242" s="171"/>
      <c r="BM242" s="171"/>
      <c r="BN242" s="119" t="s">
        <v>133</v>
      </c>
      <c r="BO242" s="179"/>
      <c r="BP242" s="179"/>
      <c r="BR242" s="92" t="s">
        <v>1496</v>
      </c>
      <c r="BS242" s="92" t="s">
        <v>1348</v>
      </c>
      <c r="BT242" s="92" t="s">
        <v>1610</v>
      </c>
      <c r="BU242" s="35"/>
    </row>
    <row r="243" spans="1:73" s="137" customFormat="1" ht="90" hidden="1" customHeight="1">
      <c r="A243" s="181" t="s">
        <v>1611</v>
      </c>
      <c r="B243" s="92" t="s">
        <v>1587</v>
      </c>
      <c r="C243" s="167">
        <v>43257</v>
      </c>
      <c r="D243" s="167" t="s">
        <v>202</v>
      </c>
      <c r="E243" s="181" t="s">
        <v>325</v>
      </c>
      <c r="F243" s="220" t="s">
        <v>1603</v>
      </c>
      <c r="G243" s="19" t="s">
        <v>1604</v>
      </c>
      <c r="H243" s="19" t="s">
        <v>1605</v>
      </c>
      <c r="I243" s="19" t="s">
        <v>1612</v>
      </c>
      <c r="J243" s="92" t="s">
        <v>1613</v>
      </c>
      <c r="K243" s="179">
        <v>6</v>
      </c>
      <c r="L243" s="504" t="s">
        <v>1593</v>
      </c>
      <c r="M243" s="504">
        <v>43524</v>
      </c>
      <c r="N243" s="114">
        <f t="shared" si="8"/>
        <v>35</v>
      </c>
      <c r="O243" s="218">
        <v>6</v>
      </c>
      <c r="P243" s="92" t="s">
        <v>33</v>
      </c>
      <c r="Q243" s="92"/>
      <c r="R243" s="19" t="s">
        <v>1614</v>
      </c>
      <c r="S243" s="217">
        <f t="shared" si="9"/>
        <v>152</v>
      </c>
      <c r="T243" s="92"/>
      <c r="U243" s="92"/>
      <c r="V243" s="92"/>
      <c r="W243" s="92"/>
      <c r="X243" s="92"/>
      <c r="Y243" s="92"/>
      <c r="Z243" s="92"/>
      <c r="AA243" s="220" t="s">
        <v>1615</v>
      </c>
      <c r="AB243" s="19" t="s">
        <v>564</v>
      </c>
      <c r="AC243" s="19" t="s">
        <v>564</v>
      </c>
      <c r="AD243" s="19" t="s">
        <v>564</v>
      </c>
      <c r="AE243" s="220" t="s">
        <v>564</v>
      </c>
      <c r="AF243" s="19" t="s">
        <v>565</v>
      </c>
      <c r="AG243" s="19" t="s">
        <v>566</v>
      </c>
      <c r="AH243" s="19" t="s">
        <v>565</v>
      </c>
      <c r="AI243" s="19" t="s">
        <v>566</v>
      </c>
      <c r="AJ243" s="19" t="s">
        <v>566</v>
      </c>
      <c r="AK243" s="19" t="s">
        <v>566</v>
      </c>
      <c r="AL243" s="19" t="s">
        <v>129</v>
      </c>
      <c r="AM243" s="19" t="s">
        <v>566</v>
      </c>
      <c r="AN243" s="19" t="s">
        <v>129</v>
      </c>
      <c r="AO243" s="19" t="s">
        <v>566</v>
      </c>
      <c r="AP243" s="19" t="s">
        <v>130</v>
      </c>
      <c r="AQ243" s="19" t="s">
        <v>566</v>
      </c>
      <c r="AR243" s="19" t="s">
        <v>130</v>
      </c>
      <c r="AS243" s="19" t="s">
        <v>566</v>
      </c>
      <c r="AT243" s="19" t="s">
        <v>130</v>
      </c>
      <c r="AU243" s="19" t="s">
        <v>566</v>
      </c>
      <c r="AV243" s="19" t="s">
        <v>130</v>
      </c>
      <c r="AW243" s="19" t="s">
        <v>566</v>
      </c>
      <c r="AX243" s="19" t="s">
        <v>130</v>
      </c>
      <c r="AY243" s="19" t="s">
        <v>566</v>
      </c>
      <c r="AZ243" s="19" t="s">
        <v>125</v>
      </c>
      <c r="BA243" s="19" t="s">
        <v>566</v>
      </c>
      <c r="BB243" s="19" t="s">
        <v>125</v>
      </c>
      <c r="BC243" s="19" t="s">
        <v>566</v>
      </c>
      <c r="BD243" s="19" t="s">
        <v>125</v>
      </c>
      <c r="BE243" s="19" t="s">
        <v>566</v>
      </c>
      <c r="BF243" s="108" t="s">
        <v>131</v>
      </c>
      <c r="BG243" s="175">
        <v>43577</v>
      </c>
      <c r="BH243" s="108" t="s">
        <v>1243</v>
      </c>
      <c r="BI243" s="179"/>
      <c r="BJ243" s="171"/>
      <c r="BK243" s="171"/>
      <c r="BL243" s="171"/>
      <c r="BM243" s="171"/>
      <c r="BN243" s="119" t="s">
        <v>133</v>
      </c>
      <c r="BO243" s="179"/>
      <c r="BP243" s="179"/>
      <c r="BR243" s="92" t="s">
        <v>1496</v>
      </c>
      <c r="BS243" s="92" t="s">
        <v>1348</v>
      </c>
      <c r="BT243" s="92" t="s">
        <v>1610</v>
      </c>
      <c r="BU243" s="35"/>
    </row>
    <row r="244" spans="1:73" s="137" customFormat="1" ht="90" hidden="1" customHeight="1">
      <c r="A244" s="181" t="s">
        <v>1616</v>
      </c>
      <c r="B244" s="92" t="s">
        <v>1587</v>
      </c>
      <c r="C244" s="167">
        <v>43257</v>
      </c>
      <c r="D244" s="167" t="s">
        <v>202</v>
      </c>
      <c r="E244" s="181" t="s">
        <v>174</v>
      </c>
      <c r="F244" s="220" t="s">
        <v>1617</v>
      </c>
      <c r="G244" s="19" t="s">
        <v>1618</v>
      </c>
      <c r="H244" s="19" t="s">
        <v>1619</v>
      </c>
      <c r="I244" s="19" t="s">
        <v>1620</v>
      </c>
      <c r="J244" s="92" t="s">
        <v>1621</v>
      </c>
      <c r="K244" s="179">
        <v>1</v>
      </c>
      <c r="L244" s="504" t="s">
        <v>1622</v>
      </c>
      <c r="M244" s="504">
        <v>43434</v>
      </c>
      <c r="N244" s="114">
        <f t="shared" si="8"/>
        <v>18</v>
      </c>
      <c r="O244" s="218">
        <v>1</v>
      </c>
      <c r="P244" s="92" t="s">
        <v>33</v>
      </c>
      <c r="Q244" s="92"/>
      <c r="R244" s="19" t="s">
        <v>1623</v>
      </c>
      <c r="S244" s="217">
        <f t="shared" si="9"/>
        <v>249</v>
      </c>
      <c r="T244" s="92"/>
      <c r="U244" s="92"/>
      <c r="V244" s="92"/>
      <c r="W244" s="92"/>
      <c r="X244" s="92"/>
      <c r="Y244" s="92"/>
      <c r="Z244" s="92"/>
      <c r="AA244" s="220" t="s">
        <v>1624</v>
      </c>
      <c r="AB244" s="19" t="s">
        <v>564</v>
      </c>
      <c r="AC244" s="19" t="s">
        <v>564</v>
      </c>
      <c r="AD244" s="19" t="s">
        <v>564</v>
      </c>
      <c r="AE244" s="220" t="s">
        <v>564</v>
      </c>
      <c r="AF244" s="19" t="s">
        <v>565</v>
      </c>
      <c r="AG244" s="19" t="s">
        <v>566</v>
      </c>
      <c r="AH244" s="19" t="s">
        <v>565</v>
      </c>
      <c r="AI244" s="19" t="s">
        <v>566</v>
      </c>
      <c r="AJ244" s="19" t="s">
        <v>566</v>
      </c>
      <c r="AK244" s="19" t="s">
        <v>566</v>
      </c>
      <c r="AL244" s="19" t="s">
        <v>129</v>
      </c>
      <c r="AM244" s="19" t="s">
        <v>566</v>
      </c>
      <c r="AN244" s="19" t="s">
        <v>129</v>
      </c>
      <c r="AO244" s="19" t="s">
        <v>566</v>
      </c>
      <c r="AP244" s="19" t="s">
        <v>130</v>
      </c>
      <c r="AQ244" s="19" t="s">
        <v>566</v>
      </c>
      <c r="AR244" s="19" t="s">
        <v>130</v>
      </c>
      <c r="AS244" s="19" t="s">
        <v>566</v>
      </c>
      <c r="AT244" s="19" t="s">
        <v>130</v>
      </c>
      <c r="AU244" s="19" t="s">
        <v>566</v>
      </c>
      <c r="AV244" s="19" t="s">
        <v>130</v>
      </c>
      <c r="AW244" s="19" t="s">
        <v>566</v>
      </c>
      <c r="AX244" s="19" t="s">
        <v>130</v>
      </c>
      <c r="AY244" s="19" t="s">
        <v>566</v>
      </c>
      <c r="AZ244" s="19" t="s">
        <v>125</v>
      </c>
      <c r="BA244" s="19" t="s">
        <v>566</v>
      </c>
      <c r="BB244" s="19" t="s">
        <v>125</v>
      </c>
      <c r="BC244" s="19" t="s">
        <v>566</v>
      </c>
      <c r="BD244" s="19" t="s">
        <v>125</v>
      </c>
      <c r="BE244" s="19" t="s">
        <v>566</v>
      </c>
      <c r="BF244" s="108" t="s">
        <v>131</v>
      </c>
      <c r="BG244" s="175">
        <v>43577</v>
      </c>
      <c r="BH244" s="108" t="s">
        <v>1243</v>
      </c>
      <c r="BI244" s="179"/>
      <c r="BJ244" s="19"/>
      <c r="BK244" s="19"/>
      <c r="BL244" s="19"/>
      <c r="BM244" s="19"/>
      <c r="BN244" s="119" t="s">
        <v>133</v>
      </c>
      <c r="BO244" s="179"/>
      <c r="BP244" s="179"/>
      <c r="BR244" s="92" t="s">
        <v>1314</v>
      </c>
      <c r="BS244" s="92" t="s">
        <v>1414</v>
      </c>
      <c r="BT244" s="92"/>
      <c r="BU244" s="92"/>
    </row>
    <row r="245" spans="1:73" s="137" customFormat="1" ht="90" hidden="1" customHeight="1">
      <c r="A245" s="181" t="s">
        <v>1625</v>
      </c>
      <c r="B245" s="92" t="s">
        <v>1587</v>
      </c>
      <c r="C245" s="167">
        <v>43257</v>
      </c>
      <c r="D245" s="167" t="s">
        <v>202</v>
      </c>
      <c r="E245" s="181" t="s">
        <v>219</v>
      </c>
      <c r="F245" s="220" t="s">
        <v>1626</v>
      </c>
      <c r="G245" s="19" t="s">
        <v>1618</v>
      </c>
      <c r="H245" s="19" t="s">
        <v>1627</v>
      </c>
      <c r="I245" s="19" t="s">
        <v>1628</v>
      </c>
      <c r="J245" s="92" t="s">
        <v>1629</v>
      </c>
      <c r="K245" s="179">
        <v>1</v>
      </c>
      <c r="L245" s="504" t="s">
        <v>1622</v>
      </c>
      <c r="M245" s="504">
        <v>43434</v>
      </c>
      <c r="N245" s="114">
        <f t="shared" si="8"/>
        <v>18</v>
      </c>
      <c r="O245" s="218">
        <v>1</v>
      </c>
      <c r="P245" s="92" t="s">
        <v>33</v>
      </c>
      <c r="Q245" s="92"/>
      <c r="R245" s="19" t="s">
        <v>1630</v>
      </c>
      <c r="S245" s="217">
        <f t="shared" si="9"/>
        <v>153</v>
      </c>
      <c r="T245" s="92"/>
      <c r="U245" s="92"/>
      <c r="V245" s="92"/>
      <c r="W245" s="92"/>
      <c r="X245" s="92"/>
      <c r="Y245" s="92"/>
      <c r="Z245" s="92"/>
      <c r="AA245" s="220" t="s">
        <v>1631</v>
      </c>
      <c r="AB245" s="19" t="s">
        <v>564</v>
      </c>
      <c r="AC245" s="19" t="s">
        <v>564</v>
      </c>
      <c r="AD245" s="19" t="s">
        <v>564</v>
      </c>
      <c r="AE245" s="220" t="s">
        <v>564</v>
      </c>
      <c r="AF245" s="19" t="s">
        <v>565</v>
      </c>
      <c r="AG245" s="19" t="s">
        <v>566</v>
      </c>
      <c r="AH245" s="19" t="s">
        <v>565</v>
      </c>
      <c r="AI245" s="19" t="s">
        <v>566</v>
      </c>
      <c r="AJ245" s="19" t="s">
        <v>566</v>
      </c>
      <c r="AK245" s="19" t="s">
        <v>566</v>
      </c>
      <c r="AL245" s="19" t="s">
        <v>129</v>
      </c>
      <c r="AM245" s="19" t="s">
        <v>566</v>
      </c>
      <c r="AN245" s="19" t="s">
        <v>129</v>
      </c>
      <c r="AO245" s="19" t="s">
        <v>566</v>
      </c>
      <c r="AP245" s="19" t="s">
        <v>130</v>
      </c>
      <c r="AQ245" s="19" t="s">
        <v>566</v>
      </c>
      <c r="AR245" s="19" t="s">
        <v>130</v>
      </c>
      <c r="AS245" s="19" t="s">
        <v>566</v>
      </c>
      <c r="AT245" s="19" t="s">
        <v>130</v>
      </c>
      <c r="AU245" s="19" t="s">
        <v>566</v>
      </c>
      <c r="AV245" s="19" t="s">
        <v>130</v>
      </c>
      <c r="AW245" s="19" t="s">
        <v>566</v>
      </c>
      <c r="AX245" s="19" t="s">
        <v>130</v>
      </c>
      <c r="AY245" s="19" t="s">
        <v>566</v>
      </c>
      <c r="AZ245" s="19" t="s">
        <v>125</v>
      </c>
      <c r="BA245" s="19" t="s">
        <v>566</v>
      </c>
      <c r="BB245" s="19" t="s">
        <v>125</v>
      </c>
      <c r="BC245" s="19" t="s">
        <v>566</v>
      </c>
      <c r="BD245" s="19" t="s">
        <v>125</v>
      </c>
      <c r="BE245" s="19" t="s">
        <v>566</v>
      </c>
      <c r="BF245" s="108" t="s">
        <v>131</v>
      </c>
      <c r="BG245" s="175">
        <v>43577</v>
      </c>
      <c r="BH245" s="108" t="s">
        <v>1243</v>
      </c>
      <c r="BI245" s="179"/>
      <c r="BJ245" s="19"/>
      <c r="BK245" s="19"/>
      <c r="BL245" s="19"/>
      <c r="BM245" s="19"/>
      <c r="BN245" s="119" t="s">
        <v>133</v>
      </c>
      <c r="BO245" s="179"/>
      <c r="BP245" s="179"/>
      <c r="BR245" s="92" t="s">
        <v>1277</v>
      </c>
      <c r="BS245" s="92" t="s">
        <v>1632</v>
      </c>
      <c r="BT245" s="92"/>
      <c r="BU245" s="92"/>
    </row>
    <row r="246" spans="1:73" s="137" customFormat="1" ht="90" hidden="1" customHeight="1">
      <c r="A246" s="181" t="s">
        <v>1633</v>
      </c>
      <c r="B246" s="92" t="s">
        <v>1587</v>
      </c>
      <c r="C246" s="167">
        <v>43257</v>
      </c>
      <c r="D246" s="167" t="s">
        <v>202</v>
      </c>
      <c r="E246" s="181" t="s">
        <v>224</v>
      </c>
      <c r="F246" s="220" t="s">
        <v>1634</v>
      </c>
      <c r="G246" s="19" t="s">
        <v>1635</v>
      </c>
      <c r="H246" s="19" t="s">
        <v>1636</v>
      </c>
      <c r="I246" s="19" t="s">
        <v>1637</v>
      </c>
      <c r="J246" s="92" t="s">
        <v>1638</v>
      </c>
      <c r="K246" s="179">
        <v>1</v>
      </c>
      <c r="L246" s="504" t="s">
        <v>1593</v>
      </c>
      <c r="M246" s="504">
        <v>43342</v>
      </c>
      <c r="N246" s="114">
        <f t="shared" si="8"/>
        <v>9</v>
      </c>
      <c r="O246" s="218">
        <v>1</v>
      </c>
      <c r="P246" s="92" t="s">
        <v>15</v>
      </c>
      <c r="Q246" s="92" t="s">
        <v>1639</v>
      </c>
      <c r="R246" s="19" t="s">
        <v>1640</v>
      </c>
      <c r="S246" s="217">
        <f t="shared" si="9"/>
        <v>332</v>
      </c>
      <c r="T246" s="92"/>
      <c r="U246" s="92"/>
      <c r="V246" s="92"/>
      <c r="W246" s="92"/>
      <c r="X246" s="92"/>
      <c r="Y246" s="92"/>
      <c r="Z246" s="92"/>
      <c r="AA246" s="220" t="s">
        <v>1641</v>
      </c>
      <c r="AB246" s="19" t="s">
        <v>564</v>
      </c>
      <c r="AC246" s="19" t="s">
        <v>564</v>
      </c>
      <c r="AD246" s="19" t="s">
        <v>564</v>
      </c>
      <c r="AE246" s="220" t="s">
        <v>564</v>
      </c>
      <c r="AF246" s="220" t="s">
        <v>1403</v>
      </c>
      <c r="AG246" s="220" t="s">
        <v>1404</v>
      </c>
      <c r="AH246" s="220" t="s">
        <v>1403</v>
      </c>
      <c r="AI246" s="220" t="s">
        <v>1404</v>
      </c>
      <c r="AJ246" s="220" t="s">
        <v>1404</v>
      </c>
      <c r="AK246" s="220" t="s">
        <v>1404</v>
      </c>
      <c r="AL246" s="220" t="s">
        <v>129</v>
      </c>
      <c r="AM246" s="220" t="s">
        <v>1404</v>
      </c>
      <c r="AN246" s="220" t="s">
        <v>129</v>
      </c>
      <c r="AO246" s="220" t="s">
        <v>1404</v>
      </c>
      <c r="AP246" s="220" t="s">
        <v>130</v>
      </c>
      <c r="AQ246" s="220" t="s">
        <v>1404</v>
      </c>
      <c r="AR246" s="220" t="s">
        <v>130</v>
      </c>
      <c r="AS246" s="220" t="s">
        <v>1404</v>
      </c>
      <c r="AT246" s="220" t="s">
        <v>130</v>
      </c>
      <c r="AU246" s="220" t="s">
        <v>1404</v>
      </c>
      <c r="AV246" s="220" t="s">
        <v>130</v>
      </c>
      <c r="AW246" s="220" t="s">
        <v>1404</v>
      </c>
      <c r="AX246" s="220" t="s">
        <v>130</v>
      </c>
      <c r="AY246" s="220" t="s">
        <v>1404</v>
      </c>
      <c r="AZ246" s="220" t="s">
        <v>125</v>
      </c>
      <c r="BA246" s="220" t="s">
        <v>1404</v>
      </c>
      <c r="BB246" s="220" t="s">
        <v>125</v>
      </c>
      <c r="BC246" s="220" t="s">
        <v>1404</v>
      </c>
      <c r="BD246" s="220" t="s">
        <v>125</v>
      </c>
      <c r="BE246" s="220" t="s">
        <v>1404</v>
      </c>
      <c r="BF246" s="108" t="s">
        <v>131</v>
      </c>
      <c r="BG246" s="175">
        <v>43577</v>
      </c>
      <c r="BH246" s="108" t="s">
        <v>1243</v>
      </c>
      <c r="BI246" s="179"/>
      <c r="BJ246" s="19"/>
      <c r="BK246" s="19"/>
      <c r="BL246" s="19"/>
      <c r="BM246" s="19"/>
      <c r="BN246" s="119" t="s">
        <v>133</v>
      </c>
      <c r="BO246" s="179"/>
      <c r="BP246" s="179"/>
      <c r="BR246" s="92" t="s">
        <v>1367</v>
      </c>
      <c r="BS246" s="35" t="s">
        <v>1368</v>
      </c>
      <c r="BT246" s="92" t="s">
        <v>1642</v>
      </c>
      <c r="BU246" s="92"/>
    </row>
    <row r="247" spans="1:73" s="137" customFormat="1" ht="90" hidden="1" customHeight="1">
      <c r="A247" s="181" t="s">
        <v>1643</v>
      </c>
      <c r="B247" s="92" t="s">
        <v>1587</v>
      </c>
      <c r="C247" s="167">
        <v>43257</v>
      </c>
      <c r="D247" s="167" t="s">
        <v>202</v>
      </c>
      <c r="E247" s="181" t="s">
        <v>190</v>
      </c>
      <c r="F247" s="220" t="s">
        <v>1644</v>
      </c>
      <c r="G247" s="19" t="s">
        <v>1645</v>
      </c>
      <c r="H247" s="19" t="s">
        <v>1646</v>
      </c>
      <c r="I247" s="19" t="s">
        <v>1647</v>
      </c>
      <c r="J247" s="92" t="s">
        <v>1648</v>
      </c>
      <c r="K247" s="179">
        <v>2</v>
      </c>
      <c r="L247" s="504" t="s">
        <v>1649</v>
      </c>
      <c r="M247" s="504">
        <v>43434</v>
      </c>
      <c r="N247" s="114">
        <f t="shared" si="8"/>
        <v>24</v>
      </c>
      <c r="O247" s="218">
        <v>2</v>
      </c>
      <c r="P247" s="92" t="s">
        <v>31</v>
      </c>
      <c r="Q247" s="92" t="s">
        <v>1639</v>
      </c>
      <c r="R247" s="19" t="s">
        <v>1650</v>
      </c>
      <c r="S247" s="217">
        <f t="shared" si="9"/>
        <v>292</v>
      </c>
      <c r="T247" s="92"/>
      <c r="U247" s="92"/>
      <c r="V247" s="92"/>
      <c r="W247" s="92"/>
      <c r="X247" s="92"/>
      <c r="Y247" s="92"/>
      <c r="Z247" s="92"/>
      <c r="AA247" s="220" t="s">
        <v>1651</v>
      </c>
      <c r="AB247" s="19" t="s">
        <v>1652</v>
      </c>
      <c r="AC247" s="19"/>
      <c r="AD247" s="19" t="s">
        <v>1653</v>
      </c>
      <c r="AE247" s="220" t="s">
        <v>1402</v>
      </c>
      <c r="AF247" s="220" t="s">
        <v>1403</v>
      </c>
      <c r="AG247" s="220" t="s">
        <v>1404</v>
      </c>
      <c r="AH247" s="220" t="s">
        <v>1403</v>
      </c>
      <c r="AI247" s="220" t="s">
        <v>1404</v>
      </c>
      <c r="AJ247" s="220" t="s">
        <v>1404</v>
      </c>
      <c r="AK247" s="220" t="s">
        <v>1404</v>
      </c>
      <c r="AL247" s="220" t="s">
        <v>129</v>
      </c>
      <c r="AM247" s="220" t="s">
        <v>1404</v>
      </c>
      <c r="AN247" s="220" t="s">
        <v>129</v>
      </c>
      <c r="AO247" s="220" t="s">
        <v>1404</v>
      </c>
      <c r="AP247" s="220" t="s">
        <v>130</v>
      </c>
      <c r="AQ247" s="220" t="s">
        <v>1404</v>
      </c>
      <c r="AR247" s="220" t="s">
        <v>130</v>
      </c>
      <c r="AS247" s="220" t="s">
        <v>1404</v>
      </c>
      <c r="AT247" s="220" t="s">
        <v>130</v>
      </c>
      <c r="AU247" s="220" t="s">
        <v>1404</v>
      </c>
      <c r="AV247" s="220" t="s">
        <v>130</v>
      </c>
      <c r="AW247" s="220" t="s">
        <v>1404</v>
      </c>
      <c r="AX247" s="220" t="s">
        <v>130</v>
      </c>
      <c r="AY247" s="220" t="s">
        <v>1404</v>
      </c>
      <c r="AZ247" s="220" t="s">
        <v>125</v>
      </c>
      <c r="BA247" s="220" t="s">
        <v>1404</v>
      </c>
      <c r="BB247" s="220" t="s">
        <v>125</v>
      </c>
      <c r="BC247" s="220" t="s">
        <v>1404</v>
      </c>
      <c r="BD247" s="220" t="s">
        <v>125</v>
      </c>
      <c r="BE247" s="220" t="s">
        <v>1404</v>
      </c>
      <c r="BF247" s="108" t="s">
        <v>131</v>
      </c>
      <c r="BG247" s="175">
        <v>43851</v>
      </c>
      <c r="BH247" s="108" t="s">
        <v>1243</v>
      </c>
      <c r="BI247" s="179"/>
      <c r="BJ247" s="19"/>
      <c r="BK247" s="19"/>
      <c r="BL247" s="19"/>
      <c r="BM247" s="19"/>
      <c r="BN247" s="119" t="s">
        <v>133</v>
      </c>
      <c r="BO247" s="179"/>
      <c r="BP247" s="179"/>
      <c r="BR247" s="92" t="s">
        <v>1356</v>
      </c>
      <c r="BS247" s="92" t="s">
        <v>1654</v>
      </c>
      <c r="BT247" s="92" t="s">
        <v>1655</v>
      </c>
      <c r="BU247" s="92"/>
    </row>
    <row r="248" spans="1:73" s="137" customFormat="1" ht="90" hidden="1" customHeight="1">
      <c r="A248" s="181" t="s">
        <v>1656</v>
      </c>
      <c r="B248" s="92" t="s">
        <v>1587</v>
      </c>
      <c r="C248" s="167">
        <v>43257</v>
      </c>
      <c r="D248" s="167" t="s">
        <v>202</v>
      </c>
      <c r="E248" s="181" t="s">
        <v>437</v>
      </c>
      <c r="F248" s="220" t="s">
        <v>1657</v>
      </c>
      <c r="G248" s="19" t="s">
        <v>1645</v>
      </c>
      <c r="H248" s="19" t="s">
        <v>1646</v>
      </c>
      <c r="I248" s="19" t="s">
        <v>1647</v>
      </c>
      <c r="J248" s="92" t="s">
        <v>1658</v>
      </c>
      <c r="K248" s="179">
        <v>2</v>
      </c>
      <c r="L248" s="504" t="s">
        <v>1649</v>
      </c>
      <c r="M248" s="504">
        <v>43434</v>
      </c>
      <c r="N248" s="114">
        <f t="shared" si="8"/>
        <v>24</v>
      </c>
      <c r="O248" s="218">
        <v>2</v>
      </c>
      <c r="P248" s="92" t="s">
        <v>31</v>
      </c>
      <c r="Q248" s="92"/>
      <c r="R248" s="19" t="s">
        <v>1650</v>
      </c>
      <c r="S248" s="217">
        <f t="shared" si="9"/>
        <v>292</v>
      </c>
      <c r="T248" s="92"/>
      <c r="U248" s="92"/>
      <c r="V248" s="92"/>
      <c r="W248" s="92"/>
      <c r="X248" s="92"/>
      <c r="Y248" s="92"/>
      <c r="Z248" s="92"/>
      <c r="AA248" s="220" t="s">
        <v>1651</v>
      </c>
      <c r="AB248" s="19" t="s">
        <v>1652</v>
      </c>
      <c r="AC248" s="19"/>
      <c r="AD248" s="19" t="s">
        <v>1653</v>
      </c>
      <c r="AE248" s="220" t="s">
        <v>1402</v>
      </c>
      <c r="AF248" s="220" t="s">
        <v>1403</v>
      </c>
      <c r="AG248" s="220" t="s">
        <v>1404</v>
      </c>
      <c r="AH248" s="220" t="s">
        <v>1403</v>
      </c>
      <c r="AI248" s="220" t="s">
        <v>1404</v>
      </c>
      <c r="AJ248" s="220" t="s">
        <v>1404</v>
      </c>
      <c r="AK248" s="220" t="s">
        <v>1404</v>
      </c>
      <c r="AL248" s="220" t="s">
        <v>129</v>
      </c>
      <c r="AM248" s="220" t="s">
        <v>1404</v>
      </c>
      <c r="AN248" s="220" t="s">
        <v>129</v>
      </c>
      <c r="AO248" s="220" t="s">
        <v>1404</v>
      </c>
      <c r="AP248" s="220" t="s">
        <v>130</v>
      </c>
      <c r="AQ248" s="220" t="s">
        <v>1404</v>
      </c>
      <c r="AR248" s="220" t="s">
        <v>130</v>
      </c>
      <c r="AS248" s="220" t="s">
        <v>1404</v>
      </c>
      <c r="AT248" s="220" t="s">
        <v>130</v>
      </c>
      <c r="AU248" s="220" t="s">
        <v>1404</v>
      </c>
      <c r="AV248" s="220" t="s">
        <v>130</v>
      </c>
      <c r="AW248" s="220" t="s">
        <v>1404</v>
      </c>
      <c r="AX248" s="220" t="s">
        <v>130</v>
      </c>
      <c r="AY248" s="220" t="s">
        <v>1404</v>
      </c>
      <c r="AZ248" s="220" t="s">
        <v>125</v>
      </c>
      <c r="BA248" s="220" t="s">
        <v>1404</v>
      </c>
      <c r="BB248" s="220" t="s">
        <v>125</v>
      </c>
      <c r="BC248" s="220" t="s">
        <v>1404</v>
      </c>
      <c r="BD248" s="220" t="s">
        <v>125</v>
      </c>
      <c r="BE248" s="220" t="s">
        <v>1404</v>
      </c>
      <c r="BF248" s="108" t="s">
        <v>131</v>
      </c>
      <c r="BG248" s="175">
        <v>43851</v>
      </c>
      <c r="BH248" s="108" t="s">
        <v>1243</v>
      </c>
      <c r="BI248" s="179"/>
      <c r="BJ248" s="19"/>
      <c r="BK248" s="19"/>
      <c r="BL248" s="19"/>
      <c r="BM248" s="19"/>
      <c r="BN248" s="119" t="s">
        <v>133</v>
      </c>
      <c r="BO248" s="179"/>
      <c r="BP248" s="179"/>
      <c r="BR248" s="92" t="s">
        <v>1356</v>
      </c>
      <c r="BS248" s="92" t="s">
        <v>1654</v>
      </c>
      <c r="BT248" s="92" t="s">
        <v>1659</v>
      </c>
      <c r="BU248" s="92"/>
    </row>
    <row r="249" spans="1:73" s="137" customFormat="1" ht="90" hidden="1" customHeight="1">
      <c r="A249" s="181" t="s">
        <v>1660</v>
      </c>
      <c r="B249" s="92" t="s">
        <v>1587</v>
      </c>
      <c r="C249" s="167">
        <v>43257</v>
      </c>
      <c r="D249" s="167" t="s">
        <v>218</v>
      </c>
      <c r="E249" s="181" t="s">
        <v>195</v>
      </c>
      <c r="F249" s="220" t="s">
        <v>1661</v>
      </c>
      <c r="G249" s="19" t="s">
        <v>1662</v>
      </c>
      <c r="H249" s="19" t="s">
        <v>1663</v>
      </c>
      <c r="I249" s="19" t="s">
        <v>1664</v>
      </c>
      <c r="J249" s="92" t="s">
        <v>1665</v>
      </c>
      <c r="K249" s="179">
        <v>1</v>
      </c>
      <c r="L249" s="504" t="s">
        <v>1666</v>
      </c>
      <c r="M249" s="504">
        <v>43403</v>
      </c>
      <c r="N249" s="114">
        <f t="shared" si="8"/>
        <v>18</v>
      </c>
      <c r="O249" s="218">
        <v>1</v>
      </c>
      <c r="P249" s="92" t="s">
        <v>31</v>
      </c>
      <c r="Q249" s="92"/>
      <c r="R249" s="19" t="s">
        <v>1667</v>
      </c>
      <c r="S249" s="217">
        <f t="shared" si="9"/>
        <v>267</v>
      </c>
      <c r="T249" s="92"/>
      <c r="U249" s="92"/>
      <c r="V249" s="92"/>
      <c r="W249" s="92"/>
      <c r="X249" s="92"/>
      <c r="Y249" s="92"/>
      <c r="Z249" s="92"/>
      <c r="AA249" s="220" t="s">
        <v>1668</v>
      </c>
      <c r="AB249" s="19" t="s">
        <v>1668</v>
      </c>
      <c r="AC249" s="19"/>
      <c r="AD249" s="164" t="s">
        <v>1669</v>
      </c>
      <c r="AE249" s="220" t="s">
        <v>1402</v>
      </c>
      <c r="AF249" s="164" t="s">
        <v>1670</v>
      </c>
      <c r="AG249" s="164" t="s">
        <v>1671</v>
      </c>
      <c r="AH249" s="164" t="s">
        <v>1670</v>
      </c>
      <c r="AI249" s="164" t="s">
        <v>1671</v>
      </c>
      <c r="AJ249" s="164" t="s">
        <v>1671</v>
      </c>
      <c r="AK249" s="164" t="s">
        <v>1671</v>
      </c>
      <c r="AL249" s="164" t="s">
        <v>129</v>
      </c>
      <c r="AM249" s="220" t="s">
        <v>1404</v>
      </c>
      <c r="AN249" s="220" t="s">
        <v>129</v>
      </c>
      <c r="AO249" s="220" t="s">
        <v>1404</v>
      </c>
      <c r="AP249" s="220" t="s">
        <v>130</v>
      </c>
      <c r="AQ249" s="220" t="s">
        <v>1404</v>
      </c>
      <c r="AR249" s="220" t="s">
        <v>130</v>
      </c>
      <c r="AS249" s="220" t="s">
        <v>1404</v>
      </c>
      <c r="AT249" s="220" t="s">
        <v>130</v>
      </c>
      <c r="AU249" s="220" t="s">
        <v>1404</v>
      </c>
      <c r="AV249" s="220" t="s">
        <v>130</v>
      </c>
      <c r="AW249" s="220" t="s">
        <v>1404</v>
      </c>
      <c r="AX249" s="220" t="s">
        <v>130</v>
      </c>
      <c r="AY249" s="220" t="s">
        <v>1404</v>
      </c>
      <c r="AZ249" s="220" t="s">
        <v>125</v>
      </c>
      <c r="BA249" s="220" t="s">
        <v>1404</v>
      </c>
      <c r="BB249" s="220" t="s">
        <v>125</v>
      </c>
      <c r="BC249" s="220" t="s">
        <v>1404</v>
      </c>
      <c r="BD249" s="220" t="s">
        <v>125</v>
      </c>
      <c r="BE249" s="220" t="s">
        <v>1404</v>
      </c>
      <c r="BF249" s="108" t="s">
        <v>131</v>
      </c>
      <c r="BG249" s="175">
        <v>43829</v>
      </c>
      <c r="BH249" s="108" t="s">
        <v>1243</v>
      </c>
      <c r="BI249" s="179"/>
      <c r="BJ249" s="19"/>
      <c r="BK249" s="19"/>
      <c r="BL249" s="19"/>
      <c r="BM249" s="19"/>
      <c r="BN249" s="119" t="s">
        <v>133</v>
      </c>
      <c r="BO249" s="179"/>
      <c r="BP249" s="179"/>
      <c r="BR249" s="92" t="s">
        <v>1356</v>
      </c>
      <c r="BS249" s="92" t="s">
        <v>1654</v>
      </c>
      <c r="BT249" s="92" t="s">
        <v>1672</v>
      </c>
      <c r="BU249" s="92" t="s">
        <v>1673</v>
      </c>
    </row>
    <row r="250" spans="1:73" s="137" customFormat="1" ht="90" hidden="1" customHeight="1">
      <c r="A250" s="181" t="s">
        <v>1674</v>
      </c>
      <c r="B250" s="92" t="s">
        <v>1675</v>
      </c>
      <c r="C250" s="167">
        <v>43630</v>
      </c>
      <c r="D250" s="167" t="s">
        <v>678</v>
      </c>
      <c r="E250" s="181" t="s">
        <v>156</v>
      </c>
      <c r="F250" s="231" t="s">
        <v>1676</v>
      </c>
      <c r="G250" s="19" t="s">
        <v>1677</v>
      </c>
      <c r="H250" s="19" t="s">
        <v>1678</v>
      </c>
      <c r="I250" s="19" t="s">
        <v>1679</v>
      </c>
      <c r="J250" s="19" t="s">
        <v>1066</v>
      </c>
      <c r="K250" s="184">
        <v>1</v>
      </c>
      <c r="L250" s="508">
        <v>43668</v>
      </c>
      <c r="M250" s="508">
        <v>43830</v>
      </c>
      <c r="N250" s="114">
        <f t="shared" si="8"/>
        <v>24</v>
      </c>
      <c r="O250" s="218">
        <v>1</v>
      </c>
      <c r="P250" s="229" t="s">
        <v>28</v>
      </c>
      <c r="Q250" s="229" t="s">
        <v>1680</v>
      </c>
      <c r="R250" s="19" t="s">
        <v>1681</v>
      </c>
      <c r="S250" s="217">
        <f t="shared" si="9"/>
        <v>381</v>
      </c>
      <c r="T250" s="229"/>
      <c r="U250" s="229"/>
      <c r="V250" s="229" t="s">
        <v>125</v>
      </c>
      <c r="W250" s="229" t="s">
        <v>125</v>
      </c>
      <c r="X250" s="229" t="s">
        <v>125</v>
      </c>
      <c r="Y250" s="229" t="s">
        <v>125</v>
      </c>
      <c r="Z250" s="229" t="s">
        <v>125</v>
      </c>
      <c r="AA250" s="19" t="s">
        <v>125</v>
      </c>
      <c r="AB250" s="19" t="s">
        <v>1682</v>
      </c>
      <c r="AC250" s="19" t="s">
        <v>1683</v>
      </c>
      <c r="AD250" s="19" t="s">
        <v>1684</v>
      </c>
      <c r="AE250" s="19" t="s">
        <v>1685</v>
      </c>
      <c r="AF250" s="19" t="s">
        <v>125</v>
      </c>
      <c r="AG250" s="19" t="s">
        <v>1686</v>
      </c>
      <c r="AH250" s="19" t="s">
        <v>125</v>
      </c>
      <c r="AI250" s="19" t="s">
        <v>1686</v>
      </c>
      <c r="AJ250" s="19" t="s">
        <v>125</v>
      </c>
      <c r="AK250" s="19" t="s">
        <v>1686</v>
      </c>
      <c r="AL250" s="19" t="s">
        <v>125</v>
      </c>
      <c r="AM250" s="19" t="s">
        <v>1686</v>
      </c>
      <c r="AN250" s="19" t="s">
        <v>125</v>
      </c>
      <c r="AO250" s="19" t="s">
        <v>1686</v>
      </c>
      <c r="AP250" s="19" t="s">
        <v>125</v>
      </c>
      <c r="AQ250" s="19" t="s">
        <v>1686</v>
      </c>
      <c r="AR250" s="19" t="s">
        <v>125</v>
      </c>
      <c r="AS250" s="19" t="s">
        <v>1686</v>
      </c>
      <c r="AT250" s="19" t="s">
        <v>125</v>
      </c>
      <c r="AU250" s="19" t="s">
        <v>1686</v>
      </c>
      <c r="AV250" s="19" t="s">
        <v>125</v>
      </c>
      <c r="AW250" s="19" t="s">
        <v>1686</v>
      </c>
      <c r="AX250" s="19" t="s">
        <v>125</v>
      </c>
      <c r="AY250" s="19" t="s">
        <v>1686</v>
      </c>
      <c r="AZ250" s="19" t="s">
        <v>125</v>
      </c>
      <c r="BA250" s="19" t="s">
        <v>1686</v>
      </c>
      <c r="BB250" s="19" t="s">
        <v>125</v>
      </c>
      <c r="BC250" s="19" t="s">
        <v>1687</v>
      </c>
      <c r="BD250" s="19" t="s">
        <v>125</v>
      </c>
      <c r="BE250" s="19" t="s">
        <v>1687</v>
      </c>
      <c r="BF250" s="108" t="s">
        <v>1688</v>
      </c>
      <c r="BG250" s="175">
        <v>43948</v>
      </c>
      <c r="BH250" s="108" t="s">
        <v>286</v>
      </c>
      <c r="BI250" s="175">
        <v>43991</v>
      </c>
      <c r="BJ250" s="140" t="s">
        <v>1689</v>
      </c>
      <c r="BK250" s="171" t="s">
        <v>1690</v>
      </c>
      <c r="BL250" s="19" t="s">
        <v>1691</v>
      </c>
      <c r="BM250" s="19" t="s">
        <v>1692</v>
      </c>
      <c r="BN250" s="119" t="s">
        <v>291</v>
      </c>
      <c r="BO250" s="179" t="s">
        <v>1540</v>
      </c>
      <c r="BP250" s="179" t="s">
        <v>1693</v>
      </c>
      <c r="BR250" s="92" t="s">
        <v>1514</v>
      </c>
      <c r="BS250" s="92" t="s">
        <v>1566</v>
      </c>
      <c r="BT250" s="92"/>
      <c r="BU250" s="136"/>
    </row>
    <row r="251" spans="1:73" s="137" customFormat="1" ht="90" hidden="1" customHeight="1">
      <c r="A251" s="181" t="s">
        <v>1694</v>
      </c>
      <c r="B251" s="92" t="s">
        <v>1675</v>
      </c>
      <c r="C251" s="167">
        <v>43630</v>
      </c>
      <c r="D251" s="167" t="s">
        <v>678</v>
      </c>
      <c r="E251" s="181" t="s">
        <v>156</v>
      </c>
      <c r="F251" s="231" t="s">
        <v>1676</v>
      </c>
      <c r="G251" s="19" t="s">
        <v>1677</v>
      </c>
      <c r="H251" s="19" t="s">
        <v>1695</v>
      </c>
      <c r="I251" s="19" t="s">
        <v>1696</v>
      </c>
      <c r="J251" s="92" t="s">
        <v>1697</v>
      </c>
      <c r="K251" s="184">
        <v>2</v>
      </c>
      <c r="L251" s="508">
        <v>43668</v>
      </c>
      <c r="M251" s="508">
        <v>43920</v>
      </c>
      <c r="N251" s="114">
        <f t="shared" si="8"/>
        <v>36</v>
      </c>
      <c r="O251" s="218">
        <v>2</v>
      </c>
      <c r="P251" s="229" t="s">
        <v>28</v>
      </c>
      <c r="Q251" s="229" t="s">
        <v>1680</v>
      </c>
      <c r="R251" s="19" t="s">
        <v>1698</v>
      </c>
      <c r="S251" s="217">
        <f t="shared" si="9"/>
        <v>321</v>
      </c>
      <c r="T251" s="229"/>
      <c r="U251" s="229"/>
      <c r="V251" s="229" t="s">
        <v>125</v>
      </c>
      <c r="W251" s="229" t="s">
        <v>125</v>
      </c>
      <c r="X251" s="229" t="s">
        <v>125</v>
      </c>
      <c r="Y251" s="229" t="s">
        <v>125</v>
      </c>
      <c r="Z251" s="229" t="s">
        <v>125</v>
      </c>
      <c r="AA251" s="19" t="s">
        <v>125</v>
      </c>
      <c r="AB251" s="19" t="s">
        <v>1682</v>
      </c>
      <c r="AC251" s="19" t="s">
        <v>1683</v>
      </c>
      <c r="AD251" s="164" t="s">
        <v>1699</v>
      </c>
      <c r="AE251" s="164" t="s">
        <v>1700</v>
      </c>
      <c r="AF251" s="19" t="s">
        <v>1701</v>
      </c>
      <c r="AG251" s="19" t="s">
        <v>1702</v>
      </c>
      <c r="AH251" s="136" t="s">
        <v>125</v>
      </c>
      <c r="AI251" s="19" t="s">
        <v>1703</v>
      </c>
      <c r="AJ251" s="136" t="s">
        <v>125</v>
      </c>
      <c r="AK251" s="19" t="s">
        <v>1703</v>
      </c>
      <c r="AL251" s="136" t="s">
        <v>125</v>
      </c>
      <c r="AM251" s="19" t="s">
        <v>1703</v>
      </c>
      <c r="AN251" s="136" t="s">
        <v>125</v>
      </c>
      <c r="AO251" s="19" t="s">
        <v>1703</v>
      </c>
      <c r="AP251" s="136" t="s">
        <v>125</v>
      </c>
      <c r="AQ251" s="19" t="s">
        <v>1703</v>
      </c>
      <c r="AR251" s="136" t="s">
        <v>125</v>
      </c>
      <c r="AS251" s="19" t="s">
        <v>1703</v>
      </c>
      <c r="AT251" s="136" t="s">
        <v>125</v>
      </c>
      <c r="AU251" s="19" t="s">
        <v>1703</v>
      </c>
      <c r="AV251" s="136" t="s">
        <v>125</v>
      </c>
      <c r="AW251" s="19" t="s">
        <v>1703</v>
      </c>
      <c r="AX251" s="136" t="s">
        <v>125</v>
      </c>
      <c r="AY251" s="19" t="s">
        <v>1703</v>
      </c>
      <c r="AZ251" s="136" t="s">
        <v>125</v>
      </c>
      <c r="BA251" s="19" t="s">
        <v>1703</v>
      </c>
      <c r="BB251" s="136" t="s">
        <v>125</v>
      </c>
      <c r="BC251" s="19" t="s">
        <v>1704</v>
      </c>
      <c r="BD251" s="136" t="s">
        <v>125</v>
      </c>
      <c r="BE251" s="19" t="s">
        <v>1704</v>
      </c>
      <c r="BF251" s="108" t="s">
        <v>1688</v>
      </c>
      <c r="BG251" s="175">
        <v>44026</v>
      </c>
      <c r="BH251" s="108" t="s">
        <v>286</v>
      </c>
      <c r="BI251" s="167">
        <v>44498</v>
      </c>
      <c r="BJ251" s="19" t="s">
        <v>1705</v>
      </c>
      <c r="BK251" s="171" t="s">
        <v>1706</v>
      </c>
      <c r="BL251" s="171" t="s">
        <v>1707</v>
      </c>
      <c r="BM251" s="19" t="s">
        <v>1708</v>
      </c>
      <c r="BN251" s="119" t="s">
        <v>291</v>
      </c>
      <c r="BO251" s="324" t="s">
        <v>292</v>
      </c>
      <c r="BP251" s="324"/>
      <c r="BR251" s="92" t="s">
        <v>1514</v>
      </c>
      <c r="BS251" s="92" t="s">
        <v>1566</v>
      </c>
      <c r="BT251" s="92"/>
      <c r="BU251" s="136"/>
    </row>
    <row r="252" spans="1:73" s="137" customFormat="1" ht="90" hidden="1" customHeight="1">
      <c r="A252" s="181" t="s">
        <v>1709</v>
      </c>
      <c r="B252" s="92" t="s">
        <v>1675</v>
      </c>
      <c r="C252" s="167">
        <v>43630</v>
      </c>
      <c r="D252" s="167" t="s">
        <v>678</v>
      </c>
      <c r="E252" s="181" t="s">
        <v>156</v>
      </c>
      <c r="F252" s="231" t="s">
        <v>1676</v>
      </c>
      <c r="G252" s="19" t="s">
        <v>1677</v>
      </c>
      <c r="H252" s="19" t="s">
        <v>1710</v>
      </c>
      <c r="I252" s="19" t="s">
        <v>1711</v>
      </c>
      <c r="J252" s="92" t="s">
        <v>1712</v>
      </c>
      <c r="K252" s="184">
        <v>1</v>
      </c>
      <c r="L252" s="508">
        <v>43668</v>
      </c>
      <c r="M252" s="508">
        <v>44012</v>
      </c>
      <c r="N252" s="114">
        <f t="shared" si="8"/>
        <v>50</v>
      </c>
      <c r="O252" s="218">
        <v>1</v>
      </c>
      <c r="P252" s="229" t="s">
        <v>28</v>
      </c>
      <c r="Q252" s="229" t="s">
        <v>1680</v>
      </c>
      <c r="R252" s="19" t="s">
        <v>1713</v>
      </c>
      <c r="S252" s="217">
        <f t="shared" si="9"/>
        <v>350</v>
      </c>
      <c r="T252" s="229"/>
      <c r="U252" s="229"/>
      <c r="V252" s="229" t="s">
        <v>125</v>
      </c>
      <c r="W252" s="229" t="s">
        <v>125</v>
      </c>
      <c r="X252" s="229" t="s">
        <v>125</v>
      </c>
      <c r="Y252" s="229" t="s">
        <v>125</v>
      </c>
      <c r="Z252" s="229" t="s">
        <v>125</v>
      </c>
      <c r="AA252" s="19" t="s">
        <v>125</v>
      </c>
      <c r="AB252" s="19" t="s">
        <v>1682</v>
      </c>
      <c r="AC252" s="19" t="s">
        <v>1683</v>
      </c>
      <c r="AD252" s="164" t="s">
        <v>1714</v>
      </c>
      <c r="AE252" s="164" t="s">
        <v>1715</v>
      </c>
      <c r="AF252" s="220" t="s">
        <v>1403</v>
      </c>
      <c r="AG252" s="220" t="s">
        <v>1404</v>
      </c>
      <c r="AH252" s="220" t="s">
        <v>1403</v>
      </c>
      <c r="AI252" s="220" t="s">
        <v>1404</v>
      </c>
      <c r="AJ252" s="220" t="s">
        <v>1404</v>
      </c>
      <c r="AK252" s="220" t="s">
        <v>1404</v>
      </c>
      <c r="AL252" s="220" t="s">
        <v>129</v>
      </c>
      <c r="AM252" s="220" t="s">
        <v>1404</v>
      </c>
      <c r="AN252" s="220" t="s">
        <v>129</v>
      </c>
      <c r="AO252" s="220" t="s">
        <v>1404</v>
      </c>
      <c r="AP252" s="220" t="s">
        <v>130</v>
      </c>
      <c r="AQ252" s="220" t="s">
        <v>1404</v>
      </c>
      <c r="AR252" s="220" t="s">
        <v>130</v>
      </c>
      <c r="AS252" s="220" t="s">
        <v>1404</v>
      </c>
      <c r="AT252" s="220" t="s">
        <v>130</v>
      </c>
      <c r="AU252" s="220" t="s">
        <v>1404</v>
      </c>
      <c r="AV252" s="220" t="s">
        <v>130</v>
      </c>
      <c r="AW252" s="220" t="s">
        <v>1404</v>
      </c>
      <c r="AX252" s="220" t="s">
        <v>130</v>
      </c>
      <c r="AY252" s="220" t="s">
        <v>1404</v>
      </c>
      <c r="AZ252" s="220" t="s">
        <v>125</v>
      </c>
      <c r="BA252" s="220" t="s">
        <v>1404</v>
      </c>
      <c r="BB252" s="220" t="s">
        <v>125</v>
      </c>
      <c r="BC252" s="220" t="s">
        <v>1404</v>
      </c>
      <c r="BD252" s="220" t="s">
        <v>125</v>
      </c>
      <c r="BE252" s="220" t="s">
        <v>1404</v>
      </c>
      <c r="BF252" s="108" t="s">
        <v>131</v>
      </c>
      <c r="BG252" s="175">
        <v>43829</v>
      </c>
      <c r="BH252" s="108" t="s">
        <v>286</v>
      </c>
      <c r="BI252" s="167">
        <v>44498</v>
      </c>
      <c r="BJ252" s="171" t="s">
        <v>1716</v>
      </c>
      <c r="BK252" s="171" t="s">
        <v>1706</v>
      </c>
      <c r="BL252" s="171" t="s">
        <v>1707</v>
      </c>
      <c r="BM252" s="19" t="s">
        <v>1708</v>
      </c>
      <c r="BN252" s="119" t="s">
        <v>291</v>
      </c>
      <c r="BO252" s="324" t="s">
        <v>292</v>
      </c>
      <c r="BP252" s="324"/>
      <c r="BR252" s="92" t="s">
        <v>1514</v>
      </c>
      <c r="BS252" s="92" t="s">
        <v>1566</v>
      </c>
      <c r="BT252" s="92"/>
      <c r="BU252" s="35"/>
    </row>
    <row r="253" spans="1:73" s="137" customFormat="1" ht="90" hidden="1" customHeight="1">
      <c r="A253" s="181" t="s">
        <v>1717</v>
      </c>
      <c r="B253" s="92" t="s">
        <v>1675</v>
      </c>
      <c r="C253" s="167">
        <v>43630</v>
      </c>
      <c r="D253" s="167" t="s">
        <v>202</v>
      </c>
      <c r="E253" s="181" t="s">
        <v>325</v>
      </c>
      <c r="F253" s="231" t="s">
        <v>1718</v>
      </c>
      <c r="G253" s="19" t="s">
        <v>1719</v>
      </c>
      <c r="H253" s="19" t="s">
        <v>1720</v>
      </c>
      <c r="I253" s="19" t="s">
        <v>1721</v>
      </c>
      <c r="J253" s="19" t="s">
        <v>1722</v>
      </c>
      <c r="K253" s="184">
        <v>1</v>
      </c>
      <c r="L253" s="508">
        <v>43710</v>
      </c>
      <c r="M253" s="508">
        <v>43738</v>
      </c>
      <c r="N253" s="114">
        <f t="shared" si="8"/>
        <v>4</v>
      </c>
      <c r="O253" s="218">
        <v>1</v>
      </c>
      <c r="P253" s="229" t="s">
        <v>33</v>
      </c>
      <c r="Q253" s="229"/>
      <c r="R253" s="19" t="s">
        <v>1723</v>
      </c>
      <c r="S253" s="217">
        <f t="shared" si="9"/>
        <v>375</v>
      </c>
      <c r="T253" s="229"/>
      <c r="U253" s="229"/>
      <c r="V253" s="229" t="s">
        <v>125</v>
      </c>
      <c r="W253" s="229" t="s">
        <v>125</v>
      </c>
      <c r="X253" s="229" t="s">
        <v>125</v>
      </c>
      <c r="Y253" s="229" t="s">
        <v>125</v>
      </c>
      <c r="Z253" s="229" t="s">
        <v>125</v>
      </c>
      <c r="AA253" s="19" t="s">
        <v>125</v>
      </c>
      <c r="AB253" s="19" t="s">
        <v>1682</v>
      </c>
      <c r="AC253" s="19" t="s">
        <v>1683</v>
      </c>
      <c r="AD253" s="19" t="s">
        <v>1724</v>
      </c>
      <c r="AE253" s="19" t="s">
        <v>1402</v>
      </c>
      <c r="AF253" s="220" t="s">
        <v>1403</v>
      </c>
      <c r="AG253" s="220" t="s">
        <v>1404</v>
      </c>
      <c r="AH253" s="220" t="s">
        <v>1403</v>
      </c>
      <c r="AI253" s="220" t="s">
        <v>1404</v>
      </c>
      <c r="AJ253" s="220" t="s">
        <v>1404</v>
      </c>
      <c r="AK253" s="220" t="s">
        <v>1404</v>
      </c>
      <c r="AL253" s="220" t="s">
        <v>129</v>
      </c>
      <c r="AM253" s="220" t="s">
        <v>1404</v>
      </c>
      <c r="AN253" s="220" t="s">
        <v>129</v>
      </c>
      <c r="AO253" s="220" t="s">
        <v>1404</v>
      </c>
      <c r="AP253" s="220" t="s">
        <v>130</v>
      </c>
      <c r="AQ253" s="220" t="s">
        <v>1404</v>
      </c>
      <c r="AR253" s="220" t="s">
        <v>130</v>
      </c>
      <c r="AS253" s="220" t="s">
        <v>1404</v>
      </c>
      <c r="AT253" s="220" t="s">
        <v>130</v>
      </c>
      <c r="AU253" s="220" t="s">
        <v>1404</v>
      </c>
      <c r="AV253" s="220" t="s">
        <v>130</v>
      </c>
      <c r="AW253" s="220" t="s">
        <v>1404</v>
      </c>
      <c r="AX253" s="220" t="s">
        <v>130</v>
      </c>
      <c r="AY253" s="220" t="s">
        <v>1404</v>
      </c>
      <c r="AZ253" s="220" t="s">
        <v>125</v>
      </c>
      <c r="BA253" s="220" t="s">
        <v>1404</v>
      </c>
      <c r="BB253" s="220" t="s">
        <v>125</v>
      </c>
      <c r="BC253" s="220" t="s">
        <v>1404</v>
      </c>
      <c r="BD253" s="220" t="s">
        <v>125</v>
      </c>
      <c r="BE253" s="220" t="s">
        <v>1404</v>
      </c>
      <c r="BF253" s="108" t="s">
        <v>131</v>
      </c>
      <c r="BG253" s="175">
        <v>43829</v>
      </c>
      <c r="BH253" s="108" t="s">
        <v>286</v>
      </c>
      <c r="BI253" s="175">
        <v>43991</v>
      </c>
      <c r="BJ253" s="140" t="s">
        <v>1689</v>
      </c>
      <c r="BK253" s="171" t="s">
        <v>1690</v>
      </c>
      <c r="BL253" s="19" t="s">
        <v>1691</v>
      </c>
      <c r="BM253" s="19" t="s">
        <v>1692</v>
      </c>
      <c r="BN253" s="119" t="s">
        <v>291</v>
      </c>
      <c r="BO253" s="179" t="s">
        <v>1540</v>
      </c>
      <c r="BP253" s="184" t="s">
        <v>1725</v>
      </c>
      <c r="BR253" s="92" t="s">
        <v>1356</v>
      </c>
      <c r="BS253" s="92" t="s">
        <v>1654</v>
      </c>
      <c r="BT253" s="229" t="s">
        <v>1726</v>
      </c>
      <c r="BU253" s="35"/>
    </row>
    <row r="254" spans="1:73" s="137" customFormat="1" ht="90" hidden="1" customHeight="1">
      <c r="A254" s="181" t="s">
        <v>1727</v>
      </c>
      <c r="B254" s="92" t="s">
        <v>1675</v>
      </c>
      <c r="C254" s="167">
        <v>43630</v>
      </c>
      <c r="D254" s="167" t="s">
        <v>202</v>
      </c>
      <c r="E254" s="181" t="s">
        <v>325</v>
      </c>
      <c r="F254" s="231" t="s">
        <v>1728</v>
      </c>
      <c r="G254" s="19" t="s">
        <v>1719</v>
      </c>
      <c r="H254" s="19" t="s">
        <v>1720</v>
      </c>
      <c r="I254" s="19" t="s">
        <v>1729</v>
      </c>
      <c r="J254" s="19" t="s">
        <v>1730</v>
      </c>
      <c r="K254" s="184">
        <v>1</v>
      </c>
      <c r="L254" s="508">
        <v>43710</v>
      </c>
      <c r="M254" s="508">
        <v>43738</v>
      </c>
      <c r="N254" s="114">
        <f t="shared" si="8"/>
        <v>4</v>
      </c>
      <c r="O254" s="218">
        <v>1</v>
      </c>
      <c r="P254" s="229" t="s">
        <v>33</v>
      </c>
      <c r="Q254" s="229"/>
      <c r="R254" s="19" t="s">
        <v>1731</v>
      </c>
      <c r="S254" s="217">
        <f t="shared" si="9"/>
        <v>95</v>
      </c>
      <c r="T254" s="229"/>
      <c r="U254" s="229"/>
      <c r="V254" s="229" t="s">
        <v>125</v>
      </c>
      <c r="W254" s="229" t="s">
        <v>125</v>
      </c>
      <c r="X254" s="229" t="s">
        <v>125</v>
      </c>
      <c r="Y254" s="229" t="s">
        <v>125</v>
      </c>
      <c r="Z254" s="229" t="s">
        <v>125</v>
      </c>
      <c r="AA254" s="19" t="s">
        <v>125</v>
      </c>
      <c r="AB254" s="19" t="s">
        <v>1682</v>
      </c>
      <c r="AC254" s="19" t="s">
        <v>1683</v>
      </c>
      <c r="AD254" s="19" t="s">
        <v>1732</v>
      </c>
      <c r="AE254" s="19" t="s">
        <v>1402</v>
      </c>
      <c r="AF254" s="220" t="s">
        <v>1403</v>
      </c>
      <c r="AG254" s="220" t="s">
        <v>1404</v>
      </c>
      <c r="AH254" s="220" t="s">
        <v>1403</v>
      </c>
      <c r="AI254" s="220" t="s">
        <v>1404</v>
      </c>
      <c r="AJ254" s="220" t="s">
        <v>1404</v>
      </c>
      <c r="AK254" s="220" t="s">
        <v>1404</v>
      </c>
      <c r="AL254" s="220" t="s">
        <v>129</v>
      </c>
      <c r="AM254" s="220" t="s">
        <v>1404</v>
      </c>
      <c r="AN254" s="220" t="s">
        <v>129</v>
      </c>
      <c r="AO254" s="220" t="s">
        <v>1404</v>
      </c>
      <c r="AP254" s="220" t="s">
        <v>130</v>
      </c>
      <c r="AQ254" s="220" t="s">
        <v>1404</v>
      </c>
      <c r="AR254" s="220" t="s">
        <v>130</v>
      </c>
      <c r="AS254" s="220" t="s">
        <v>1404</v>
      </c>
      <c r="AT254" s="220" t="s">
        <v>130</v>
      </c>
      <c r="AU254" s="220" t="s">
        <v>1404</v>
      </c>
      <c r="AV254" s="220" t="s">
        <v>130</v>
      </c>
      <c r="AW254" s="220" t="s">
        <v>1404</v>
      </c>
      <c r="AX254" s="220" t="s">
        <v>130</v>
      </c>
      <c r="AY254" s="220" t="s">
        <v>1404</v>
      </c>
      <c r="AZ254" s="220" t="s">
        <v>125</v>
      </c>
      <c r="BA254" s="220" t="s">
        <v>1404</v>
      </c>
      <c r="BB254" s="220" t="s">
        <v>125</v>
      </c>
      <c r="BC254" s="220" t="s">
        <v>1404</v>
      </c>
      <c r="BD254" s="220" t="s">
        <v>125</v>
      </c>
      <c r="BE254" s="220" t="s">
        <v>1404</v>
      </c>
      <c r="BF254" s="108" t="s">
        <v>131</v>
      </c>
      <c r="BG254" s="175">
        <v>43829</v>
      </c>
      <c r="BH254" s="108" t="s">
        <v>1733</v>
      </c>
      <c r="BI254" s="175">
        <v>43991</v>
      </c>
      <c r="BJ254" s="140" t="s">
        <v>1734</v>
      </c>
      <c r="BK254" s="19" t="s">
        <v>1735</v>
      </c>
      <c r="BL254" s="19" t="s">
        <v>1691</v>
      </c>
      <c r="BM254" s="19" t="s">
        <v>1692</v>
      </c>
      <c r="BN254" s="119" t="s">
        <v>1736</v>
      </c>
      <c r="BO254" s="179" t="s">
        <v>125</v>
      </c>
      <c r="BP254" s="179" t="s">
        <v>125</v>
      </c>
      <c r="BR254" s="92" t="s">
        <v>1356</v>
      </c>
      <c r="BS254" s="92" t="s">
        <v>1654</v>
      </c>
      <c r="BT254" s="229" t="s">
        <v>1726</v>
      </c>
      <c r="BU254" s="229"/>
    </row>
    <row r="255" spans="1:73" s="137" customFormat="1" ht="90" hidden="1" customHeight="1">
      <c r="A255" s="181" t="s">
        <v>1737</v>
      </c>
      <c r="B255" s="92" t="s">
        <v>1675</v>
      </c>
      <c r="C255" s="167">
        <v>43630</v>
      </c>
      <c r="D255" s="167" t="s">
        <v>202</v>
      </c>
      <c r="E255" s="181" t="s">
        <v>325</v>
      </c>
      <c r="F255" s="231" t="s">
        <v>1728</v>
      </c>
      <c r="G255" s="19" t="s">
        <v>1719</v>
      </c>
      <c r="H255" s="19" t="s">
        <v>1720</v>
      </c>
      <c r="I255" s="19" t="s">
        <v>1738</v>
      </c>
      <c r="J255" s="19" t="s">
        <v>1739</v>
      </c>
      <c r="K255" s="184">
        <v>1</v>
      </c>
      <c r="L255" s="508">
        <v>43710</v>
      </c>
      <c r="M255" s="508">
        <v>43738</v>
      </c>
      <c r="N255" s="114">
        <f t="shared" si="8"/>
        <v>4</v>
      </c>
      <c r="O255" s="218">
        <v>1</v>
      </c>
      <c r="P255" s="229" t="s">
        <v>33</v>
      </c>
      <c r="Q255" s="229"/>
      <c r="R255" s="19" t="s">
        <v>1740</v>
      </c>
      <c r="S255" s="217">
        <f t="shared" si="9"/>
        <v>363</v>
      </c>
      <c r="T255" s="229"/>
      <c r="U255" s="229"/>
      <c r="V255" s="229" t="s">
        <v>125</v>
      </c>
      <c r="W255" s="229" t="s">
        <v>125</v>
      </c>
      <c r="X255" s="229" t="s">
        <v>125</v>
      </c>
      <c r="Y255" s="229" t="s">
        <v>125</v>
      </c>
      <c r="Z255" s="229" t="s">
        <v>125</v>
      </c>
      <c r="AA255" s="19" t="s">
        <v>125</v>
      </c>
      <c r="AB255" s="19" t="s">
        <v>1682</v>
      </c>
      <c r="AC255" s="19" t="s">
        <v>1683</v>
      </c>
      <c r="AD255" s="19" t="s">
        <v>1741</v>
      </c>
      <c r="AE255" s="19" t="s">
        <v>1402</v>
      </c>
      <c r="AF255" s="220" t="s">
        <v>1403</v>
      </c>
      <c r="AG255" s="220" t="s">
        <v>1404</v>
      </c>
      <c r="AH255" s="220" t="s">
        <v>1403</v>
      </c>
      <c r="AI255" s="220" t="s">
        <v>1404</v>
      </c>
      <c r="AJ255" s="220" t="s">
        <v>1404</v>
      </c>
      <c r="AK255" s="220" t="s">
        <v>1404</v>
      </c>
      <c r="AL255" s="220" t="s">
        <v>129</v>
      </c>
      <c r="AM255" s="220" t="s">
        <v>1404</v>
      </c>
      <c r="AN255" s="220" t="s">
        <v>129</v>
      </c>
      <c r="AO255" s="220" t="s">
        <v>1404</v>
      </c>
      <c r="AP255" s="220" t="s">
        <v>130</v>
      </c>
      <c r="AQ255" s="220" t="s">
        <v>1404</v>
      </c>
      <c r="AR255" s="220" t="s">
        <v>130</v>
      </c>
      <c r="AS255" s="220" t="s">
        <v>1404</v>
      </c>
      <c r="AT255" s="220" t="s">
        <v>130</v>
      </c>
      <c r="AU255" s="220" t="s">
        <v>1404</v>
      </c>
      <c r="AV255" s="220" t="s">
        <v>130</v>
      </c>
      <c r="AW255" s="220" t="s">
        <v>1404</v>
      </c>
      <c r="AX255" s="220" t="s">
        <v>130</v>
      </c>
      <c r="AY255" s="220" t="s">
        <v>1404</v>
      </c>
      <c r="AZ255" s="220" t="s">
        <v>125</v>
      </c>
      <c r="BA255" s="220" t="s">
        <v>1404</v>
      </c>
      <c r="BB255" s="220" t="s">
        <v>125</v>
      </c>
      <c r="BC255" s="220" t="s">
        <v>1404</v>
      </c>
      <c r="BD255" s="220" t="s">
        <v>125</v>
      </c>
      <c r="BE255" s="220" t="s">
        <v>1404</v>
      </c>
      <c r="BF255" s="108" t="s">
        <v>131</v>
      </c>
      <c r="BG255" s="167">
        <v>43851</v>
      </c>
      <c r="BH255" s="108" t="s">
        <v>286</v>
      </c>
      <c r="BI255" s="175">
        <v>43991</v>
      </c>
      <c r="BJ255" s="140" t="s">
        <v>1689</v>
      </c>
      <c r="BK255" s="171" t="s">
        <v>1690</v>
      </c>
      <c r="BL255" s="19" t="s">
        <v>1691</v>
      </c>
      <c r="BM255" s="19" t="s">
        <v>1692</v>
      </c>
      <c r="BN255" s="119" t="s">
        <v>291</v>
      </c>
      <c r="BO255" s="179" t="s">
        <v>1540</v>
      </c>
      <c r="BP255" s="184" t="s">
        <v>1725</v>
      </c>
      <c r="BR255" s="92" t="s">
        <v>1356</v>
      </c>
      <c r="BS255" s="92" t="s">
        <v>1654</v>
      </c>
      <c r="BT255" s="229" t="s">
        <v>1726</v>
      </c>
      <c r="BU255" s="229"/>
    </row>
    <row r="256" spans="1:73" s="137" customFormat="1" ht="90" hidden="1" customHeight="1">
      <c r="A256" s="181" t="s">
        <v>1742</v>
      </c>
      <c r="B256" s="92" t="s">
        <v>1675</v>
      </c>
      <c r="C256" s="167">
        <v>43630</v>
      </c>
      <c r="D256" s="167" t="s">
        <v>202</v>
      </c>
      <c r="E256" s="181" t="s">
        <v>174</v>
      </c>
      <c r="F256" s="231" t="s">
        <v>1743</v>
      </c>
      <c r="G256" s="19" t="s">
        <v>1744</v>
      </c>
      <c r="H256" s="19" t="s">
        <v>1745</v>
      </c>
      <c r="I256" s="19" t="s">
        <v>1746</v>
      </c>
      <c r="J256" s="19" t="s">
        <v>1739</v>
      </c>
      <c r="K256" s="184">
        <v>1</v>
      </c>
      <c r="L256" s="508">
        <v>43710</v>
      </c>
      <c r="M256" s="508">
        <v>43738</v>
      </c>
      <c r="N256" s="114">
        <f t="shared" si="8"/>
        <v>4</v>
      </c>
      <c r="O256" s="218">
        <v>1</v>
      </c>
      <c r="P256" s="229" t="s">
        <v>33</v>
      </c>
      <c r="Q256" s="229"/>
      <c r="R256" s="19" t="s">
        <v>1747</v>
      </c>
      <c r="S256" s="217">
        <f t="shared" si="9"/>
        <v>347</v>
      </c>
      <c r="T256" s="229"/>
      <c r="U256" s="229"/>
      <c r="V256" s="229" t="s">
        <v>125</v>
      </c>
      <c r="W256" s="229" t="s">
        <v>125</v>
      </c>
      <c r="X256" s="229" t="s">
        <v>125</v>
      </c>
      <c r="Y256" s="229" t="s">
        <v>125</v>
      </c>
      <c r="Z256" s="229" t="s">
        <v>125</v>
      </c>
      <c r="AA256" s="19" t="s">
        <v>125</v>
      </c>
      <c r="AB256" s="19" t="s">
        <v>1682</v>
      </c>
      <c r="AC256" s="19" t="s">
        <v>1683</v>
      </c>
      <c r="AD256" s="19" t="s">
        <v>1748</v>
      </c>
      <c r="AE256" s="19" t="s">
        <v>1749</v>
      </c>
      <c r="AF256" s="220" t="s">
        <v>125</v>
      </c>
      <c r="AG256" s="19" t="s">
        <v>1749</v>
      </c>
      <c r="AH256" s="220" t="s">
        <v>125</v>
      </c>
      <c r="AI256" s="19" t="s">
        <v>1749</v>
      </c>
      <c r="AJ256" s="220" t="s">
        <v>125</v>
      </c>
      <c r="AK256" s="19" t="s">
        <v>1749</v>
      </c>
      <c r="AL256" s="220" t="s">
        <v>125</v>
      </c>
      <c r="AM256" s="19" t="s">
        <v>1749</v>
      </c>
      <c r="AN256" s="220" t="s">
        <v>125</v>
      </c>
      <c r="AO256" s="19" t="s">
        <v>1749</v>
      </c>
      <c r="AP256" s="220" t="s">
        <v>125</v>
      </c>
      <c r="AQ256" s="19" t="s">
        <v>1749</v>
      </c>
      <c r="AR256" s="220" t="s">
        <v>125</v>
      </c>
      <c r="AS256" s="19" t="s">
        <v>1749</v>
      </c>
      <c r="AT256" s="220" t="s">
        <v>125</v>
      </c>
      <c r="AU256" s="19" t="s">
        <v>1749</v>
      </c>
      <c r="AV256" s="220" t="s">
        <v>125</v>
      </c>
      <c r="AW256" s="19" t="s">
        <v>1749</v>
      </c>
      <c r="AX256" s="220" t="s">
        <v>125</v>
      </c>
      <c r="AY256" s="19" t="s">
        <v>1749</v>
      </c>
      <c r="AZ256" s="220" t="s">
        <v>125</v>
      </c>
      <c r="BA256" s="19" t="s">
        <v>1749</v>
      </c>
      <c r="BB256" s="220" t="s">
        <v>125</v>
      </c>
      <c r="BC256" s="19" t="s">
        <v>1750</v>
      </c>
      <c r="BD256" s="220" t="s">
        <v>125</v>
      </c>
      <c r="BE256" s="19" t="s">
        <v>1750</v>
      </c>
      <c r="BF256" s="108" t="s">
        <v>1688</v>
      </c>
      <c r="BG256" s="167">
        <v>43851</v>
      </c>
      <c r="BH256" s="108" t="s">
        <v>286</v>
      </c>
      <c r="BI256" s="175">
        <v>43991</v>
      </c>
      <c r="BJ256" s="140" t="s">
        <v>1689</v>
      </c>
      <c r="BK256" s="171" t="s">
        <v>1690</v>
      </c>
      <c r="BL256" s="19" t="s">
        <v>1691</v>
      </c>
      <c r="BM256" s="19" t="s">
        <v>1692</v>
      </c>
      <c r="BN256" s="119" t="s">
        <v>291</v>
      </c>
      <c r="BO256" s="179" t="s">
        <v>1540</v>
      </c>
      <c r="BP256" s="184" t="s">
        <v>1725</v>
      </c>
      <c r="BR256" s="92" t="s">
        <v>1356</v>
      </c>
      <c r="BS256" s="232" t="s">
        <v>1751</v>
      </c>
      <c r="BT256" s="232" t="s">
        <v>1752</v>
      </c>
      <c r="BU256" s="229"/>
    </row>
    <row r="257" spans="1:73" s="137" customFormat="1" ht="90" hidden="1" customHeight="1">
      <c r="A257" s="181" t="s">
        <v>1753</v>
      </c>
      <c r="B257" s="92" t="s">
        <v>1675</v>
      </c>
      <c r="C257" s="167">
        <v>43630</v>
      </c>
      <c r="D257" s="167" t="s">
        <v>202</v>
      </c>
      <c r="E257" s="181" t="s">
        <v>174</v>
      </c>
      <c r="F257" s="231" t="s">
        <v>1743</v>
      </c>
      <c r="G257" s="19" t="s">
        <v>1744</v>
      </c>
      <c r="H257" s="19" t="s">
        <v>1745</v>
      </c>
      <c r="I257" s="19" t="s">
        <v>1729</v>
      </c>
      <c r="J257" s="19" t="s">
        <v>1730</v>
      </c>
      <c r="K257" s="184">
        <v>1</v>
      </c>
      <c r="L257" s="508">
        <v>43710</v>
      </c>
      <c r="M257" s="508">
        <v>43738</v>
      </c>
      <c r="N257" s="114">
        <f t="shared" si="8"/>
        <v>4</v>
      </c>
      <c r="O257" s="218">
        <v>1</v>
      </c>
      <c r="P257" s="152" t="s">
        <v>33</v>
      </c>
      <c r="Q257" s="92"/>
      <c r="R257" s="19" t="s">
        <v>1731</v>
      </c>
      <c r="S257" s="217">
        <f t="shared" si="9"/>
        <v>95</v>
      </c>
      <c r="T257" s="229"/>
      <c r="U257" s="229"/>
      <c r="V257" s="229" t="s">
        <v>125</v>
      </c>
      <c r="W257" s="229" t="s">
        <v>125</v>
      </c>
      <c r="X257" s="229" t="s">
        <v>125</v>
      </c>
      <c r="Y257" s="229" t="s">
        <v>125</v>
      </c>
      <c r="Z257" s="229" t="s">
        <v>125</v>
      </c>
      <c r="AA257" s="19" t="s">
        <v>125</v>
      </c>
      <c r="AB257" s="19" t="s">
        <v>1682</v>
      </c>
      <c r="AC257" s="19" t="s">
        <v>1683</v>
      </c>
      <c r="AD257" s="19" t="s">
        <v>1732</v>
      </c>
      <c r="AE257" s="19" t="s">
        <v>1402</v>
      </c>
      <c r="AF257" s="220" t="s">
        <v>1403</v>
      </c>
      <c r="AG257" s="220" t="s">
        <v>1404</v>
      </c>
      <c r="AH257" s="220" t="s">
        <v>1403</v>
      </c>
      <c r="AI257" s="220" t="s">
        <v>1404</v>
      </c>
      <c r="AJ257" s="220" t="s">
        <v>1404</v>
      </c>
      <c r="AK257" s="220" t="s">
        <v>1404</v>
      </c>
      <c r="AL257" s="220" t="s">
        <v>129</v>
      </c>
      <c r="AM257" s="220" t="s">
        <v>1404</v>
      </c>
      <c r="AN257" s="220" t="s">
        <v>129</v>
      </c>
      <c r="AO257" s="220" t="s">
        <v>1404</v>
      </c>
      <c r="AP257" s="220" t="s">
        <v>130</v>
      </c>
      <c r="AQ257" s="220" t="s">
        <v>1404</v>
      </c>
      <c r="AR257" s="220" t="s">
        <v>130</v>
      </c>
      <c r="AS257" s="220" t="s">
        <v>1404</v>
      </c>
      <c r="AT257" s="220" t="s">
        <v>130</v>
      </c>
      <c r="AU257" s="220" t="s">
        <v>1404</v>
      </c>
      <c r="AV257" s="220" t="s">
        <v>130</v>
      </c>
      <c r="AW257" s="220" t="s">
        <v>1404</v>
      </c>
      <c r="AX257" s="220" t="s">
        <v>130</v>
      </c>
      <c r="AY257" s="220" t="s">
        <v>1404</v>
      </c>
      <c r="AZ257" s="220" t="s">
        <v>125</v>
      </c>
      <c r="BA257" s="220" t="s">
        <v>1404</v>
      </c>
      <c r="BB257" s="220" t="s">
        <v>125</v>
      </c>
      <c r="BC257" s="220" t="s">
        <v>1404</v>
      </c>
      <c r="BD257" s="220" t="s">
        <v>125</v>
      </c>
      <c r="BE257" s="220" t="s">
        <v>1404</v>
      </c>
      <c r="BF257" s="108" t="s">
        <v>131</v>
      </c>
      <c r="BG257" s="175">
        <v>43829</v>
      </c>
      <c r="BH257" s="108" t="s">
        <v>286</v>
      </c>
      <c r="BI257" s="175">
        <v>43991</v>
      </c>
      <c r="BJ257" s="140" t="s">
        <v>1689</v>
      </c>
      <c r="BK257" s="171" t="s">
        <v>1690</v>
      </c>
      <c r="BL257" s="19" t="s">
        <v>1691</v>
      </c>
      <c r="BM257" s="19" t="s">
        <v>1692</v>
      </c>
      <c r="BN257" s="119" t="s">
        <v>291</v>
      </c>
      <c r="BO257" s="179" t="s">
        <v>1540</v>
      </c>
      <c r="BP257" s="184" t="s">
        <v>1725</v>
      </c>
      <c r="BR257" s="92" t="s">
        <v>1356</v>
      </c>
      <c r="BS257" s="232" t="s">
        <v>1751</v>
      </c>
      <c r="BT257" s="232" t="s">
        <v>1752</v>
      </c>
      <c r="BU257" s="229"/>
    </row>
    <row r="258" spans="1:73" s="137" customFormat="1" ht="90" hidden="1" customHeight="1">
      <c r="A258" s="181" t="s">
        <v>1754</v>
      </c>
      <c r="B258" s="92" t="s">
        <v>1675</v>
      </c>
      <c r="C258" s="167">
        <v>43630</v>
      </c>
      <c r="D258" s="167" t="s">
        <v>202</v>
      </c>
      <c r="E258" s="181" t="s">
        <v>174</v>
      </c>
      <c r="F258" s="231" t="s">
        <v>1743</v>
      </c>
      <c r="G258" s="19" t="s">
        <v>1744</v>
      </c>
      <c r="H258" s="19" t="s">
        <v>1745</v>
      </c>
      <c r="I258" s="19" t="s">
        <v>1755</v>
      </c>
      <c r="J258" s="19" t="s">
        <v>1722</v>
      </c>
      <c r="K258" s="184">
        <v>1</v>
      </c>
      <c r="L258" s="508">
        <v>43710</v>
      </c>
      <c r="M258" s="508">
        <v>43738</v>
      </c>
      <c r="N258" s="114">
        <f t="shared" si="8"/>
        <v>4</v>
      </c>
      <c r="O258" s="218">
        <v>1</v>
      </c>
      <c r="P258" s="229" t="s">
        <v>33</v>
      </c>
      <c r="Q258" s="229"/>
      <c r="R258" s="19" t="s">
        <v>1756</v>
      </c>
      <c r="S258" s="217">
        <f t="shared" si="9"/>
        <v>361</v>
      </c>
      <c r="T258" s="229"/>
      <c r="U258" s="229"/>
      <c r="V258" s="229" t="s">
        <v>125</v>
      </c>
      <c r="W258" s="229" t="s">
        <v>125</v>
      </c>
      <c r="X258" s="229" t="s">
        <v>125</v>
      </c>
      <c r="Y258" s="229" t="s">
        <v>125</v>
      </c>
      <c r="Z258" s="229" t="s">
        <v>125</v>
      </c>
      <c r="AA258" s="19" t="s">
        <v>125</v>
      </c>
      <c r="AB258" s="19" t="s">
        <v>1682</v>
      </c>
      <c r="AC258" s="19" t="s">
        <v>1683</v>
      </c>
      <c r="AD258" s="19" t="s">
        <v>1757</v>
      </c>
      <c r="AE258" s="19" t="s">
        <v>1402</v>
      </c>
      <c r="AF258" s="220" t="s">
        <v>1403</v>
      </c>
      <c r="AG258" s="220" t="s">
        <v>1404</v>
      </c>
      <c r="AH258" s="220" t="s">
        <v>1403</v>
      </c>
      <c r="AI258" s="220" t="s">
        <v>1404</v>
      </c>
      <c r="AJ258" s="220" t="s">
        <v>1404</v>
      </c>
      <c r="AK258" s="220" t="s">
        <v>1404</v>
      </c>
      <c r="AL258" s="220" t="s">
        <v>129</v>
      </c>
      <c r="AM258" s="220" t="s">
        <v>1404</v>
      </c>
      <c r="AN258" s="220" t="s">
        <v>129</v>
      </c>
      <c r="AO258" s="220" t="s">
        <v>1404</v>
      </c>
      <c r="AP258" s="220" t="s">
        <v>130</v>
      </c>
      <c r="AQ258" s="220" t="s">
        <v>1404</v>
      </c>
      <c r="AR258" s="220" t="s">
        <v>130</v>
      </c>
      <c r="AS258" s="220" t="s">
        <v>1404</v>
      </c>
      <c r="AT258" s="220" t="s">
        <v>130</v>
      </c>
      <c r="AU258" s="220" t="s">
        <v>1404</v>
      </c>
      <c r="AV258" s="220" t="s">
        <v>130</v>
      </c>
      <c r="AW258" s="220" t="s">
        <v>1404</v>
      </c>
      <c r="AX258" s="220" t="s">
        <v>130</v>
      </c>
      <c r="AY258" s="220" t="s">
        <v>1404</v>
      </c>
      <c r="AZ258" s="220" t="s">
        <v>125</v>
      </c>
      <c r="BA258" s="220" t="s">
        <v>1404</v>
      </c>
      <c r="BB258" s="220" t="s">
        <v>125</v>
      </c>
      <c r="BC258" s="220" t="s">
        <v>1404</v>
      </c>
      <c r="BD258" s="220" t="s">
        <v>125</v>
      </c>
      <c r="BE258" s="220" t="s">
        <v>1404</v>
      </c>
      <c r="BF258" s="108" t="s">
        <v>131</v>
      </c>
      <c r="BG258" s="175">
        <v>43829</v>
      </c>
      <c r="BH258" s="108" t="s">
        <v>1733</v>
      </c>
      <c r="BI258" s="175">
        <v>43991</v>
      </c>
      <c r="BJ258" s="171" t="s">
        <v>1758</v>
      </c>
      <c r="BK258" s="19" t="s">
        <v>1735</v>
      </c>
      <c r="BL258" s="19" t="s">
        <v>1691</v>
      </c>
      <c r="BM258" s="19" t="s">
        <v>1692</v>
      </c>
      <c r="BN258" s="119" t="s">
        <v>1736</v>
      </c>
      <c r="BO258" s="179" t="s">
        <v>125</v>
      </c>
      <c r="BP258" s="179" t="s">
        <v>125</v>
      </c>
      <c r="BR258" s="92" t="s">
        <v>1356</v>
      </c>
      <c r="BS258" s="232" t="s">
        <v>1751</v>
      </c>
      <c r="BT258" s="232" t="s">
        <v>1752</v>
      </c>
      <c r="BU258" s="229"/>
    </row>
    <row r="259" spans="1:73" s="137" customFormat="1" ht="90" hidden="1" customHeight="1">
      <c r="A259" s="181" t="s">
        <v>1759</v>
      </c>
      <c r="B259" s="92" t="s">
        <v>1675</v>
      </c>
      <c r="C259" s="167">
        <v>43630</v>
      </c>
      <c r="D259" s="167" t="s">
        <v>202</v>
      </c>
      <c r="E259" s="181" t="s">
        <v>219</v>
      </c>
      <c r="F259" s="231" t="s">
        <v>1760</v>
      </c>
      <c r="G259" s="19" t="s">
        <v>1761</v>
      </c>
      <c r="H259" s="19" t="s">
        <v>1762</v>
      </c>
      <c r="I259" s="19" t="s">
        <v>1763</v>
      </c>
      <c r="J259" s="19" t="s">
        <v>1764</v>
      </c>
      <c r="K259" s="184">
        <v>2</v>
      </c>
      <c r="L259" s="508">
        <v>43710</v>
      </c>
      <c r="M259" s="508">
        <v>43799</v>
      </c>
      <c r="N259" s="114">
        <f t="shared" si="8"/>
        <v>13</v>
      </c>
      <c r="O259" s="218">
        <v>2</v>
      </c>
      <c r="P259" s="229" t="s">
        <v>33</v>
      </c>
      <c r="Q259" s="229"/>
      <c r="R259" s="19" t="s">
        <v>1765</v>
      </c>
      <c r="S259" s="217">
        <f t="shared" si="9"/>
        <v>374</v>
      </c>
      <c r="T259" s="229" t="s">
        <v>1766</v>
      </c>
      <c r="U259" s="229"/>
      <c r="V259" s="229" t="s">
        <v>125</v>
      </c>
      <c r="W259" s="229" t="s">
        <v>125</v>
      </c>
      <c r="X259" s="229" t="s">
        <v>125</v>
      </c>
      <c r="Y259" s="229" t="s">
        <v>125</v>
      </c>
      <c r="Z259" s="229" t="s">
        <v>125</v>
      </c>
      <c r="AA259" s="19" t="s">
        <v>125</v>
      </c>
      <c r="AB259" s="19" t="s">
        <v>1682</v>
      </c>
      <c r="AC259" s="19" t="s">
        <v>1683</v>
      </c>
      <c r="AD259" s="112" t="s">
        <v>1767</v>
      </c>
      <c r="AE259" s="19" t="s">
        <v>1402</v>
      </c>
      <c r="AF259" s="220" t="s">
        <v>1403</v>
      </c>
      <c r="AG259" s="220" t="s">
        <v>1404</v>
      </c>
      <c r="AH259" s="220" t="s">
        <v>1403</v>
      </c>
      <c r="AI259" s="220" t="s">
        <v>1404</v>
      </c>
      <c r="AJ259" s="220" t="s">
        <v>1404</v>
      </c>
      <c r="AK259" s="220" t="s">
        <v>1404</v>
      </c>
      <c r="AL259" s="220" t="s">
        <v>129</v>
      </c>
      <c r="AM259" s="220" t="s">
        <v>1404</v>
      </c>
      <c r="AN259" s="220" t="s">
        <v>129</v>
      </c>
      <c r="AO259" s="220" t="s">
        <v>1404</v>
      </c>
      <c r="AP259" s="220" t="s">
        <v>130</v>
      </c>
      <c r="AQ259" s="220" t="s">
        <v>1404</v>
      </c>
      <c r="AR259" s="220" t="s">
        <v>130</v>
      </c>
      <c r="AS259" s="220" t="s">
        <v>1404</v>
      </c>
      <c r="AT259" s="220" t="s">
        <v>130</v>
      </c>
      <c r="AU259" s="220" t="s">
        <v>1404</v>
      </c>
      <c r="AV259" s="220" t="s">
        <v>130</v>
      </c>
      <c r="AW259" s="220" t="s">
        <v>1404</v>
      </c>
      <c r="AX259" s="220" t="s">
        <v>130</v>
      </c>
      <c r="AY259" s="220" t="s">
        <v>1404</v>
      </c>
      <c r="AZ259" s="220" t="s">
        <v>125</v>
      </c>
      <c r="BA259" s="220" t="s">
        <v>1404</v>
      </c>
      <c r="BB259" s="220" t="s">
        <v>125</v>
      </c>
      <c r="BC259" s="220" t="s">
        <v>1404</v>
      </c>
      <c r="BD259" s="220" t="s">
        <v>125</v>
      </c>
      <c r="BE259" s="220" t="s">
        <v>1404</v>
      </c>
      <c r="BF259" s="108" t="s">
        <v>131</v>
      </c>
      <c r="BG259" s="167">
        <v>43851</v>
      </c>
      <c r="BH259" s="108" t="s">
        <v>286</v>
      </c>
      <c r="BI259" s="167">
        <v>43883</v>
      </c>
      <c r="BJ259" s="19" t="s">
        <v>1768</v>
      </c>
      <c r="BK259" s="19" t="s">
        <v>1769</v>
      </c>
      <c r="BL259" s="19" t="s">
        <v>1770</v>
      </c>
      <c r="BM259" s="19" t="s">
        <v>1771</v>
      </c>
      <c r="BN259" s="119" t="s">
        <v>291</v>
      </c>
      <c r="BO259" s="179" t="s">
        <v>1540</v>
      </c>
      <c r="BP259" s="184" t="s">
        <v>1772</v>
      </c>
      <c r="BR259" s="92" t="s">
        <v>1314</v>
      </c>
      <c r="BS259" s="229" t="s">
        <v>1773</v>
      </c>
      <c r="BT259" s="229" t="s">
        <v>1774</v>
      </c>
      <c r="BU259" s="229"/>
    </row>
    <row r="260" spans="1:73" s="137" customFormat="1" ht="90" hidden="1" customHeight="1">
      <c r="A260" s="181" t="s">
        <v>1775</v>
      </c>
      <c r="B260" s="92" t="s">
        <v>1675</v>
      </c>
      <c r="C260" s="167">
        <v>43630</v>
      </c>
      <c r="D260" s="167" t="s">
        <v>202</v>
      </c>
      <c r="E260" s="181" t="s">
        <v>219</v>
      </c>
      <c r="F260" s="231" t="s">
        <v>1760</v>
      </c>
      <c r="G260" s="19" t="s">
        <v>1776</v>
      </c>
      <c r="H260" s="19" t="s">
        <v>1777</v>
      </c>
      <c r="I260" s="19" t="s">
        <v>1778</v>
      </c>
      <c r="J260" s="19" t="s">
        <v>1159</v>
      </c>
      <c r="K260" s="184">
        <v>1</v>
      </c>
      <c r="L260" s="508">
        <v>43668</v>
      </c>
      <c r="M260" s="508">
        <v>43830</v>
      </c>
      <c r="N260" s="114">
        <f t="shared" si="8"/>
        <v>24</v>
      </c>
      <c r="O260" s="218">
        <v>1</v>
      </c>
      <c r="P260" s="229" t="s">
        <v>33</v>
      </c>
      <c r="Q260" s="229"/>
      <c r="R260" s="19" t="s">
        <v>1779</v>
      </c>
      <c r="S260" s="217">
        <f t="shared" si="9"/>
        <v>375</v>
      </c>
      <c r="T260" s="229" t="s">
        <v>1766</v>
      </c>
      <c r="U260" s="229"/>
      <c r="V260" s="229" t="s">
        <v>125</v>
      </c>
      <c r="W260" s="229" t="s">
        <v>125</v>
      </c>
      <c r="X260" s="229" t="s">
        <v>125</v>
      </c>
      <c r="Y260" s="229" t="s">
        <v>125</v>
      </c>
      <c r="Z260" s="229" t="s">
        <v>125</v>
      </c>
      <c r="AA260" s="19" t="s">
        <v>125</v>
      </c>
      <c r="AB260" s="19" t="s">
        <v>1682</v>
      </c>
      <c r="AC260" s="19" t="s">
        <v>1683</v>
      </c>
      <c r="AD260" s="112" t="s">
        <v>1780</v>
      </c>
      <c r="AE260" s="19" t="s">
        <v>1402</v>
      </c>
      <c r="AF260" s="220" t="s">
        <v>1403</v>
      </c>
      <c r="AG260" s="220" t="s">
        <v>1404</v>
      </c>
      <c r="AH260" s="220" t="s">
        <v>1403</v>
      </c>
      <c r="AI260" s="220" t="s">
        <v>1404</v>
      </c>
      <c r="AJ260" s="220" t="s">
        <v>1404</v>
      </c>
      <c r="AK260" s="220" t="s">
        <v>1404</v>
      </c>
      <c r="AL260" s="220" t="s">
        <v>129</v>
      </c>
      <c r="AM260" s="220" t="s">
        <v>1404</v>
      </c>
      <c r="AN260" s="220" t="s">
        <v>129</v>
      </c>
      <c r="AO260" s="220" t="s">
        <v>1404</v>
      </c>
      <c r="AP260" s="220" t="s">
        <v>130</v>
      </c>
      <c r="AQ260" s="220" t="s">
        <v>1404</v>
      </c>
      <c r="AR260" s="220" t="s">
        <v>130</v>
      </c>
      <c r="AS260" s="220" t="s">
        <v>1404</v>
      </c>
      <c r="AT260" s="220" t="s">
        <v>130</v>
      </c>
      <c r="AU260" s="220" t="s">
        <v>1404</v>
      </c>
      <c r="AV260" s="220" t="s">
        <v>130</v>
      </c>
      <c r="AW260" s="220" t="s">
        <v>1404</v>
      </c>
      <c r="AX260" s="220" t="s">
        <v>130</v>
      </c>
      <c r="AY260" s="220" t="s">
        <v>1404</v>
      </c>
      <c r="AZ260" s="220" t="s">
        <v>125</v>
      </c>
      <c r="BA260" s="220" t="s">
        <v>1404</v>
      </c>
      <c r="BB260" s="220" t="s">
        <v>125</v>
      </c>
      <c r="BC260" s="220" t="s">
        <v>1404</v>
      </c>
      <c r="BD260" s="220" t="s">
        <v>125</v>
      </c>
      <c r="BE260" s="220" t="s">
        <v>1404</v>
      </c>
      <c r="BF260" s="108" t="s">
        <v>131</v>
      </c>
      <c r="BG260" s="167">
        <v>43851</v>
      </c>
      <c r="BH260" s="108" t="s">
        <v>286</v>
      </c>
      <c r="BI260" s="167">
        <v>43883</v>
      </c>
      <c r="BJ260" s="19" t="s">
        <v>1768</v>
      </c>
      <c r="BK260" s="19" t="s">
        <v>1769</v>
      </c>
      <c r="BL260" s="19" t="s">
        <v>1770</v>
      </c>
      <c r="BM260" s="19" t="s">
        <v>1771</v>
      </c>
      <c r="BN260" s="119" t="s">
        <v>291</v>
      </c>
      <c r="BO260" s="179" t="s">
        <v>1540</v>
      </c>
      <c r="BP260" s="184" t="s">
        <v>1772</v>
      </c>
      <c r="BR260" s="92" t="s">
        <v>1314</v>
      </c>
      <c r="BS260" s="229" t="s">
        <v>1773</v>
      </c>
      <c r="BT260" s="229" t="s">
        <v>1774</v>
      </c>
      <c r="BU260" s="229"/>
    </row>
    <row r="261" spans="1:73" s="137" customFormat="1" ht="90" hidden="1" customHeight="1">
      <c r="A261" s="181" t="s">
        <v>1781</v>
      </c>
      <c r="B261" s="92" t="s">
        <v>1675</v>
      </c>
      <c r="C261" s="167">
        <v>43630</v>
      </c>
      <c r="D261" s="167" t="s">
        <v>202</v>
      </c>
      <c r="E261" s="181" t="s">
        <v>219</v>
      </c>
      <c r="F261" s="231" t="s">
        <v>1760</v>
      </c>
      <c r="G261" s="19" t="s">
        <v>1776</v>
      </c>
      <c r="H261" s="19" t="s">
        <v>1777</v>
      </c>
      <c r="I261" s="19" t="s">
        <v>1782</v>
      </c>
      <c r="J261" s="171" t="s">
        <v>1783</v>
      </c>
      <c r="K261" s="184">
        <v>1</v>
      </c>
      <c r="L261" s="508">
        <v>43668</v>
      </c>
      <c r="M261" s="508">
        <v>43830</v>
      </c>
      <c r="N261" s="114">
        <f t="shared" si="8"/>
        <v>24</v>
      </c>
      <c r="O261" s="218">
        <v>1</v>
      </c>
      <c r="P261" s="229" t="s">
        <v>33</v>
      </c>
      <c r="Q261" s="229"/>
      <c r="R261" s="19" t="s">
        <v>1784</v>
      </c>
      <c r="S261" s="217">
        <f t="shared" si="9"/>
        <v>316</v>
      </c>
      <c r="T261" s="229" t="s">
        <v>1766</v>
      </c>
      <c r="U261" s="229"/>
      <c r="V261" s="229" t="s">
        <v>125</v>
      </c>
      <c r="W261" s="229" t="s">
        <v>125</v>
      </c>
      <c r="X261" s="229" t="s">
        <v>125</v>
      </c>
      <c r="Y261" s="229" t="s">
        <v>125</v>
      </c>
      <c r="Z261" s="229" t="s">
        <v>125</v>
      </c>
      <c r="AA261" s="19" t="s">
        <v>125</v>
      </c>
      <c r="AB261" s="19" t="s">
        <v>1682</v>
      </c>
      <c r="AC261" s="19" t="s">
        <v>1683</v>
      </c>
      <c r="AD261" s="112" t="s">
        <v>1785</v>
      </c>
      <c r="AE261" s="19" t="s">
        <v>1402</v>
      </c>
      <c r="AF261" s="220" t="s">
        <v>1403</v>
      </c>
      <c r="AG261" s="220" t="s">
        <v>1404</v>
      </c>
      <c r="AH261" s="220" t="s">
        <v>1403</v>
      </c>
      <c r="AI261" s="220" t="s">
        <v>1404</v>
      </c>
      <c r="AJ261" s="220" t="s">
        <v>1404</v>
      </c>
      <c r="AK261" s="220" t="s">
        <v>1404</v>
      </c>
      <c r="AL261" s="220" t="s">
        <v>129</v>
      </c>
      <c r="AM261" s="220" t="s">
        <v>1404</v>
      </c>
      <c r="AN261" s="220" t="s">
        <v>129</v>
      </c>
      <c r="AO261" s="220" t="s">
        <v>1404</v>
      </c>
      <c r="AP261" s="220" t="s">
        <v>130</v>
      </c>
      <c r="AQ261" s="220" t="s">
        <v>1404</v>
      </c>
      <c r="AR261" s="220" t="s">
        <v>130</v>
      </c>
      <c r="AS261" s="220" t="s">
        <v>1404</v>
      </c>
      <c r="AT261" s="220" t="s">
        <v>130</v>
      </c>
      <c r="AU261" s="220" t="s">
        <v>1404</v>
      </c>
      <c r="AV261" s="220" t="s">
        <v>130</v>
      </c>
      <c r="AW261" s="220" t="s">
        <v>1404</v>
      </c>
      <c r="AX261" s="220" t="s">
        <v>130</v>
      </c>
      <c r="AY261" s="220" t="s">
        <v>1404</v>
      </c>
      <c r="AZ261" s="220" t="s">
        <v>125</v>
      </c>
      <c r="BA261" s="220" t="s">
        <v>1404</v>
      </c>
      <c r="BB261" s="220" t="s">
        <v>125</v>
      </c>
      <c r="BC261" s="220" t="s">
        <v>1404</v>
      </c>
      <c r="BD261" s="220" t="s">
        <v>125</v>
      </c>
      <c r="BE261" s="220" t="s">
        <v>1404</v>
      </c>
      <c r="BF261" s="108" t="s">
        <v>131</v>
      </c>
      <c r="BG261" s="167">
        <v>43851</v>
      </c>
      <c r="BH261" s="108" t="s">
        <v>286</v>
      </c>
      <c r="BI261" s="167">
        <v>43883</v>
      </c>
      <c r="BJ261" s="19" t="s">
        <v>1768</v>
      </c>
      <c r="BK261" s="19" t="s">
        <v>1769</v>
      </c>
      <c r="BL261" s="19" t="s">
        <v>1770</v>
      </c>
      <c r="BM261" s="19" t="s">
        <v>1771</v>
      </c>
      <c r="BN261" s="119" t="s">
        <v>291</v>
      </c>
      <c r="BO261" s="179" t="s">
        <v>1540</v>
      </c>
      <c r="BP261" s="184" t="s">
        <v>1772</v>
      </c>
      <c r="BR261" s="92" t="s">
        <v>1314</v>
      </c>
      <c r="BS261" s="229" t="s">
        <v>1773</v>
      </c>
      <c r="BT261" s="229" t="s">
        <v>1774</v>
      </c>
      <c r="BU261" s="229"/>
    </row>
    <row r="262" spans="1:73" s="137" customFormat="1" ht="90" hidden="1" customHeight="1">
      <c r="A262" s="181" t="s">
        <v>1786</v>
      </c>
      <c r="B262" s="92" t="s">
        <v>1675</v>
      </c>
      <c r="C262" s="167">
        <v>43630</v>
      </c>
      <c r="D262" s="167" t="s">
        <v>202</v>
      </c>
      <c r="E262" s="181" t="s">
        <v>219</v>
      </c>
      <c r="F262" s="231" t="s">
        <v>1760</v>
      </c>
      <c r="G262" s="19" t="s">
        <v>1776</v>
      </c>
      <c r="H262" s="19" t="s">
        <v>1777</v>
      </c>
      <c r="I262" s="19" t="s">
        <v>1787</v>
      </c>
      <c r="J262" s="19" t="s">
        <v>1788</v>
      </c>
      <c r="K262" s="184">
        <v>1</v>
      </c>
      <c r="L262" s="508">
        <v>43668</v>
      </c>
      <c r="M262" s="508">
        <v>43830</v>
      </c>
      <c r="N262" s="114">
        <f t="shared" si="8"/>
        <v>24</v>
      </c>
      <c r="O262" s="218">
        <v>1</v>
      </c>
      <c r="P262" s="152" t="s">
        <v>33</v>
      </c>
      <c r="Q262" s="229"/>
      <c r="R262" s="19" t="s">
        <v>1789</v>
      </c>
      <c r="S262" s="217">
        <f t="shared" si="9"/>
        <v>221</v>
      </c>
      <c r="T262" s="229" t="s">
        <v>1766</v>
      </c>
      <c r="U262" s="229"/>
      <c r="V262" s="229" t="s">
        <v>125</v>
      </c>
      <c r="W262" s="229" t="s">
        <v>125</v>
      </c>
      <c r="X262" s="229" t="s">
        <v>125</v>
      </c>
      <c r="Y262" s="229" t="s">
        <v>125</v>
      </c>
      <c r="Z262" s="229" t="s">
        <v>125</v>
      </c>
      <c r="AA262" s="19" t="s">
        <v>125</v>
      </c>
      <c r="AB262" s="19" t="s">
        <v>1682</v>
      </c>
      <c r="AC262" s="19" t="s">
        <v>1683</v>
      </c>
      <c r="AD262" s="112" t="s">
        <v>1790</v>
      </c>
      <c r="AE262" s="112" t="s">
        <v>1791</v>
      </c>
      <c r="AF262" s="220" t="s">
        <v>1792</v>
      </c>
      <c r="AG262" s="220" t="s">
        <v>1793</v>
      </c>
      <c r="AH262" s="136" t="s">
        <v>125</v>
      </c>
      <c r="AI262" s="19" t="s">
        <v>1703</v>
      </c>
      <c r="AJ262" s="136" t="s">
        <v>125</v>
      </c>
      <c r="AK262" s="19" t="s">
        <v>1703</v>
      </c>
      <c r="AL262" s="136" t="s">
        <v>125</v>
      </c>
      <c r="AM262" s="19" t="s">
        <v>1703</v>
      </c>
      <c r="AN262" s="136" t="s">
        <v>125</v>
      </c>
      <c r="AO262" s="19" t="s">
        <v>1703</v>
      </c>
      <c r="AP262" s="136" t="s">
        <v>125</v>
      </c>
      <c r="AQ262" s="19" t="s">
        <v>1703</v>
      </c>
      <c r="AR262" s="136" t="s">
        <v>125</v>
      </c>
      <c r="AS262" s="19" t="s">
        <v>1703</v>
      </c>
      <c r="AT262" s="136" t="s">
        <v>125</v>
      </c>
      <c r="AU262" s="19" t="s">
        <v>1703</v>
      </c>
      <c r="AV262" s="136" t="s">
        <v>125</v>
      </c>
      <c r="AW262" s="19" t="s">
        <v>1703</v>
      </c>
      <c r="AX262" s="136" t="s">
        <v>125</v>
      </c>
      <c r="AY262" s="19" t="s">
        <v>1703</v>
      </c>
      <c r="AZ262" s="136" t="s">
        <v>125</v>
      </c>
      <c r="BA262" s="19" t="s">
        <v>1703</v>
      </c>
      <c r="BB262" s="136" t="s">
        <v>125</v>
      </c>
      <c r="BC262" s="19" t="s">
        <v>1704</v>
      </c>
      <c r="BD262" s="136" t="s">
        <v>125</v>
      </c>
      <c r="BE262" s="19" t="s">
        <v>1704</v>
      </c>
      <c r="BF262" s="108" t="s">
        <v>1688</v>
      </c>
      <c r="BG262" s="167">
        <v>44027</v>
      </c>
      <c r="BH262" s="108" t="s">
        <v>286</v>
      </c>
      <c r="BI262" s="175">
        <v>43991</v>
      </c>
      <c r="BJ262" s="140" t="s">
        <v>1689</v>
      </c>
      <c r="BK262" s="171" t="s">
        <v>1690</v>
      </c>
      <c r="BL262" s="19" t="s">
        <v>1691</v>
      </c>
      <c r="BM262" s="19" t="s">
        <v>1692</v>
      </c>
      <c r="BN262" s="119" t="s">
        <v>291</v>
      </c>
      <c r="BO262" s="179" t="s">
        <v>1540</v>
      </c>
      <c r="BP262" s="184" t="s">
        <v>1772</v>
      </c>
      <c r="BR262" s="92" t="s">
        <v>1314</v>
      </c>
      <c r="BS262" s="229" t="s">
        <v>1773</v>
      </c>
      <c r="BT262" s="229" t="s">
        <v>1774</v>
      </c>
      <c r="BU262" s="229"/>
    </row>
    <row r="263" spans="1:73" s="137" customFormat="1" ht="90" hidden="1" customHeight="1">
      <c r="A263" s="181" t="s">
        <v>1794</v>
      </c>
      <c r="B263" s="92" t="s">
        <v>1675</v>
      </c>
      <c r="C263" s="167">
        <v>43630</v>
      </c>
      <c r="D263" s="167" t="s">
        <v>202</v>
      </c>
      <c r="E263" s="181" t="s">
        <v>224</v>
      </c>
      <c r="F263" s="231" t="s">
        <v>1795</v>
      </c>
      <c r="G263" s="19" t="s">
        <v>1796</v>
      </c>
      <c r="H263" s="19" t="s">
        <v>1797</v>
      </c>
      <c r="I263" s="19" t="s">
        <v>1798</v>
      </c>
      <c r="J263" s="19" t="s">
        <v>1799</v>
      </c>
      <c r="K263" s="184">
        <v>1</v>
      </c>
      <c r="L263" s="508">
        <v>43678</v>
      </c>
      <c r="M263" s="508">
        <v>43708</v>
      </c>
      <c r="N263" s="114">
        <f t="shared" si="8"/>
        <v>5</v>
      </c>
      <c r="O263" s="218">
        <v>1</v>
      </c>
      <c r="P263" s="229" t="s">
        <v>33</v>
      </c>
      <c r="Q263" s="229"/>
      <c r="R263" s="19" t="s">
        <v>1800</v>
      </c>
      <c r="S263" s="217">
        <f t="shared" si="9"/>
        <v>377</v>
      </c>
      <c r="T263" s="229" t="s">
        <v>1801</v>
      </c>
      <c r="U263" s="229"/>
      <c r="V263" s="229" t="s">
        <v>125</v>
      </c>
      <c r="W263" s="229" t="s">
        <v>125</v>
      </c>
      <c r="X263" s="229" t="s">
        <v>125</v>
      </c>
      <c r="Y263" s="229" t="s">
        <v>125</v>
      </c>
      <c r="Z263" s="229" t="s">
        <v>125</v>
      </c>
      <c r="AA263" s="19" t="s">
        <v>125</v>
      </c>
      <c r="AB263" s="19" t="s">
        <v>1682</v>
      </c>
      <c r="AC263" s="19" t="s">
        <v>1683</v>
      </c>
      <c r="AD263" s="19" t="s">
        <v>1802</v>
      </c>
      <c r="AE263" s="19" t="s">
        <v>1402</v>
      </c>
      <c r="AF263" s="220" t="s">
        <v>1403</v>
      </c>
      <c r="AG263" s="220" t="s">
        <v>1404</v>
      </c>
      <c r="AH263" s="220" t="s">
        <v>1403</v>
      </c>
      <c r="AI263" s="220" t="s">
        <v>1404</v>
      </c>
      <c r="AJ263" s="220" t="s">
        <v>1404</v>
      </c>
      <c r="AK263" s="220" t="s">
        <v>1404</v>
      </c>
      <c r="AL263" s="220" t="s">
        <v>129</v>
      </c>
      <c r="AM263" s="220" t="s">
        <v>1404</v>
      </c>
      <c r="AN263" s="220" t="s">
        <v>129</v>
      </c>
      <c r="AO263" s="220" t="s">
        <v>1404</v>
      </c>
      <c r="AP263" s="220" t="s">
        <v>130</v>
      </c>
      <c r="AQ263" s="220" t="s">
        <v>1404</v>
      </c>
      <c r="AR263" s="220" t="s">
        <v>130</v>
      </c>
      <c r="AS263" s="220" t="s">
        <v>1404</v>
      </c>
      <c r="AT263" s="220" t="s">
        <v>130</v>
      </c>
      <c r="AU263" s="220" t="s">
        <v>1404</v>
      </c>
      <c r="AV263" s="220" t="s">
        <v>130</v>
      </c>
      <c r="AW263" s="220" t="s">
        <v>1404</v>
      </c>
      <c r="AX263" s="220" t="s">
        <v>130</v>
      </c>
      <c r="AY263" s="220" t="s">
        <v>1404</v>
      </c>
      <c r="AZ263" s="220" t="s">
        <v>125</v>
      </c>
      <c r="BA263" s="220" t="s">
        <v>1404</v>
      </c>
      <c r="BB263" s="220" t="s">
        <v>125</v>
      </c>
      <c r="BC263" s="220" t="s">
        <v>1404</v>
      </c>
      <c r="BD263" s="220" t="s">
        <v>125</v>
      </c>
      <c r="BE263" s="220" t="s">
        <v>1404</v>
      </c>
      <c r="BF263" s="108" t="s">
        <v>131</v>
      </c>
      <c r="BG263" s="167">
        <v>43829</v>
      </c>
      <c r="BH263" s="108" t="s">
        <v>286</v>
      </c>
      <c r="BI263" s="167">
        <v>43883</v>
      </c>
      <c r="BJ263" s="19" t="s">
        <v>1803</v>
      </c>
      <c r="BK263" s="19" t="s">
        <v>1804</v>
      </c>
      <c r="BL263" s="19" t="s">
        <v>1770</v>
      </c>
      <c r="BM263" s="19" t="s">
        <v>1771</v>
      </c>
      <c r="BN263" s="119" t="s">
        <v>291</v>
      </c>
      <c r="BO263" s="179" t="s">
        <v>1540</v>
      </c>
      <c r="BP263" s="184" t="s">
        <v>1805</v>
      </c>
      <c r="BR263" s="229" t="s">
        <v>1806</v>
      </c>
      <c r="BS263" s="229" t="s">
        <v>1807</v>
      </c>
      <c r="BT263" s="229" t="s">
        <v>1808</v>
      </c>
      <c r="BU263" s="229"/>
    </row>
    <row r="264" spans="1:73" s="137" customFormat="1" ht="90" hidden="1" customHeight="1">
      <c r="A264" s="181" t="s">
        <v>1809</v>
      </c>
      <c r="B264" s="92" t="s">
        <v>1675</v>
      </c>
      <c r="C264" s="167">
        <v>43630</v>
      </c>
      <c r="D264" s="167" t="s">
        <v>202</v>
      </c>
      <c r="E264" s="181" t="s">
        <v>224</v>
      </c>
      <c r="F264" s="231" t="s">
        <v>1795</v>
      </c>
      <c r="G264" s="19" t="s">
        <v>1796</v>
      </c>
      <c r="H264" s="19" t="s">
        <v>1797</v>
      </c>
      <c r="I264" s="19" t="s">
        <v>1810</v>
      </c>
      <c r="J264" s="19" t="s">
        <v>250</v>
      </c>
      <c r="K264" s="184">
        <v>1</v>
      </c>
      <c r="L264" s="508">
        <v>43678</v>
      </c>
      <c r="M264" s="508">
        <v>43830</v>
      </c>
      <c r="N264" s="114">
        <f t="shared" si="8"/>
        <v>22</v>
      </c>
      <c r="O264" s="218">
        <v>1</v>
      </c>
      <c r="P264" s="229" t="s">
        <v>28</v>
      </c>
      <c r="Q264" s="229" t="s">
        <v>33</v>
      </c>
      <c r="R264" s="19" t="s">
        <v>1811</v>
      </c>
      <c r="S264" s="217">
        <f t="shared" si="9"/>
        <v>388</v>
      </c>
      <c r="T264" s="229" t="s">
        <v>1801</v>
      </c>
      <c r="U264" s="229"/>
      <c r="V264" s="229" t="s">
        <v>125</v>
      </c>
      <c r="W264" s="229" t="s">
        <v>125</v>
      </c>
      <c r="X264" s="229" t="s">
        <v>125</v>
      </c>
      <c r="Y264" s="229" t="s">
        <v>125</v>
      </c>
      <c r="Z264" s="229" t="s">
        <v>125</v>
      </c>
      <c r="AA264" s="19" t="s">
        <v>125</v>
      </c>
      <c r="AB264" s="19" t="s">
        <v>1682</v>
      </c>
      <c r="AC264" s="19" t="s">
        <v>1683</v>
      </c>
      <c r="AD264" s="19" t="s">
        <v>1812</v>
      </c>
      <c r="AE264" s="19" t="s">
        <v>1813</v>
      </c>
      <c r="AF264" s="19" t="s">
        <v>125</v>
      </c>
      <c r="AG264" s="19" t="s">
        <v>1686</v>
      </c>
      <c r="AH264" s="19" t="s">
        <v>125</v>
      </c>
      <c r="AI264" s="19" t="s">
        <v>1686</v>
      </c>
      <c r="AJ264" s="19" t="s">
        <v>125</v>
      </c>
      <c r="AK264" s="19" t="s">
        <v>1686</v>
      </c>
      <c r="AL264" s="19" t="s">
        <v>125</v>
      </c>
      <c r="AM264" s="19" t="s">
        <v>1686</v>
      </c>
      <c r="AN264" s="19" t="s">
        <v>125</v>
      </c>
      <c r="AO264" s="19" t="s">
        <v>1686</v>
      </c>
      <c r="AP264" s="19" t="s">
        <v>125</v>
      </c>
      <c r="AQ264" s="19" t="s">
        <v>1686</v>
      </c>
      <c r="AR264" s="19" t="s">
        <v>125</v>
      </c>
      <c r="AS264" s="19" t="s">
        <v>1686</v>
      </c>
      <c r="AT264" s="19" t="s">
        <v>125</v>
      </c>
      <c r="AU264" s="19" t="s">
        <v>1686</v>
      </c>
      <c r="AV264" s="19" t="s">
        <v>125</v>
      </c>
      <c r="AW264" s="19" t="s">
        <v>1686</v>
      </c>
      <c r="AX264" s="19" t="s">
        <v>125</v>
      </c>
      <c r="AY264" s="19" t="s">
        <v>1686</v>
      </c>
      <c r="AZ264" s="19" t="s">
        <v>125</v>
      </c>
      <c r="BA264" s="19" t="s">
        <v>1686</v>
      </c>
      <c r="BB264" s="19" t="s">
        <v>125</v>
      </c>
      <c r="BC264" s="19" t="s">
        <v>1687</v>
      </c>
      <c r="BD264" s="19" t="s">
        <v>125</v>
      </c>
      <c r="BE264" s="19" t="s">
        <v>1687</v>
      </c>
      <c r="BF264" s="108" t="s">
        <v>1688</v>
      </c>
      <c r="BG264" s="175">
        <v>43943</v>
      </c>
      <c r="BH264" s="108" t="s">
        <v>286</v>
      </c>
      <c r="BI264" s="167">
        <v>43883</v>
      </c>
      <c r="BJ264" s="19" t="s">
        <v>1803</v>
      </c>
      <c r="BK264" s="19" t="s">
        <v>1804</v>
      </c>
      <c r="BL264" s="19" t="s">
        <v>1770</v>
      </c>
      <c r="BM264" s="19" t="s">
        <v>1771</v>
      </c>
      <c r="BN264" s="119" t="s">
        <v>291</v>
      </c>
      <c r="BO264" s="179" t="s">
        <v>1540</v>
      </c>
      <c r="BP264" s="184" t="s">
        <v>1805</v>
      </c>
      <c r="BR264" s="229" t="s">
        <v>1806</v>
      </c>
      <c r="BS264" s="229" t="s">
        <v>1807</v>
      </c>
      <c r="BT264" s="229" t="s">
        <v>1808</v>
      </c>
      <c r="BU264" s="229"/>
    </row>
    <row r="265" spans="1:73" s="137" customFormat="1" ht="90" hidden="1" customHeight="1">
      <c r="A265" s="181" t="s">
        <v>1814</v>
      </c>
      <c r="B265" s="92" t="s">
        <v>1675</v>
      </c>
      <c r="C265" s="167">
        <v>43630</v>
      </c>
      <c r="D265" s="167" t="s">
        <v>202</v>
      </c>
      <c r="E265" s="181" t="s">
        <v>224</v>
      </c>
      <c r="F265" s="231" t="s">
        <v>1795</v>
      </c>
      <c r="G265" s="19" t="s">
        <v>1796</v>
      </c>
      <c r="H265" s="112" t="s">
        <v>1815</v>
      </c>
      <c r="I265" s="112" t="s">
        <v>1816</v>
      </c>
      <c r="J265" s="19" t="s">
        <v>1817</v>
      </c>
      <c r="K265" s="184">
        <v>1</v>
      </c>
      <c r="L265" s="508">
        <v>43801</v>
      </c>
      <c r="M265" s="508">
        <v>43830</v>
      </c>
      <c r="N265" s="114">
        <f t="shared" si="8"/>
        <v>5</v>
      </c>
      <c r="O265" s="218">
        <v>1</v>
      </c>
      <c r="P265" s="229" t="s">
        <v>1818</v>
      </c>
      <c r="Q265" s="229" t="s">
        <v>28</v>
      </c>
      <c r="R265" s="19" t="s">
        <v>1819</v>
      </c>
      <c r="S265" s="217">
        <f t="shared" ref="S265:S296" si="10">LEN(R265)</f>
        <v>380</v>
      </c>
      <c r="T265" s="229" t="s">
        <v>1801</v>
      </c>
      <c r="U265" s="229"/>
      <c r="V265" s="229" t="s">
        <v>125</v>
      </c>
      <c r="W265" s="229" t="s">
        <v>125</v>
      </c>
      <c r="X265" s="229" t="s">
        <v>125</v>
      </c>
      <c r="Y265" s="229" t="s">
        <v>125</v>
      </c>
      <c r="Z265" s="229" t="s">
        <v>125</v>
      </c>
      <c r="AA265" s="19" t="s">
        <v>125</v>
      </c>
      <c r="AB265" s="19" t="s">
        <v>1682</v>
      </c>
      <c r="AC265" s="19" t="s">
        <v>1683</v>
      </c>
      <c r="AD265" s="112" t="s">
        <v>1820</v>
      </c>
      <c r="AE265" s="112" t="s">
        <v>1821</v>
      </c>
      <c r="AF265" s="19" t="s">
        <v>125</v>
      </c>
      <c r="AG265" s="19" t="s">
        <v>1686</v>
      </c>
      <c r="AH265" s="19" t="s">
        <v>125</v>
      </c>
      <c r="AI265" s="19" t="s">
        <v>1686</v>
      </c>
      <c r="AJ265" s="19" t="s">
        <v>125</v>
      </c>
      <c r="AK265" s="19" t="s">
        <v>1686</v>
      </c>
      <c r="AL265" s="19" t="s">
        <v>125</v>
      </c>
      <c r="AM265" s="19" t="s">
        <v>1686</v>
      </c>
      <c r="AN265" s="19" t="s">
        <v>125</v>
      </c>
      <c r="AO265" s="19" t="s">
        <v>1686</v>
      </c>
      <c r="AP265" s="19" t="s">
        <v>125</v>
      </c>
      <c r="AQ265" s="19" t="s">
        <v>1686</v>
      </c>
      <c r="AR265" s="19" t="s">
        <v>125</v>
      </c>
      <c r="AS265" s="19" t="s">
        <v>1686</v>
      </c>
      <c r="AT265" s="19" t="s">
        <v>125</v>
      </c>
      <c r="AU265" s="19" t="s">
        <v>1686</v>
      </c>
      <c r="AV265" s="19" t="s">
        <v>125</v>
      </c>
      <c r="AW265" s="19" t="s">
        <v>1686</v>
      </c>
      <c r="AX265" s="19" t="s">
        <v>125</v>
      </c>
      <c r="AY265" s="19" t="s">
        <v>1686</v>
      </c>
      <c r="AZ265" s="19" t="s">
        <v>125</v>
      </c>
      <c r="BA265" s="19" t="s">
        <v>1686</v>
      </c>
      <c r="BB265" s="19" t="s">
        <v>125</v>
      </c>
      <c r="BC265" s="19" t="s">
        <v>1687</v>
      </c>
      <c r="BD265" s="19" t="s">
        <v>125</v>
      </c>
      <c r="BE265" s="19" t="s">
        <v>1687</v>
      </c>
      <c r="BF265" s="108" t="s">
        <v>1688</v>
      </c>
      <c r="BG265" s="167">
        <v>43941</v>
      </c>
      <c r="BH265" s="108" t="s">
        <v>286</v>
      </c>
      <c r="BI265" s="167">
        <v>43883</v>
      </c>
      <c r="BJ265" s="19" t="s">
        <v>1803</v>
      </c>
      <c r="BK265" s="19" t="s">
        <v>1804</v>
      </c>
      <c r="BL265" s="19" t="s">
        <v>1770</v>
      </c>
      <c r="BM265" s="19" t="s">
        <v>1771</v>
      </c>
      <c r="BN265" s="119" t="s">
        <v>291</v>
      </c>
      <c r="BO265" s="179" t="s">
        <v>1540</v>
      </c>
      <c r="BP265" s="184" t="s">
        <v>1805</v>
      </c>
      <c r="BR265" s="229" t="s">
        <v>1806</v>
      </c>
      <c r="BS265" s="229" t="s">
        <v>1807</v>
      </c>
      <c r="BT265" s="229" t="s">
        <v>1808</v>
      </c>
      <c r="BU265" s="229"/>
    </row>
    <row r="266" spans="1:73" s="137" customFormat="1" ht="90" hidden="1" customHeight="1">
      <c r="A266" s="181" t="s">
        <v>1822</v>
      </c>
      <c r="B266" s="92" t="s">
        <v>1675</v>
      </c>
      <c r="C266" s="167">
        <v>43630</v>
      </c>
      <c r="D266" s="167" t="s">
        <v>218</v>
      </c>
      <c r="E266" s="181" t="s">
        <v>190</v>
      </c>
      <c r="F266" s="231" t="s">
        <v>1823</v>
      </c>
      <c r="G266" s="19" t="s">
        <v>1824</v>
      </c>
      <c r="H266" s="19" t="s">
        <v>1825</v>
      </c>
      <c r="I266" s="19" t="s">
        <v>1826</v>
      </c>
      <c r="J266" s="19" t="s">
        <v>1827</v>
      </c>
      <c r="K266" s="179">
        <v>3</v>
      </c>
      <c r="L266" s="508">
        <v>43656</v>
      </c>
      <c r="M266" s="508">
        <v>43718</v>
      </c>
      <c r="N266" s="114">
        <f t="shared" si="8"/>
        <v>9</v>
      </c>
      <c r="O266" s="218">
        <v>3</v>
      </c>
      <c r="P266" s="152" t="s">
        <v>26</v>
      </c>
      <c r="Q266" s="229"/>
      <c r="R266" s="19" t="s">
        <v>1828</v>
      </c>
      <c r="S266" s="217">
        <f t="shared" si="10"/>
        <v>276</v>
      </c>
      <c r="T266" s="229"/>
      <c r="U266" s="229"/>
      <c r="V266" s="229" t="s">
        <v>125</v>
      </c>
      <c r="W266" s="229" t="s">
        <v>125</v>
      </c>
      <c r="X266" s="229" t="s">
        <v>125</v>
      </c>
      <c r="Y266" s="229" t="s">
        <v>125</v>
      </c>
      <c r="Z266" s="229" t="s">
        <v>125</v>
      </c>
      <c r="AA266" s="19" t="s">
        <v>125</v>
      </c>
      <c r="AB266" s="19" t="s">
        <v>1682</v>
      </c>
      <c r="AC266" s="19" t="s">
        <v>1683</v>
      </c>
      <c r="AD266" s="19" t="s">
        <v>1829</v>
      </c>
      <c r="AE266" s="19" t="s">
        <v>1830</v>
      </c>
      <c r="AF266" s="19" t="s">
        <v>125</v>
      </c>
      <c r="AG266" s="19" t="s">
        <v>1686</v>
      </c>
      <c r="AH266" s="19" t="s">
        <v>125</v>
      </c>
      <c r="AI266" s="19" t="s">
        <v>1686</v>
      </c>
      <c r="AJ266" s="19" t="s">
        <v>125</v>
      </c>
      <c r="AK266" s="19" t="s">
        <v>1686</v>
      </c>
      <c r="AL266" s="19" t="s">
        <v>125</v>
      </c>
      <c r="AM266" s="19" t="s">
        <v>1686</v>
      </c>
      <c r="AN266" s="19" t="s">
        <v>125</v>
      </c>
      <c r="AO266" s="19" t="s">
        <v>1686</v>
      </c>
      <c r="AP266" s="19" t="s">
        <v>125</v>
      </c>
      <c r="AQ266" s="19" t="s">
        <v>1686</v>
      </c>
      <c r="AR266" s="19" t="s">
        <v>125</v>
      </c>
      <c r="AS266" s="19" t="s">
        <v>1686</v>
      </c>
      <c r="AT266" s="19" t="s">
        <v>125</v>
      </c>
      <c r="AU266" s="19" t="s">
        <v>1686</v>
      </c>
      <c r="AV266" s="19" t="s">
        <v>125</v>
      </c>
      <c r="AW266" s="19" t="s">
        <v>1686</v>
      </c>
      <c r="AX266" s="19" t="s">
        <v>125</v>
      </c>
      <c r="AY266" s="19" t="s">
        <v>1686</v>
      </c>
      <c r="AZ266" s="19" t="s">
        <v>125</v>
      </c>
      <c r="BA266" s="19" t="s">
        <v>1686</v>
      </c>
      <c r="BB266" s="19" t="s">
        <v>125</v>
      </c>
      <c r="BC266" s="19" t="s">
        <v>1687</v>
      </c>
      <c r="BD266" s="19" t="s">
        <v>125</v>
      </c>
      <c r="BE266" s="19" t="s">
        <v>1687</v>
      </c>
      <c r="BF266" s="108" t="s">
        <v>1688</v>
      </c>
      <c r="BG266" s="175">
        <v>43942</v>
      </c>
      <c r="BH266" s="108" t="s">
        <v>286</v>
      </c>
      <c r="BI266" s="175">
        <v>43991</v>
      </c>
      <c r="BJ266" s="140" t="s">
        <v>1689</v>
      </c>
      <c r="BK266" s="171" t="s">
        <v>1690</v>
      </c>
      <c r="BL266" s="19" t="s">
        <v>1691</v>
      </c>
      <c r="BM266" s="19" t="s">
        <v>1692</v>
      </c>
      <c r="BN266" s="119" t="s">
        <v>291</v>
      </c>
      <c r="BO266" s="179" t="s">
        <v>1540</v>
      </c>
      <c r="BP266" s="184" t="s">
        <v>1831</v>
      </c>
      <c r="BR266" s="92" t="s">
        <v>1337</v>
      </c>
      <c r="BS266" s="232" t="s">
        <v>1832</v>
      </c>
      <c r="BT266" s="232" t="s">
        <v>1833</v>
      </c>
      <c r="BU266" s="232"/>
    </row>
    <row r="267" spans="1:73" s="137" customFormat="1" ht="90" hidden="1" customHeight="1">
      <c r="A267" s="181" t="s">
        <v>1834</v>
      </c>
      <c r="B267" s="92" t="s">
        <v>1675</v>
      </c>
      <c r="C267" s="167">
        <v>43630</v>
      </c>
      <c r="D267" s="167" t="s">
        <v>218</v>
      </c>
      <c r="E267" s="181" t="s">
        <v>190</v>
      </c>
      <c r="F267" s="231" t="s">
        <v>1823</v>
      </c>
      <c r="G267" s="19" t="s">
        <v>1824</v>
      </c>
      <c r="H267" s="19" t="s">
        <v>1825</v>
      </c>
      <c r="I267" s="19" t="s">
        <v>1835</v>
      </c>
      <c r="J267" s="171" t="s">
        <v>1836</v>
      </c>
      <c r="K267" s="179">
        <v>3</v>
      </c>
      <c r="L267" s="508">
        <v>43738</v>
      </c>
      <c r="M267" s="508">
        <v>43791</v>
      </c>
      <c r="N267" s="114">
        <f t="shared" si="8"/>
        <v>8</v>
      </c>
      <c r="O267" s="233">
        <v>1.6</v>
      </c>
      <c r="P267" s="229" t="s">
        <v>26</v>
      </c>
      <c r="Q267" s="229"/>
      <c r="R267" s="19" t="s">
        <v>1837</v>
      </c>
      <c r="S267" s="217">
        <f t="shared" si="10"/>
        <v>341</v>
      </c>
      <c r="T267" s="229"/>
      <c r="U267" s="229"/>
      <c r="V267" s="229" t="s">
        <v>125</v>
      </c>
      <c r="W267" s="229" t="s">
        <v>125</v>
      </c>
      <c r="X267" s="229" t="s">
        <v>125</v>
      </c>
      <c r="Y267" s="229" t="s">
        <v>125</v>
      </c>
      <c r="Z267" s="229" t="s">
        <v>125</v>
      </c>
      <c r="AA267" s="19" t="s">
        <v>125</v>
      </c>
      <c r="AB267" s="19" t="s">
        <v>1682</v>
      </c>
      <c r="AC267" s="19" t="s">
        <v>1683</v>
      </c>
      <c r="AD267" s="19" t="s">
        <v>1838</v>
      </c>
      <c r="AE267" s="19" t="s">
        <v>1839</v>
      </c>
      <c r="AF267" s="19" t="s">
        <v>1840</v>
      </c>
      <c r="AG267" s="19" t="s">
        <v>1841</v>
      </c>
      <c r="AH267" s="19" t="s">
        <v>1842</v>
      </c>
      <c r="AI267" s="19" t="s">
        <v>1843</v>
      </c>
      <c r="AJ267" s="220" t="s">
        <v>129</v>
      </c>
      <c r="AK267" s="220" t="s">
        <v>1844</v>
      </c>
      <c r="AL267" s="220" t="s">
        <v>129</v>
      </c>
      <c r="AM267" s="220" t="s">
        <v>1844</v>
      </c>
      <c r="AN267" s="220" t="s">
        <v>129</v>
      </c>
      <c r="AO267" s="220" t="s">
        <v>1844</v>
      </c>
      <c r="AP267" s="220" t="s">
        <v>130</v>
      </c>
      <c r="AQ267" s="220" t="s">
        <v>1844</v>
      </c>
      <c r="AR267" s="220" t="s">
        <v>130</v>
      </c>
      <c r="AS267" s="220" t="s">
        <v>1844</v>
      </c>
      <c r="AT267" s="220" t="s">
        <v>130</v>
      </c>
      <c r="AU267" s="220" t="s">
        <v>1844</v>
      </c>
      <c r="AV267" s="220" t="s">
        <v>130</v>
      </c>
      <c r="AW267" s="220" t="s">
        <v>1844</v>
      </c>
      <c r="AX267" s="220" t="s">
        <v>130</v>
      </c>
      <c r="AY267" s="220" t="s">
        <v>1844</v>
      </c>
      <c r="AZ267" s="220" t="s">
        <v>125</v>
      </c>
      <c r="BA267" s="220" t="s">
        <v>1844</v>
      </c>
      <c r="BB267" s="220" t="s">
        <v>125</v>
      </c>
      <c r="BC267" s="220" t="s">
        <v>1844</v>
      </c>
      <c r="BD267" s="220" t="s">
        <v>125</v>
      </c>
      <c r="BE267" s="220" t="s">
        <v>1844</v>
      </c>
      <c r="BF267" s="108" t="s">
        <v>1845</v>
      </c>
      <c r="BG267" s="175">
        <v>44070</v>
      </c>
      <c r="BH267" s="108" t="s">
        <v>286</v>
      </c>
      <c r="BI267" s="175">
        <v>43991</v>
      </c>
      <c r="BJ267" s="19" t="s">
        <v>1846</v>
      </c>
      <c r="BK267" s="19" t="s">
        <v>1847</v>
      </c>
      <c r="BL267" s="19" t="s">
        <v>1848</v>
      </c>
      <c r="BM267" s="19" t="s">
        <v>1849</v>
      </c>
      <c r="BN267" s="119" t="s">
        <v>291</v>
      </c>
      <c r="BO267" s="179" t="s">
        <v>1540</v>
      </c>
      <c r="BP267" s="184" t="s">
        <v>1850</v>
      </c>
      <c r="BR267" s="92" t="s">
        <v>1337</v>
      </c>
      <c r="BS267" s="232" t="s">
        <v>1832</v>
      </c>
      <c r="BT267" s="232" t="s">
        <v>1833</v>
      </c>
      <c r="BU267" s="232"/>
    </row>
    <row r="268" spans="1:73" s="137" customFormat="1" ht="90" hidden="1" customHeight="1">
      <c r="A268" s="181" t="s">
        <v>1834</v>
      </c>
      <c r="B268" s="92" t="s">
        <v>1675</v>
      </c>
      <c r="C268" s="167">
        <v>43630</v>
      </c>
      <c r="D268" s="167" t="s">
        <v>218</v>
      </c>
      <c r="E268" s="181" t="s">
        <v>190</v>
      </c>
      <c r="F268" s="231" t="s">
        <v>1823</v>
      </c>
      <c r="G268" s="19" t="s">
        <v>1824</v>
      </c>
      <c r="H268" s="19" t="s">
        <v>1825</v>
      </c>
      <c r="I268" s="19" t="s">
        <v>1835</v>
      </c>
      <c r="J268" s="166" t="s">
        <v>1836</v>
      </c>
      <c r="K268" s="179">
        <v>4</v>
      </c>
      <c r="L268" s="508">
        <v>43738</v>
      </c>
      <c r="M268" s="508">
        <v>44165</v>
      </c>
      <c r="N268" s="114">
        <f t="shared" si="8"/>
        <v>9</v>
      </c>
      <c r="O268" s="218">
        <v>4</v>
      </c>
      <c r="P268" s="229" t="s">
        <v>26</v>
      </c>
      <c r="Q268" s="229"/>
      <c r="R268" s="173" t="s">
        <v>1851</v>
      </c>
      <c r="S268" s="217">
        <f t="shared" si="10"/>
        <v>316</v>
      </c>
      <c r="T268" s="229"/>
      <c r="U268" s="229"/>
      <c r="V268" s="229" t="s">
        <v>125</v>
      </c>
      <c r="W268" s="229" t="s">
        <v>125</v>
      </c>
      <c r="X268" s="229" t="s">
        <v>125</v>
      </c>
      <c r="Y268" s="229" t="s">
        <v>125</v>
      </c>
      <c r="Z268" s="229" t="s">
        <v>125</v>
      </c>
      <c r="AA268" s="19" t="s">
        <v>125</v>
      </c>
      <c r="AB268" s="19" t="s">
        <v>1682</v>
      </c>
      <c r="AC268" s="19" t="s">
        <v>1683</v>
      </c>
      <c r="AD268" s="19" t="s">
        <v>1838</v>
      </c>
      <c r="AE268" s="19" t="s">
        <v>1839</v>
      </c>
      <c r="AF268" s="19" t="s">
        <v>1840</v>
      </c>
      <c r="AG268" s="19" t="s">
        <v>1841</v>
      </c>
      <c r="AH268" s="19" t="s">
        <v>1852</v>
      </c>
      <c r="AI268" s="19" t="s">
        <v>1853</v>
      </c>
      <c r="AJ268" s="19" t="s">
        <v>1854</v>
      </c>
      <c r="AK268" s="173" t="s">
        <v>1855</v>
      </c>
      <c r="AL268" s="19" t="s">
        <v>125</v>
      </c>
      <c r="AM268" s="19" t="s">
        <v>1856</v>
      </c>
      <c r="AN268" s="19" t="s">
        <v>125</v>
      </c>
      <c r="AO268" s="19" t="s">
        <v>1856</v>
      </c>
      <c r="AP268" s="19" t="s">
        <v>125</v>
      </c>
      <c r="AQ268" s="19" t="s">
        <v>1856</v>
      </c>
      <c r="AR268" s="19" t="s">
        <v>125</v>
      </c>
      <c r="AS268" s="19" t="s">
        <v>1856</v>
      </c>
      <c r="AT268" s="19" t="s">
        <v>125</v>
      </c>
      <c r="AU268" s="19" t="s">
        <v>1856</v>
      </c>
      <c r="AV268" s="19" t="s">
        <v>125</v>
      </c>
      <c r="AW268" s="19" t="s">
        <v>1856</v>
      </c>
      <c r="AX268" s="19" t="s">
        <v>125</v>
      </c>
      <c r="AY268" s="19" t="s">
        <v>1856</v>
      </c>
      <c r="AZ268" s="19" t="s">
        <v>125</v>
      </c>
      <c r="BA268" s="19" t="s">
        <v>1856</v>
      </c>
      <c r="BB268" s="19" t="s">
        <v>125</v>
      </c>
      <c r="BC268" s="19" t="s">
        <v>1857</v>
      </c>
      <c r="BD268" s="19" t="s">
        <v>125</v>
      </c>
      <c r="BE268" s="19" t="s">
        <v>1857</v>
      </c>
      <c r="BF268" s="108" t="s">
        <v>1688</v>
      </c>
      <c r="BG268" s="175">
        <v>44223</v>
      </c>
      <c r="BH268" s="108" t="s">
        <v>286</v>
      </c>
      <c r="BI268" s="175">
        <v>44757</v>
      </c>
      <c r="BJ268" s="19" t="s">
        <v>1858</v>
      </c>
      <c r="BK268" s="19" t="s">
        <v>1859</v>
      </c>
      <c r="BL268" s="19" t="s">
        <v>1860</v>
      </c>
      <c r="BM268" s="19" t="s">
        <v>1861</v>
      </c>
      <c r="BN268" s="119" t="s">
        <v>291</v>
      </c>
      <c r="BO268" s="324" t="s">
        <v>292</v>
      </c>
      <c r="BP268" s="324"/>
      <c r="BR268" s="92" t="s">
        <v>1337</v>
      </c>
      <c r="BS268" s="232" t="s">
        <v>1832</v>
      </c>
      <c r="BT268" s="232" t="s">
        <v>1833</v>
      </c>
      <c r="BU268" s="232"/>
    </row>
    <row r="269" spans="1:73" s="137" customFormat="1" ht="90" hidden="1" customHeight="1">
      <c r="A269" s="181" t="s">
        <v>1862</v>
      </c>
      <c r="B269" s="92" t="s">
        <v>1675</v>
      </c>
      <c r="C269" s="167">
        <v>43630</v>
      </c>
      <c r="D269" s="167" t="s">
        <v>218</v>
      </c>
      <c r="E269" s="181" t="s">
        <v>190</v>
      </c>
      <c r="F269" s="231" t="s">
        <v>1823</v>
      </c>
      <c r="G269" s="19" t="s">
        <v>1824</v>
      </c>
      <c r="H269" s="19" t="s">
        <v>1825</v>
      </c>
      <c r="I269" s="140" t="s">
        <v>1863</v>
      </c>
      <c r="J269" s="171" t="s">
        <v>1864</v>
      </c>
      <c r="K269" s="179">
        <v>3</v>
      </c>
      <c r="L269" s="508">
        <v>43801</v>
      </c>
      <c r="M269" s="508">
        <v>43814</v>
      </c>
      <c r="N269" s="114">
        <f t="shared" si="8"/>
        <v>2</v>
      </c>
      <c r="O269" s="233">
        <v>1.6</v>
      </c>
      <c r="P269" s="229" t="s">
        <v>26</v>
      </c>
      <c r="Q269" s="229"/>
      <c r="R269" s="19" t="s">
        <v>1865</v>
      </c>
      <c r="S269" s="217">
        <f t="shared" si="10"/>
        <v>340</v>
      </c>
      <c r="T269" s="229"/>
      <c r="U269" s="229"/>
      <c r="V269" s="229" t="s">
        <v>125</v>
      </c>
      <c r="W269" s="229" t="s">
        <v>125</v>
      </c>
      <c r="X269" s="229" t="s">
        <v>125</v>
      </c>
      <c r="Y269" s="229" t="s">
        <v>125</v>
      </c>
      <c r="Z269" s="229" t="s">
        <v>125</v>
      </c>
      <c r="AA269" s="19" t="s">
        <v>125</v>
      </c>
      <c r="AB269" s="19" t="s">
        <v>1682</v>
      </c>
      <c r="AC269" s="19" t="s">
        <v>1683</v>
      </c>
      <c r="AD269" s="19" t="s">
        <v>1866</v>
      </c>
      <c r="AE269" s="19" t="s">
        <v>1867</v>
      </c>
      <c r="AF269" s="173" t="s">
        <v>1868</v>
      </c>
      <c r="AG269" s="19" t="s">
        <v>1869</v>
      </c>
      <c r="AH269" s="19" t="s">
        <v>1842</v>
      </c>
      <c r="AI269" s="19" t="s">
        <v>1870</v>
      </c>
      <c r="AJ269" s="220" t="s">
        <v>129</v>
      </c>
      <c r="AK269" s="220" t="s">
        <v>1844</v>
      </c>
      <c r="AL269" s="220" t="s">
        <v>129</v>
      </c>
      <c r="AM269" s="220" t="s">
        <v>1844</v>
      </c>
      <c r="AN269" s="220" t="s">
        <v>129</v>
      </c>
      <c r="AO269" s="220" t="s">
        <v>1844</v>
      </c>
      <c r="AP269" s="220" t="s">
        <v>130</v>
      </c>
      <c r="AQ269" s="220" t="s">
        <v>1844</v>
      </c>
      <c r="AR269" s="220" t="s">
        <v>130</v>
      </c>
      <c r="AS269" s="220" t="s">
        <v>1844</v>
      </c>
      <c r="AT269" s="220" t="s">
        <v>130</v>
      </c>
      <c r="AU269" s="220" t="s">
        <v>1844</v>
      </c>
      <c r="AV269" s="220" t="s">
        <v>130</v>
      </c>
      <c r="AW269" s="220" t="s">
        <v>1844</v>
      </c>
      <c r="AX269" s="220" t="s">
        <v>130</v>
      </c>
      <c r="AY269" s="220" t="s">
        <v>1844</v>
      </c>
      <c r="AZ269" s="220" t="s">
        <v>125</v>
      </c>
      <c r="BA269" s="220" t="s">
        <v>1844</v>
      </c>
      <c r="BB269" s="220" t="s">
        <v>125</v>
      </c>
      <c r="BC269" s="220" t="s">
        <v>1844</v>
      </c>
      <c r="BD269" s="220" t="s">
        <v>125</v>
      </c>
      <c r="BE269" s="220" t="s">
        <v>1844</v>
      </c>
      <c r="BF269" s="108" t="s">
        <v>1845</v>
      </c>
      <c r="BG269" s="175">
        <v>44070</v>
      </c>
      <c r="BH269" s="108" t="s">
        <v>286</v>
      </c>
      <c r="BI269" s="175">
        <v>43991</v>
      </c>
      <c r="BJ269" s="19" t="s">
        <v>1871</v>
      </c>
      <c r="BK269" s="19" t="s">
        <v>1847</v>
      </c>
      <c r="BL269" s="19" t="s">
        <v>1691</v>
      </c>
      <c r="BM269" s="19" t="s">
        <v>1692</v>
      </c>
      <c r="BN269" s="119" t="s">
        <v>291</v>
      </c>
      <c r="BO269" s="179" t="s">
        <v>1540</v>
      </c>
      <c r="BP269" s="184" t="s">
        <v>1872</v>
      </c>
      <c r="BR269" s="92" t="s">
        <v>1337</v>
      </c>
      <c r="BS269" s="232" t="s">
        <v>1832</v>
      </c>
      <c r="BT269" s="232" t="s">
        <v>1833</v>
      </c>
      <c r="BU269" s="232"/>
    </row>
    <row r="270" spans="1:73" s="137" customFormat="1" ht="90" hidden="1" customHeight="1">
      <c r="A270" s="181" t="s">
        <v>1862</v>
      </c>
      <c r="B270" s="92" t="s">
        <v>1675</v>
      </c>
      <c r="C270" s="167">
        <v>43630</v>
      </c>
      <c r="D270" s="167" t="s">
        <v>218</v>
      </c>
      <c r="E270" s="181" t="s">
        <v>190</v>
      </c>
      <c r="F270" s="231" t="s">
        <v>1823</v>
      </c>
      <c r="G270" s="19" t="s">
        <v>1824</v>
      </c>
      <c r="H270" s="19" t="s">
        <v>1825</v>
      </c>
      <c r="I270" s="140" t="s">
        <v>1863</v>
      </c>
      <c r="J270" s="166" t="s">
        <v>1864</v>
      </c>
      <c r="K270" s="179">
        <v>4</v>
      </c>
      <c r="L270" s="508">
        <v>43801</v>
      </c>
      <c r="M270" s="508">
        <v>44185</v>
      </c>
      <c r="N270" s="114">
        <f t="shared" si="8"/>
        <v>3</v>
      </c>
      <c r="O270" s="218">
        <v>4</v>
      </c>
      <c r="P270" s="229" t="s">
        <v>26</v>
      </c>
      <c r="Q270" s="229"/>
      <c r="R270" s="19" t="s">
        <v>1873</v>
      </c>
      <c r="S270" s="217">
        <f t="shared" si="10"/>
        <v>304</v>
      </c>
      <c r="T270" s="229"/>
      <c r="U270" s="229"/>
      <c r="V270" s="229" t="s">
        <v>125</v>
      </c>
      <c r="W270" s="229" t="s">
        <v>125</v>
      </c>
      <c r="X270" s="229" t="s">
        <v>125</v>
      </c>
      <c r="Y270" s="229" t="s">
        <v>125</v>
      </c>
      <c r="Z270" s="229" t="s">
        <v>125</v>
      </c>
      <c r="AA270" s="19" t="s">
        <v>125</v>
      </c>
      <c r="AB270" s="19" t="s">
        <v>1682</v>
      </c>
      <c r="AC270" s="19" t="s">
        <v>1683</v>
      </c>
      <c r="AD270" s="19" t="s">
        <v>1866</v>
      </c>
      <c r="AE270" s="19" t="s">
        <v>1867</v>
      </c>
      <c r="AF270" s="173" t="s">
        <v>1868</v>
      </c>
      <c r="AG270" s="19" t="s">
        <v>1869</v>
      </c>
      <c r="AH270" s="19" t="s">
        <v>1874</v>
      </c>
      <c r="AI270" s="19" t="s">
        <v>1875</v>
      </c>
      <c r="AJ270" s="173" t="s">
        <v>1876</v>
      </c>
      <c r="AK270" s="19" t="s">
        <v>1877</v>
      </c>
      <c r="AL270" s="19" t="s">
        <v>125</v>
      </c>
      <c r="AM270" s="19" t="s">
        <v>1856</v>
      </c>
      <c r="AN270" s="19" t="s">
        <v>125</v>
      </c>
      <c r="AO270" s="19" t="s">
        <v>1856</v>
      </c>
      <c r="AP270" s="19" t="s">
        <v>125</v>
      </c>
      <c r="AQ270" s="19" t="s">
        <v>1856</v>
      </c>
      <c r="AR270" s="19" t="s">
        <v>125</v>
      </c>
      <c r="AS270" s="19" t="s">
        <v>1856</v>
      </c>
      <c r="AT270" s="19" t="s">
        <v>125</v>
      </c>
      <c r="AU270" s="19" t="s">
        <v>1856</v>
      </c>
      <c r="AV270" s="19" t="s">
        <v>125</v>
      </c>
      <c r="AW270" s="19" t="s">
        <v>1856</v>
      </c>
      <c r="AX270" s="19" t="s">
        <v>125</v>
      </c>
      <c r="AY270" s="19" t="s">
        <v>1856</v>
      </c>
      <c r="AZ270" s="19" t="s">
        <v>125</v>
      </c>
      <c r="BA270" s="19" t="s">
        <v>1856</v>
      </c>
      <c r="BB270" s="19" t="s">
        <v>125</v>
      </c>
      <c r="BC270" s="19" t="s">
        <v>1857</v>
      </c>
      <c r="BD270" s="19" t="s">
        <v>125</v>
      </c>
      <c r="BE270" s="19" t="s">
        <v>1857</v>
      </c>
      <c r="BF270" s="108" t="s">
        <v>1688</v>
      </c>
      <c r="BG270" s="175">
        <v>44224</v>
      </c>
      <c r="BH270" s="108" t="s">
        <v>286</v>
      </c>
      <c r="BI270" s="175">
        <v>44757</v>
      </c>
      <c r="BJ270" s="19" t="s">
        <v>1858</v>
      </c>
      <c r="BK270" s="19" t="s">
        <v>1859</v>
      </c>
      <c r="BL270" s="19" t="s">
        <v>1860</v>
      </c>
      <c r="BM270" s="19" t="s">
        <v>1861</v>
      </c>
      <c r="BN270" s="119" t="s">
        <v>291</v>
      </c>
      <c r="BO270" s="324" t="s">
        <v>292</v>
      </c>
      <c r="BP270" s="324"/>
      <c r="BR270" s="92" t="s">
        <v>1337</v>
      </c>
      <c r="BS270" s="232" t="s">
        <v>1832</v>
      </c>
      <c r="BT270" s="232" t="s">
        <v>1833</v>
      </c>
      <c r="BU270" s="232"/>
    </row>
    <row r="271" spans="1:73" s="137" customFormat="1" ht="90" hidden="1" customHeight="1">
      <c r="A271" s="181" t="s">
        <v>1878</v>
      </c>
      <c r="B271" s="92" t="s">
        <v>1675</v>
      </c>
      <c r="C271" s="167">
        <v>43630</v>
      </c>
      <c r="D271" s="167" t="s">
        <v>218</v>
      </c>
      <c r="E271" s="181" t="s">
        <v>190</v>
      </c>
      <c r="F271" s="231" t="s">
        <v>1823</v>
      </c>
      <c r="G271" s="19" t="s">
        <v>1824</v>
      </c>
      <c r="H271" s="19" t="s">
        <v>1879</v>
      </c>
      <c r="I271" s="140" t="s">
        <v>1880</v>
      </c>
      <c r="J271" s="171" t="s">
        <v>1881</v>
      </c>
      <c r="K271" s="179">
        <v>1</v>
      </c>
      <c r="L271" s="508">
        <v>43668</v>
      </c>
      <c r="M271" s="508">
        <v>43830</v>
      </c>
      <c r="N271" s="114">
        <f t="shared" si="8"/>
        <v>24</v>
      </c>
      <c r="O271" s="234">
        <v>0</v>
      </c>
      <c r="P271" s="229" t="s">
        <v>26</v>
      </c>
      <c r="Q271" s="229" t="s">
        <v>17</v>
      </c>
      <c r="R271" s="19" t="s">
        <v>1882</v>
      </c>
      <c r="S271" s="217">
        <f t="shared" si="10"/>
        <v>291</v>
      </c>
      <c r="T271" s="229"/>
      <c r="U271" s="229"/>
      <c r="V271" s="229" t="s">
        <v>125</v>
      </c>
      <c r="W271" s="229" t="s">
        <v>125</v>
      </c>
      <c r="X271" s="229" t="s">
        <v>125</v>
      </c>
      <c r="Y271" s="229" t="s">
        <v>125</v>
      </c>
      <c r="Z271" s="229" t="s">
        <v>125</v>
      </c>
      <c r="AA271" s="19" t="s">
        <v>125</v>
      </c>
      <c r="AB271" s="19" t="s">
        <v>1682</v>
      </c>
      <c r="AC271" s="19" t="s">
        <v>1683</v>
      </c>
      <c r="AD271" s="235" t="s">
        <v>1883</v>
      </c>
      <c r="AE271" s="236" t="s">
        <v>1884</v>
      </c>
      <c r="AF271" s="220" t="s">
        <v>1885</v>
      </c>
      <c r="AG271" s="220" t="s">
        <v>1886</v>
      </c>
      <c r="AH271" s="220" t="s">
        <v>1887</v>
      </c>
      <c r="AI271" s="19" t="s">
        <v>1888</v>
      </c>
      <c r="AJ271" s="220" t="s">
        <v>129</v>
      </c>
      <c r="AK271" s="220" t="s">
        <v>1844</v>
      </c>
      <c r="AL271" s="220" t="s">
        <v>129</v>
      </c>
      <c r="AM271" s="220" t="s">
        <v>1844</v>
      </c>
      <c r="AN271" s="220" t="s">
        <v>129</v>
      </c>
      <c r="AO271" s="220" t="s">
        <v>1844</v>
      </c>
      <c r="AP271" s="220" t="s">
        <v>130</v>
      </c>
      <c r="AQ271" s="220" t="s">
        <v>1844</v>
      </c>
      <c r="AR271" s="220" t="s">
        <v>130</v>
      </c>
      <c r="AS271" s="220" t="s">
        <v>1844</v>
      </c>
      <c r="AT271" s="220" t="s">
        <v>130</v>
      </c>
      <c r="AU271" s="220" t="s">
        <v>1844</v>
      </c>
      <c r="AV271" s="220" t="s">
        <v>130</v>
      </c>
      <c r="AW271" s="220" t="s">
        <v>1844</v>
      </c>
      <c r="AX271" s="220" t="s">
        <v>130</v>
      </c>
      <c r="AY271" s="220" t="s">
        <v>1844</v>
      </c>
      <c r="AZ271" s="220" t="s">
        <v>125</v>
      </c>
      <c r="BA271" s="220" t="s">
        <v>1844</v>
      </c>
      <c r="BB271" s="220" t="s">
        <v>125</v>
      </c>
      <c r="BC271" s="220" t="s">
        <v>1844</v>
      </c>
      <c r="BD271" s="220" t="s">
        <v>125</v>
      </c>
      <c r="BE271" s="220" t="s">
        <v>1844</v>
      </c>
      <c r="BF271" s="108" t="s">
        <v>1889</v>
      </c>
      <c r="BG271" s="175">
        <v>44070</v>
      </c>
      <c r="BH271" s="108" t="s">
        <v>286</v>
      </c>
      <c r="BI271" s="175">
        <v>43991</v>
      </c>
      <c r="BJ271" s="140" t="s">
        <v>1890</v>
      </c>
      <c r="BK271" s="19" t="s">
        <v>1847</v>
      </c>
      <c r="BL271" s="19" t="s">
        <v>1848</v>
      </c>
      <c r="BM271" s="19" t="s">
        <v>1849</v>
      </c>
      <c r="BN271" s="119" t="s">
        <v>291</v>
      </c>
      <c r="BO271" s="179" t="s">
        <v>1540</v>
      </c>
      <c r="BP271" s="184" t="s">
        <v>1831</v>
      </c>
      <c r="BR271" s="92" t="s">
        <v>1337</v>
      </c>
      <c r="BS271" s="232" t="s">
        <v>1832</v>
      </c>
      <c r="BT271" s="232" t="s">
        <v>1833</v>
      </c>
      <c r="BU271" s="232"/>
    </row>
    <row r="272" spans="1:73" s="137" customFormat="1" ht="90" hidden="1" customHeight="1">
      <c r="A272" s="181" t="s">
        <v>1891</v>
      </c>
      <c r="B272" s="92" t="s">
        <v>1675</v>
      </c>
      <c r="C272" s="167">
        <v>43630</v>
      </c>
      <c r="D272" s="167" t="s">
        <v>202</v>
      </c>
      <c r="E272" s="181" t="s">
        <v>437</v>
      </c>
      <c r="F272" s="231" t="s">
        <v>1892</v>
      </c>
      <c r="G272" s="140" t="s">
        <v>1893</v>
      </c>
      <c r="H272" s="19" t="s">
        <v>1894</v>
      </c>
      <c r="I272" s="19" t="s">
        <v>1895</v>
      </c>
      <c r="J272" s="19" t="s">
        <v>1896</v>
      </c>
      <c r="K272" s="184">
        <v>1</v>
      </c>
      <c r="L272" s="508">
        <v>43710</v>
      </c>
      <c r="M272" s="508">
        <v>43769</v>
      </c>
      <c r="N272" s="114">
        <f t="shared" si="8"/>
        <v>9</v>
      </c>
      <c r="O272" s="218">
        <v>1</v>
      </c>
      <c r="P272" s="92" t="s">
        <v>33</v>
      </c>
      <c r="Q272" s="92" t="s">
        <v>17</v>
      </c>
      <c r="R272" s="19" t="s">
        <v>1897</v>
      </c>
      <c r="S272" s="217">
        <f t="shared" si="10"/>
        <v>381</v>
      </c>
      <c r="T272" s="229"/>
      <c r="U272" s="229"/>
      <c r="V272" s="229" t="s">
        <v>125</v>
      </c>
      <c r="W272" s="229" t="s">
        <v>125</v>
      </c>
      <c r="X272" s="229" t="s">
        <v>125</v>
      </c>
      <c r="Y272" s="229" t="s">
        <v>125</v>
      </c>
      <c r="Z272" s="229" t="s">
        <v>125</v>
      </c>
      <c r="AA272" s="19" t="s">
        <v>125</v>
      </c>
      <c r="AB272" s="19" t="s">
        <v>1682</v>
      </c>
      <c r="AC272" s="19" t="s">
        <v>1683</v>
      </c>
      <c r="AD272" s="19" t="s">
        <v>1898</v>
      </c>
      <c r="AE272" s="19" t="s">
        <v>1402</v>
      </c>
      <c r="AF272" s="220" t="s">
        <v>1403</v>
      </c>
      <c r="AG272" s="220" t="s">
        <v>1404</v>
      </c>
      <c r="AH272" s="220" t="s">
        <v>1403</v>
      </c>
      <c r="AI272" s="220" t="s">
        <v>1404</v>
      </c>
      <c r="AJ272" s="220" t="s">
        <v>1404</v>
      </c>
      <c r="AK272" s="220" t="s">
        <v>1404</v>
      </c>
      <c r="AL272" s="220" t="s">
        <v>129</v>
      </c>
      <c r="AM272" s="220" t="s">
        <v>1404</v>
      </c>
      <c r="AN272" s="220" t="s">
        <v>129</v>
      </c>
      <c r="AO272" s="220" t="s">
        <v>1404</v>
      </c>
      <c r="AP272" s="220" t="s">
        <v>130</v>
      </c>
      <c r="AQ272" s="220" t="s">
        <v>1404</v>
      </c>
      <c r="AR272" s="220" t="s">
        <v>130</v>
      </c>
      <c r="AS272" s="220" t="s">
        <v>1404</v>
      </c>
      <c r="AT272" s="220" t="s">
        <v>130</v>
      </c>
      <c r="AU272" s="220" t="s">
        <v>1404</v>
      </c>
      <c r="AV272" s="220" t="s">
        <v>130</v>
      </c>
      <c r="AW272" s="220" t="s">
        <v>1404</v>
      </c>
      <c r="AX272" s="220" t="s">
        <v>130</v>
      </c>
      <c r="AY272" s="220" t="s">
        <v>1404</v>
      </c>
      <c r="AZ272" s="220" t="s">
        <v>125</v>
      </c>
      <c r="BA272" s="220" t="s">
        <v>1404</v>
      </c>
      <c r="BB272" s="220" t="s">
        <v>125</v>
      </c>
      <c r="BC272" s="220" t="s">
        <v>1404</v>
      </c>
      <c r="BD272" s="220" t="s">
        <v>125</v>
      </c>
      <c r="BE272" s="220" t="s">
        <v>1404</v>
      </c>
      <c r="BF272" s="108" t="s">
        <v>131</v>
      </c>
      <c r="BG272" s="167">
        <v>43829</v>
      </c>
      <c r="BH272" s="108" t="s">
        <v>1733</v>
      </c>
      <c r="BI272" s="167">
        <v>43883</v>
      </c>
      <c r="BJ272" s="19" t="s">
        <v>1899</v>
      </c>
      <c r="BK272" s="19" t="s">
        <v>1900</v>
      </c>
      <c r="BL272" s="19" t="s">
        <v>1770</v>
      </c>
      <c r="BM272" s="19" t="s">
        <v>1771</v>
      </c>
      <c r="BN272" s="119" t="s">
        <v>1736</v>
      </c>
      <c r="BO272" s="179" t="s">
        <v>125</v>
      </c>
      <c r="BP272" s="179" t="s">
        <v>125</v>
      </c>
      <c r="BR272" s="92" t="s">
        <v>1314</v>
      </c>
      <c r="BS272" s="232" t="s">
        <v>1901</v>
      </c>
      <c r="BT272" s="232" t="s">
        <v>1902</v>
      </c>
      <c r="BU272" s="232"/>
    </row>
    <row r="273" spans="1:73" s="137" customFormat="1" ht="90" hidden="1" customHeight="1">
      <c r="A273" s="181" t="s">
        <v>1903</v>
      </c>
      <c r="B273" s="92" t="s">
        <v>1675</v>
      </c>
      <c r="C273" s="167">
        <v>43630</v>
      </c>
      <c r="D273" s="167" t="s">
        <v>202</v>
      </c>
      <c r="E273" s="181" t="s">
        <v>195</v>
      </c>
      <c r="F273" s="231" t="s">
        <v>1904</v>
      </c>
      <c r="G273" s="19" t="s">
        <v>1905</v>
      </c>
      <c r="H273" s="19" t="s">
        <v>1906</v>
      </c>
      <c r="I273" s="19" t="s">
        <v>1907</v>
      </c>
      <c r="J273" s="19" t="s">
        <v>1896</v>
      </c>
      <c r="K273" s="184">
        <v>1</v>
      </c>
      <c r="L273" s="508">
        <v>43710</v>
      </c>
      <c r="M273" s="508">
        <v>43769</v>
      </c>
      <c r="N273" s="114">
        <f t="shared" si="8"/>
        <v>9</v>
      </c>
      <c r="O273" s="218">
        <v>1</v>
      </c>
      <c r="P273" s="229" t="s">
        <v>33</v>
      </c>
      <c r="Q273" s="229"/>
      <c r="R273" s="19" t="s">
        <v>1897</v>
      </c>
      <c r="S273" s="217">
        <f t="shared" si="10"/>
        <v>381</v>
      </c>
      <c r="T273" s="229"/>
      <c r="U273" s="229"/>
      <c r="V273" s="229" t="s">
        <v>125</v>
      </c>
      <c r="W273" s="229" t="s">
        <v>125</v>
      </c>
      <c r="X273" s="229" t="s">
        <v>125</v>
      </c>
      <c r="Y273" s="229" t="s">
        <v>125</v>
      </c>
      <c r="Z273" s="229" t="s">
        <v>125</v>
      </c>
      <c r="AA273" s="19" t="s">
        <v>125</v>
      </c>
      <c r="AB273" s="19" t="s">
        <v>1682</v>
      </c>
      <c r="AC273" s="19" t="s">
        <v>1683</v>
      </c>
      <c r="AD273" s="173" t="s">
        <v>1908</v>
      </c>
      <c r="AE273" s="19" t="s">
        <v>1402</v>
      </c>
      <c r="AF273" s="220" t="s">
        <v>1403</v>
      </c>
      <c r="AG273" s="220" t="s">
        <v>1404</v>
      </c>
      <c r="AH273" s="220" t="s">
        <v>1403</v>
      </c>
      <c r="AI273" s="220" t="s">
        <v>1404</v>
      </c>
      <c r="AJ273" s="220" t="s">
        <v>1404</v>
      </c>
      <c r="AK273" s="220" t="s">
        <v>1404</v>
      </c>
      <c r="AL273" s="220" t="s">
        <v>129</v>
      </c>
      <c r="AM273" s="220" t="s">
        <v>1404</v>
      </c>
      <c r="AN273" s="220" t="s">
        <v>129</v>
      </c>
      <c r="AO273" s="220" t="s">
        <v>1404</v>
      </c>
      <c r="AP273" s="220" t="s">
        <v>130</v>
      </c>
      <c r="AQ273" s="220" t="s">
        <v>1404</v>
      </c>
      <c r="AR273" s="220" t="s">
        <v>130</v>
      </c>
      <c r="AS273" s="220" t="s">
        <v>1404</v>
      </c>
      <c r="AT273" s="220" t="s">
        <v>130</v>
      </c>
      <c r="AU273" s="220" t="s">
        <v>1404</v>
      </c>
      <c r="AV273" s="220" t="s">
        <v>130</v>
      </c>
      <c r="AW273" s="220" t="s">
        <v>1404</v>
      </c>
      <c r="AX273" s="220" t="s">
        <v>130</v>
      </c>
      <c r="AY273" s="220" t="s">
        <v>1404</v>
      </c>
      <c r="AZ273" s="220" t="s">
        <v>125</v>
      </c>
      <c r="BA273" s="220" t="s">
        <v>1404</v>
      </c>
      <c r="BB273" s="220" t="s">
        <v>125</v>
      </c>
      <c r="BC273" s="220" t="s">
        <v>1404</v>
      </c>
      <c r="BD273" s="220" t="s">
        <v>125</v>
      </c>
      <c r="BE273" s="220" t="s">
        <v>1404</v>
      </c>
      <c r="BF273" s="108" t="s">
        <v>131</v>
      </c>
      <c r="BG273" s="167">
        <v>43829</v>
      </c>
      <c r="BH273" s="108" t="s">
        <v>286</v>
      </c>
      <c r="BI273" s="167">
        <v>43883</v>
      </c>
      <c r="BJ273" s="19" t="s">
        <v>1909</v>
      </c>
      <c r="BK273" s="19" t="s">
        <v>1910</v>
      </c>
      <c r="BL273" s="19" t="s">
        <v>1770</v>
      </c>
      <c r="BM273" s="19" t="s">
        <v>1771</v>
      </c>
      <c r="BN273" s="119" t="s">
        <v>291</v>
      </c>
      <c r="BO273" s="179" t="s">
        <v>1540</v>
      </c>
      <c r="BP273" s="184" t="s">
        <v>1911</v>
      </c>
      <c r="BR273" s="92" t="s">
        <v>1314</v>
      </c>
      <c r="BS273" s="232" t="s">
        <v>1912</v>
      </c>
      <c r="BT273" s="232"/>
      <c r="BU273" s="232"/>
    </row>
    <row r="274" spans="1:73" s="137" customFormat="1" ht="90" hidden="1" customHeight="1">
      <c r="A274" s="181" t="s">
        <v>1913</v>
      </c>
      <c r="B274" s="92" t="s">
        <v>1675</v>
      </c>
      <c r="C274" s="167">
        <v>43630</v>
      </c>
      <c r="D274" s="167" t="s">
        <v>202</v>
      </c>
      <c r="E274" s="181" t="s">
        <v>344</v>
      </c>
      <c r="F274" s="231" t="s">
        <v>1914</v>
      </c>
      <c r="G274" s="19" t="s">
        <v>1915</v>
      </c>
      <c r="H274" s="19" t="s">
        <v>1916</v>
      </c>
      <c r="I274" s="19" t="s">
        <v>1917</v>
      </c>
      <c r="J274" s="19" t="s">
        <v>1918</v>
      </c>
      <c r="K274" s="184">
        <v>1</v>
      </c>
      <c r="L274" s="508">
        <v>43678</v>
      </c>
      <c r="M274" s="508">
        <v>43830</v>
      </c>
      <c r="N274" s="114">
        <f t="shared" si="8"/>
        <v>22</v>
      </c>
      <c r="O274" s="218">
        <v>1</v>
      </c>
      <c r="P274" s="229" t="s">
        <v>25</v>
      </c>
      <c r="Q274" s="229" t="s">
        <v>1919</v>
      </c>
      <c r="R274" s="19" t="s">
        <v>1920</v>
      </c>
      <c r="S274" s="217">
        <f t="shared" si="10"/>
        <v>296</v>
      </c>
      <c r="T274" s="229"/>
      <c r="U274" s="229"/>
      <c r="V274" s="229" t="s">
        <v>125</v>
      </c>
      <c r="W274" s="229" t="s">
        <v>125</v>
      </c>
      <c r="X274" s="229" t="s">
        <v>125</v>
      </c>
      <c r="Y274" s="229" t="s">
        <v>125</v>
      </c>
      <c r="Z274" s="229" t="s">
        <v>125</v>
      </c>
      <c r="AA274" s="19" t="s">
        <v>125</v>
      </c>
      <c r="AB274" s="19" t="s">
        <v>1682</v>
      </c>
      <c r="AC274" s="19" t="s">
        <v>1683</v>
      </c>
      <c r="AD274" s="19" t="s">
        <v>1921</v>
      </c>
      <c r="AE274" s="19" t="s">
        <v>1922</v>
      </c>
      <c r="AF274" s="19" t="s">
        <v>1923</v>
      </c>
      <c r="AG274" s="19" t="s">
        <v>1924</v>
      </c>
      <c r="AH274" s="19" t="s">
        <v>1923</v>
      </c>
      <c r="AI274" s="19" t="s">
        <v>1924</v>
      </c>
      <c r="AJ274" s="19" t="s">
        <v>1924</v>
      </c>
      <c r="AK274" s="19" t="s">
        <v>1924</v>
      </c>
      <c r="AL274" s="19" t="s">
        <v>129</v>
      </c>
      <c r="AM274" s="19" t="s">
        <v>1924</v>
      </c>
      <c r="AN274" s="19" t="s">
        <v>129</v>
      </c>
      <c r="AO274" s="19" t="s">
        <v>1924</v>
      </c>
      <c r="AP274" s="19" t="s">
        <v>130</v>
      </c>
      <c r="AQ274" s="19" t="s">
        <v>1924</v>
      </c>
      <c r="AR274" s="19" t="s">
        <v>130</v>
      </c>
      <c r="AS274" s="19" t="s">
        <v>1924</v>
      </c>
      <c r="AT274" s="19" t="s">
        <v>130</v>
      </c>
      <c r="AU274" s="19" t="s">
        <v>1924</v>
      </c>
      <c r="AV274" s="19" t="s">
        <v>130</v>
      </c>
      <c r="AW274" s="19" t="s">
        <v>1924</v>
      </c>
      <c r="AX274" s="19" t="s">
        <v>130</v>
      </c>
      <c r="AY274" s="19" t="s">
        <v>1924</v>
      </c>
      <c r="AZ274" s="19" t="s">
        <v>125</v>
      </c>
      <c r="BA274" s="19" t="s">
        <v>1924</v>
      </c>
      <c r="BB274" s="19" t="s">
        <v>125</v>
      </c>
      <c r="BC274" s="19" t="s">
        <v>1924</v>
      </c>
      <c r="BD274" s="19" t="s">
        <v>125</v>
      </c>
      <c r="BE274" s="19" t="s">
        <v>1924</v>
      </c>
      <c r="BF274" s="108" t="s">
        <v>131</v>
      </c>
      <c r="BG274" s="175">
        <v>43942</v>
      </c>
      <c r="BH274" s="108" t="s">
        <v>286</v>
      </c>
      <c r="BI274" s="175">
        <v>43991</v>
      </c>
      <c r="BJ274" s="140" t="s">
        <v>1689</v>
      </c>
      <c r="BK274" s="171" t="s">
        <v>1690</v>
      </c>
      <c r="BL274" s="19" t="s">
        <v>1691</v>
      </c>
      <c r="BM274" s="19" t="s">
        <v>1692</v>
      </c>
      <c r="BN274" s="119" t="s">
        <v>291</v>
      </c>
      <c r="BO274" s="179" t="s">
        <v>1540</v>
      </c>
      <c r="BP274" s="184" t="s">
        <v>1925</v>
      </c>
      <c r="BR274" s="232" t="s">
        <v>1367</v>
      </c>
      <c r="BS274" s="232" t="s">
        <v>1926</v>
      </c>
      <c r="BT274" s="232"/>
      <c r="BU274" s="232"/>
    </row>
    <row r="275" spans="1:73" s="137" customFormat="1" ht="90" hidden="1" customHeight="1">
      <c r="A275" s="181" t="s">
        <v>1927</v>
      </c>
      <c r="B275" s="92" t="s">
        <v>1675</v>
      </c>
      <c r="C275" s="167">
        <v>43630</v>
      </c>
      <c r="D275" s="167" t="s">
        <v>218</v>
      </c>
      <c r="E275" s="181" t="s">
        <v>255</v>
      </c>
      <c r="F275" s="231" t="s">
        <v>1928</v>
      </c>
      <c r="G275" s="19" t="s">
        <v>1929</v>
      </c>
      <c r="H275" s="19" t="s">
        <v>1930</v>
      </c>
      <c r="I275" s="19" t="s">
        <v>1931</v>
      </c>
      <c r="J275" s="19" t="s">
        <v>1932</v>
      </c>
      <c r="K275" s="179">
        <v>1</v>
      </c>
      <c r="L275" s="508">
        <v>43668</v>
      </c>
      <c r="M275" s="508">
        <v>43814</v>
      </c>
      <c r="N275" s="114">
        <f t="shared" si="8"/>
        <v>21</v>
      </c>
      <c r="O275" s="218">
        <v>1</v>
      </c>
      <c r="P275" s="229" t="s">
        <v>29</v>
      </c>
      <c r="Q275" s="229" t="s">
        <v>1933</v>
      </c>
      <c r="R275" s="19" t="s">
        <v>1934</v>
      </c>
      <c r="S275" s="217">
        <f t="shared" si="10"/>
        <v>197</v>
      </c>
      <c r="T275" s="229"/>
      <c r="U275" s="229"/>
      <c r="V275" s="229" t="s">
        <v>125</v>
      </c>
      <c r="W275" s="229" t="s">
        <v>125</v>
      </c>
      <c r="X275" s="229" t="s">
        <v>125</v>
      </c>
      <c r="Y275" s="229" t="s">
        <v>125</v>
      </c>
      <c r="Z275" s="229" t="s">
        <v>125</v>
      </c>
      <c r="AA275" s="19" t="s">
        <v>125</v>
      </c>
      <c r="AB275" s="19" t="s">
        <v>1682</v>
      </c>
      <c r="AC275" s="19" t="s">
        <v>1683</v>
      </c>
      <c r="AD275" s="19" t="s">
        <v>1935</v>
      </c>
      <c r="AE275" s="220" t="s">
        <v>1402</v>
      </c>
      <c r="AF275" s="220" t="s">
        <v>1403</v>
      </c>
      <c r="AG275" s="220" t="s">
        <v>1404</v>
      </c>
      <c r="AH275" s="220" t="s">
        <v>1403</v>
      </c>
      <c r="AI275" s="220" t="s">
        <v>1404</v>
      </c>
      <c r="AJ275" s="220" t="s">
        <v>1404</v>
      </c>
      <c r="AK275" s="220" t="s">
        <v>1404</v>
      </c>
      <c r="AL275" s="220" t="s">
        <v>129</v>
      </c>
      <c r="AM275" s="220" t="s">
        <v>1404</v>
      </c>
      <c r="AN275" s="220" t="s">
        <v>129</v>
      </c>
      <c r="AO275" s="220" t="s">
        <v>1404</v>
      </c>
      <c r="AP275" s="220" t="s">
        <v>130</v>
      </c>
      <c r="AQ275" s="220" t="s">
        <v>1404</v>
      </c>
      <c r="AR275" s="220" t="s">
        <v>130</v>
      </c>
      <c r="AS275" s="220" t="s">
        <v>1404</v>
      </c>
      <c r="AT275" s="220" t="s">
        <v>130</v>
      </c>
      <c r="AU275" s="220" t="s">
        <v>1404</v>
      </c>
      <c r="AV275" s="220" t="s">
        <v>130</v>
      </c>
      <c r="AW275" s="220" t="s">
        <v>1404</v>
      </c>
      <c r="AX275" s="220" t="s">
        <v>130</v>
      </c>
      <c r="AY275" s="220" t="s">
        <v>1404</v>
      </c>
      <c r="AZ275" s="220" t="s">
        <v>125</v>
      </c>
      <c r="BA275" s="220" t="s">
        <v>1404</v>
      </c>
      <c r="BB275" s="220" t="s">
        <v>125</v>
      </c>
      <c r="BC275" s="220" t="s">
        <v>1404</v>
      </c>
      <c r="BD275" s="220" t="s">
        <v>125</v>
      </c>
      <c r="BE275" s="220" t="s">
        <v>1404</v>
      </c>
      <c r="BF275" s="108" t="s">
        <v>131</v>
      </c>
      <c r="BG275" s="167">
        <v>43829</v>
      </c>
      <c r="BH275" s="108" t="s">
        <v>286</v>
      </c>
      <c r="BI275" s="175">
        <v>43991</v>
      </c>
      <c r="BJ275" s="140" t="s">
        <v>1689</v>
      </c>
      <c r="BK275" s="171" t="s">
        <v>1690</v>
      </c>
      <c r="BL275" s="19" t="s">
        <v>1691</v>
      </c>
      <c r="BM275" s="19" t="s">
        <v>1692</v>
      </c>
      <c r="BN275" s="119" t="s">
        <v>291</v>
      </c>
      <c r="BO275" s="179" t="s">
        <v>1540</v>
      </c>
      <c r="BP275" s="184" t="s">
        <v>1936</v>
      </c>
      <c r="BR275" s="232" t="s">
        <v>1367</v>
      </c>
      <c r="BS275" s="92" t="s">
        <v>1937</v>
      </c>
      <c r="BT275" s="232"/>
      <c r="BU275" s="232"/>
    </row>
    <row r="276" spans="1:73" s="137" customFormat="1" ht="90" hidden="1" customHeight="1">
      <c r="A276" s="181" t="s">
        <v>1938</v>
      </c>
      <c r="B276" s="92" t="s">
        <v>1675</v>
      </c>
      <c r="C276" s="167">
        <v>43630</v>
      </c>
      <c r="D276" s="167" t="s">
        <v>218</v>
      </c>
      <c r="E276" s="181" t="s">
        <v>255</v>
      </c>
      <c r="F276" s="231" t="s">
        <v>1928</v>
      </c>
      <c r="G276" s="19" t="s">
        <v>1929</v>
      </c>
      <c r="H276" s="19" t="s">
        <v>1939</v>
      </c>
      <c r="I276" s="19" t="s">
        <v>1940</v>
      </c>
      <c r="J276" s="19" t="s">
        <v>1941</v>
      </c>
      <c r="K276" s="179">
        <v>1</v>
      </c>
      <c r="L276" s="508">
        <v>43668</v>
      </c>
      <c r="M276" s="508">
        <v>43814</v>
      </c>
      <c r="N276" s="114">
        <f t="shared" si="8"/>
        <v>21</v>
      </c>
      <c r="O276" s="218">
        <v>1</v>
      </c>
      <c r="P276" s="229" t="s">
        <v>29</v>
      </c>
      <c r="Q276" s="229" t="s">
        <v>1933</v>
      </c>
      <c r="R276" s="19" t="s">
        <v>1942</v>
      </c>
      <c r="S276" s="217">
        <f t="shared" si="10"/>
        <v>316</v>
      </c>
      <c r="T276" s="229"/>
      <c r="U276" s="229"/>
      <c r="V276" s="229" t="s">
        <v>125</v>
      </c>
      <c r="W276" s="229" t="s">
        <v>125</v>
      </c>
      <c r="X276" s="229" t="s">
        <v>125</v>
      </c>
      <c r="Y276" s="229" t="s">
        <v>125</v>
      </c>
      <c r="Z276" s="229" t="s">
        <v>125</v>
      </c>
      <c r="AA276" s="19" t="s">
        <v>125</v>
      </c>
      <c r="AB276" s="19" t="s">
        <v>1682</v>
      </c>
      <c r="AC276" s="19" t="s">
        <v>1683</v>
      </c>
      <c r="AD276" s="19" t="s">
        <v>1943</v>
      </c>
      <c r="AE276" s="220" t="s">
        <v>1402</v>
      </c>
      <c r="AF276" s="220" t="s">
        <v>1403</v>
      </c>
      <c r="AG276" s="220" t="s">
        <v>1404</v>
      </c>
      <c r="AH276" s="220" t="s">
        <v>1403</v>
      </c>
      <c r="AI276" s="220" t="s">
        <v>1404</v>
      </c>
      <c r="AJ276" s="220" t="s">
        <v>1404</v>
      </c>
      <c r="AK276" s="220" t="s">
        <v>1404</v>
      </c>
      <c r="AL276" s="220" t="s">
        <v>129</v>
      </c>
      <c r="AM276" s="220" t="s">
        <v>1404</v>
      </c>
      <c r="AN276" s="220" t="s">
        <v>129</v>
      </c>
      <c r="AO276" s="220" t="s">
        <v>1404</v>
      </c>
      <c r="AP276" s="220" t="s">
        <v>130</v>
      </c>
      <c r="AQ276" s="220" t="s">
        <v>1404</v>
      </c>
      <c r="AR276" s="220" t="s">
        <v>130</v>
      </c>
      <c r="AS276" s="220" t="s">
        <v>1404</v>
      </c>
      <c r="AT276" s="220" t="s">
        <v>130</v>
      </c>
      <c r="AU276" s="220" t="s">
        <v>1404</v>
      </c>
      <c r="AV276" s="220" t="s">
        <v>130</v>
      </c>
      <c r="AW276" s="220" t="s">
        <v>1404</v>
      </c>
      <c r="AX276" s="220" t="s">
        <v>130</v>
      </c>
      <c r="AY276" s="220" t="s">
        <v>1404</v>
      </c>
      <c r="AZ276" s="220" t="s">
        <v>125</v>
      </c>
      <c r="BA276" s="220" t="s">
        <v>1404</v>
      </c>
      <c r="BB276" s="220" t="s">
        <v>125</v>
      </c>
      <c r="BC276" s="220" t="s">
        <v>1404</v>
      </c>
      <c r="BD276" s="220" t="s">
        <v>125</v>
      </c>
      <c r="BE276" s="220" t="s">
        <v>1404</v>
      </c>
      <c r="BF276" s="108" t="s">
        <v>131</v>
      </c>
      <c r="BG276" s="167">
        <v>43829</v>
      </c>
      <c r="BH276" s="108" t="s">
        <v>286</v>
      </c>
      <c r="BI276" s="175">
        <v>43991</v>
      </c>
      <c r="BJ276" s="140" t="s">
        <v>1689</v>
      </c>
      <c r="BK276" s="171" t="s">
        <v>1690</v>
      </c>
      <c r="BL276" s="19" t="s">
        <v>1691</v>
      </c>
      <c r="BM276" s="19" t="s">
        <v>1692</v>
      </c>
      <c r="BN276" s="119" t="s">
        <v>291</v>
      </c>
      <c r="BO276" s="179" t="s">
        <v>1540</v>
      </c>
      <c r="BP276" s="184" t="s">
        <v>1936</v>
      </c>
      <c r="BR276" s="232" t="s">
        <v>1367</v>
      </c>
      <c r="BS276" s="92" t="s">
        <v>1937</v>
      </c>
      <c r="BT276" s="232"/>
      <c r="BU276" s="232"/>
    </row>
    <row r="277" spans="1:73" s="137" customFormat="1" ht="90" hidden="1" customHeight="1">
      <c r="A277" s="181" t="s">
        <v>1944</v>
      </c>
      <c r="B277" s="92" t="s">
        <v>1675</v>
      </c>
      <c r="C277" s="167">
        <v>43630</v>
      </c>
      <c r="D277" s="167" t="s">
        <v>218</v>
      </c>
      <c r="E277" s="181" t="s">
        <v>255</v>
      </c>
      <c r="F277" s="231" t="s">
        <v>1928</v>
      </c>
      <c r="G277" s="19" t="s">
        <v>1939</v>
      </c>
      <c r="H277" s="19" t="s">
        <v>1940</v>
      </c>
      <c r="I277" s="19" t="s">
        <v>1941</v>
      </c>
      <c r="J277" s="19" t="s">
        <v>1945</v>
      </c>
      <c r="K277" s="179">
        <v>1</v>
      </c>
      <c r="L277" s="508">
        <v>43668</v>
      </c>
      <c r="M277" s="508">
        <v>43814</v>
      </c>
      <c r="N277" s="114">
        <f t="shared" si="8"/>
        <v>21</v>
      </c>
      <c r="O277" s="218">
        <v>1</v>
      </c>
      <c r="P277" s="229" t="s">
        <v>29</v>
      </c>
      <c r="Q277" s="229" t="s">
        <v>1933</v>
      </c>
      <c r="R277" s="19" t="s">
        <v>1942</v>
      </c>
      <c r="S277" s="217">
        <f t="shared" si="10"/>
        <v>316</v>
      </c>
      <c r="T277" s="229"/>
      <c r="U277" s="229"/>
      <c r="V277" s="229" t="s">
        <v>125</v>
      </c>
      <c r="W277" s="229" t="s">
        <v>125</v>
      </c>
      <c r="X277" s="229" t="s">
        <v>125</v>
      </c>
      <c r="Y277" s="229" t="s">
        <v>125</v>
      </c>
      <c r="Z277" s="229" t="s">
        <v>125</v>
      </c>
      <c r="AA277" s="19" t="s">
        <v>125</v>
      </c>
      <c r="AB277" s="19" t="s">
        <v>1682</v>
      </c>
      <c r="AC277" s="19" t="s">
        <v>1683</v>
      </c>
      <c r="AD277" s="19" t="s">
        <v>1946</v>
      </c>
      <c r="AE277" s="220" t="s">
        <v>1402</v>
      </c>
      <c r="AF277" s="220" t="s">
        <v>1403</v>
      </c>
      <c r="AG277" s="220" t="s">
        <v>1404</v>
      </c>
      <c r="AH277" s="220" t="s">
        <v>1403</v>
      </c>
      <c r="AI277" s="220" t="s">
        <v>1404</v>
      </c>
      <c r="AJ277" s="220" t="s">
        <v>1404</v>
      </c>
      <c r="AK277" s="220" t="s">
        <v>1404</v>
      </c>
      <c r="AL277" s="220" t="s">
        <v>129</v>
      </c>
      <c r="AM277" s="220" t="s">
        <v>1404</v>
      </c>
      <c r="AN277" s="220" t="s">
        <v>129</v>
      </c>
      <c r="AO277" s="220" t="s">
        <v>1404</v>
      </c>
      <c r="AP277" s="220" t="s">
        <v>130</v>
      </c>
      <c r="AQ277" s="220" t="s">
        <v>1404</v>
      </c>
      <c r="AR277" s="220" t="s">
        <v>130</v>
      </c>
      <c r="AS277" s="220" t="s">
        <v>1404</v>
      </c>
      <c r="AT277" s="220" t="s">
        <v>130</v>
      </c>
      <c r="AU277" s="220" t="s">
        <v>1404</v>
      </c>
      <c r="AV277" s="220" t="s">
        <v>130</v>
      </c>
      <c r="AW277" s="220" t="s">
        <v>1404</v>
      </c>
      <c r="AX277" s="220" t="s">
        <v>130</v>
      </c>
      <c r="AY277" s="220" t="s">
        <v>1404</v>
      </c>
      <c r="AZ277" s="220" t="s">
        <v>125</v>
      </c>
      <c r="BA277" s="220" t="s">
        <v>1404</v>
      </c>
      <c r="BB277" s="220" t="s">
        <v>125</v>
      </c>
      <c r="BC277" s="220" t="s">
        <v>1404</v>
      </c>
      <c r="BD277" s="220" t="s">
        <v>125</v>
      </c>
      <c r="BE277" s="220" t="s">
        <v>1404</v>
      </c>
      <c r="BF277" s="108" t="s">
        <v>131</v>
      </c>
      <c r="BG277" s="167">
        <v>43829</v>
      </c>
      <c r="BH277" s="108" t="s">
        <v>286</v>
      </c>
      <c r="BI277" s="175">
        <v>43991</v>
      </c>
      <c r="BJ277" s="140" t="s">
        <v>1689</v>
      </c>
      <c r="BK277" s="171" t="s">
        <v>1690</v>
      </c>
      <c r="BL277" s="19" t="s">
        <v>1691</v>
      </c>
      <c r="BM277" s="19" t="s">
        <v>1692</v>
      </c>
      <c r="BN277" s="119" t="s">
        <v>291</v>
      </c>
      <c r="BO277" s="179" t="s">
        <v>1540</v>
      </c>
      <c r="BP277" s="184" t="s">
        <v>1936</v>
      </c>
      <c r="BR277" s="232" t="s">
        <v>1367</v>
      </c>
      <c r="BS277" s="92" t="s">
        <v>1937</v>
      </c>
      <c r="BT277" s="232"/>
      <c r="BU277" s="232"/>
    </row>
    <row r="278" spans="1:73" s="137" customFormat="1" ht="90" hidden="1" customHeight="1">
      <c r="A278" s="181" t="s">
        <v>1947</v>
      </c>
      <c r="B278" s="92" t="s">
        <v>1675</v>
      </c>
      <c r="C278" s="167">
        <v>43630</v>
      </c>
      <c r="D278" s="167" t="s">
        <v>218</v>
      </c>
      <c r="E278" s="181" t="s">
        <v>255</v>
      </c>
      <c r="F278" s="231" t="s">
        <v>1928</v>
      </c>
      <c r="G278" s="19" t="s">
        <v>1929</v>
      </c>
      <c r="H278" s="19" t="s">
        <v>1948</v>
      </c>
      <c r="I278" s="19" t="s">
        <v>1949</v>
      </c>
      <c r="J278" s="19" t="s">
        <v>1950</v>
      </c>
      <c r="K278" s="179">
        <v>1</v>
      </c>
      <c r="L278" s="508">
        <v>43668</v>
      </c>
      <c r="M278" s="508">
        <v>43814</v>
      </c>
      <c r="N278" s="114">
        <f t="shared" si="8"/>
        <v>21</v>
      </c>
      <c r="O278" s="218">
        <v>1</v>
      </c>
      <c r="P278" s="229" t="s">
        <v>29</v>
      </c>
      <c r="Q278" s="229"/>
      <c r="R278" s="19" t="s">
        <v>1951</v>
      </c>
      <c r="S278" s="217">
        <f t="shared" si="10"/>
        <v>355</v>
      </c>
      <c r="T278" s="229"/>
      <c r="U278" s="229"/>
      <c r="V278" s="229" t="s">
        <v>125</v>
      </c>
      <c r="W278" s="229" t="s">
        <v>125</v>
      </c>
      <c r="X278" s="229" t="s">
        <v>125</v>
      </c>
      <c r="Y278" s="229" t="s">
        <v>125</v>
      </c>
      <c r="Z278" s="229" t="s">
        <v>125</v>
      </c>
      <c r="AA278" s="19" t="s">
        <v>125</v>
      </c>
      <c r="AB278" s="19" t="s">
        <v>1682</v>
      </c>
      <c r="AC278" s="19" t="s">
        <v>1683</v>
      </c>
      <c r="AD278" s="19" t="s">
        <v>1952</v>
      </c>
      <c r="AE278" s="19" t="s">
        <v>1953</v>
      </c>
      <c r="AF278" s="220" t="s">
        <v>1954</v>
      </c>
      <c r="AG278" s="220" t="s">
        <v>1955</v>
      </c>
      <c r="AH278" s="136" t="s">
        <v>125</v>
      </c>
      <c r="AI278" s="19" t="s">
        <v>1703</v>
      </c>
      <c r="AJ278" s="136" t="s">
        <v>125</v>
      </c>
      <c r="AK278" s="19" t="s">
        <v>1703</v>
      </c>
      <c r="AL278" s="136" t="s">
        <v>125</v>
      </c>
      <c r="AM278" s="19" t="s">
        <v>1703</v>
      </c>
      <c r="AN278" s="136" t="s">
        <v>125</v>
      </c>
      <c r="AO278" s="19" t="s">
        <v>1703</v>
      </c>
      <c r="AP278" s="136" t="s">
        <v>125</v>
      </c>
      <c r="AQ278" s="19" t="s">
        <v>1703</v>
      </c>
      <c r="AR278" s="136" t="s">
        <v>125</v>
      </c>
      <c r="AS278" s="19" t="s">
        <v>1703</v>
      </c>
      <c r="AT278" s="136" t="s">
        <v>125</v>
      </c>
      <c r="AU278" s="19" t="s">
        <v>1703</v>
      </c>
      <c r="AV278" s="136" t="s">
        <v>125</v>
      </c>
      <c r="AW278" s="19" t="s">
        <v>1703</v>
      </c>
      <c r="AX278" s="136" t="s">
        <v>125</v>
      </c>
      <c r="AY278" s="19" t="s">
        <v>1703</v>
      </c>
      <c r="AZ278" s="136" t="s">
        <v>125</v>
      </c>
      <c r="BA278" s="19" t="s">
        <v>1703</v>
      </c>
      <c r="BB278" s="136" t="s">
        <v>125</v>
      </c>
      <c r="BC278" s="19" t="s">
        <v>1704</v>
      </c>
      <c r="BD278" s="136" t="s">
        <v>125</v>
      </c>
      <c r="BE278" s="19" t="s">
        <v>1704</v>
      </c>
      <c r="BF278" s="108" t="s">
        <v>1688</v>
      </c>
      <c r="BG278" s="175">
        <v>44021</v>
      </c>
      <c r="BH278" s="108" t="s">
        <v>286</v>
      </c>
      <c r="BI278" s="175">
        <v>43991</v>
      </c>
      <c r="BJ278" s="140" t="s">
        <v>1689</v>
      </c>
      <c r="BK278" s="171" t="s">
        <v>1690</v>
      </c>
      <c r="BL278" s="19" t="s">
        <v>1691</v>
      </c>
      <c r="BM278" s="19" t="s">
        <v>1692</v>
      </c>
      <c r="BN278" s="119" t="s">
        <v>291</v>
      </c>
      <c r="BO278" s="179" t="s">
        <v>1540</v>
      </c>
      <c r="BP278" s="184" t="s">
        <v>1936</v>
      </c>
      <c r="BR278" s="232" t="s">
        <v>1367</v>
      </c>
      <c r="BS278" s="92" t="s">
        <v>1937</v>
      </c>
      <c r="BT278" s="232"/>
      <c r="BU278" s="232"/>
    </row>
    <row r="279" spans="1:73" s="137" customFormat="1" ht="90" hidden="1" customHeight="1">
      <c r="A279" s="181" t="s">
        <v>1956</v>
      </c>
      <c r="B279" s="92" t="s">
        <v>1675</v>
      </c>
      <c r="C279" s="167">
        <v>43630</v>
      </c>
      <c r="D279" s="167" t="s">
        <v>218</v>
      </c>
      <c r="E279" s="181" t="s">
        <v>262</v>
      </c>
      <c r="F279" s="231" t="s">
        <v>1957</v>
      </c>
      <c r="G279" s="19" t="s">
        <v>1958</v>
      </c>
      <c r="H279" s="19" t="s">
        <v>1959</v>
      </c>
      <c r="I279" s="19" t="s">
        <v>1960</v>
      </c>
      <c r="J279" s="19" t="s">
        <v>1896</v>
      </c>
      <c r="K279" s="184">
        <v>1</v>
      </c>
      <c r="L279" s="508">
        <v>43710</v>
      </c>
      <c r="M279" s="508">
        <v>43769</v>
      </c>
      <c r="N279" s="114">
        <f t="shared" si="8"/>
        <v>9</v>
      </c>
      <c r="O279" s="218">
        <v>1</v>
      </c>
      <c r="P279" s="229" t="s">
        <v>33</v>
      </c>
      <c r="Q279" s="229"/>
      <c r="R279" s="19" t="s">
        <v>1961</v>
      </c>
      <c r="S279" s="217">
        <f t="shared" si="10"/>
        <v>390</v>
      </c>
      <c r="T279" s="229"/>
      <c r="U279" s="229"/>
      <c r="V279" s="229" t="s">
        <v>125</v>
      </c>
      <c r="W279" s="229" t="s">
        <v>125</v>
      </c>
      <c r="X279" s="229" t="s">
        <v>125</v>
      </c>
      <c r="Y279" s="229" t="s">
        <v>125</v>
      </c>
      <c r="Z279" s="229" t="s">
        <v>125</v>
      </c>
      <c r="AA279" s="19" t="s">
        <v>125</v>
      </c>
      <c r="AB279" s="19" t="s">
        <v>1682</v>
      </c>
      <c r="AC279" s="19" t="s">
        <v>1683</v>
      </c>
      <c r="AD279" s="19" t="s">
        <v>1962</v>
      </c>
      <c r="AE279" s="19" t="s">
        <v>1749</v>
      </c>
      <c r="AF279" s="220" t="s">
        <v>125</v>
      </c>
      <c r="AG279" s="19" t="s">
        <v>1749</v>
      </c>
      <c r="AH279" s="220" t="s">
        <v>125</v>
      </c>
      <c r="AI279" s="19" t="s">
        <v>1749</v>
      </c>
      <c r="AJ279" s="220" t="s">
        <v>125</v>
      </c>
      <c r="AK279" s="19" t="s">
        <v>1749</v>
      </c>
      <c r="AL279" s="220" t="s">
        <v>125</v>
      </c>
      <c r="AM279" s="19" t="s">
        <v>1749</v>
      </c>
      <c r="AN279" s="220" t="s">
        <v>125</v>
      </c>
      <c r="AO279" s="19" t="s">
        <v>1749</v>
      </c>
      <c r="AP279" s="220" t="s">
        <v>125</v>
      </c>
      <c r="AQ279" s="19" t="s">
        <v>1749</v>
      </c>
      <c r="AR279" s="220" t="s">
        <v>125</v>
      </c>
      <c r="AS279" s="19" t="s">
        <v>1749</v>
      </c>
      <c r="AT279" s="220" t="s">
        <v>125</v>
      </c>
      <c r="AU279" s="19" t="s">
        <v>1749</v>
      </c>
      <c r="AV279" s="220" t="s">
        <v>125</v>
      </c>
      <c r="AW279" s="19" t="s">
        <v>1749</v>
      </c>
      <c r="AX279" s="220" t="s">
        <v>125</v>
      </c>
      <c r="AY279" s="19" t="s">
        <v>1749</v>
      </c>
      <c r="AZ279" s="220" t="s">
        <v>125</v>
      </c>
      <c r="BA279" s="19" t="s">
        <v>1749</v>
      </c>
      <c r="BB279" s="220" t="s">
        <v>125</v>
      </c>
      <c r="BC279" s="19" t="s">
        <v>1750</v>
      </c>
      <c r="BD279" s="220" t="s">
        <v>125</v>
      </c>
      <c r="BE279" s="19" t="s">
        <v>1750</v>
      </c>
      <c r="BF279" s="108" t="s">
        <v>1688</v>
      </c>
      <c r="BG279" s="167">
        <v>43851</v>
      </c>
      <c r="BH279" s="108" t="s">
        <v>286</v>
      </c>
      <c r="BI279" s="167">
        <v>43883</v>
      </c>
      <c r="BJ279" s="19" t="s">
        <v>1963</v>
      </c>
      <c r="BK279" s="19" t="s">
        <v>1964</v>
      </c>
      <c r="BL279" s="19" t="s">
        <v>1770</v>
      </c>
      <c r="BM279" s="19" t="s">
        <v>1771</v>
      </c>
      <c r="BN279" s="119" t="s">
        <v>291</v>
      </c>
      <c r="BO279" s="179" t="s">
        <v>1540</v>
      </c>
      <c r="BP279" s="184" t="s">
        <v>1925</v>
      </c>
      <c r="BR279" s="232" t="s">
        <v>1367</v>
      </c>
      <c r="BS279" s="92" t="s">
        <v>1965</v>
      </c>
      <c r="BT279" s="232"/>
      <c r="BU279" s="232"/>
    </row>
    <row r="280" spans="1:73" s="137" customFormat="1" ht="90" hidden="1" customHeight="1">
      <c r="A280" s="181" t="s">
        <v>1966</v>
      </c>
      <c r="B280" s="92" t="s">
        <v>1675</v>
      </c>
      <c r="C280" s="167">
        <v>43630</v>
      </c>
      <c r="D280" s="167" t="s">
        <v>218</v>
      </c>
      <c r="E280" s="181" t="s">
        <v>262</v>
      </c>
      <c r="F280" s="231" t="s">
        <v>1957</v>
      </c>
      <c r="G280" s="19" t="s">
        <v>1958</v>
      </c>
      <c r="H280" s="19" t="s">
        <v>1967</v>
      </c>
      <c r="I280" s="19" t="s">
        <v>1968</v>
      </c>
      <c r="J280" s="19" t="s">
        <v>1969</v>
      </c>
      <c r="K280" s="184">
        <v>1</v>
      </c>
      <c r="L280" s="508">
        <v>43710</v>
      </c>
      <c r="M280" s="508">
        <v>43738</v>
      </c>
      <c r="N280" s="114">
        <f t="shared" si="8"/>
        <v>4</v>
      </c>
      <c r="O280" s="218">
        <v>1</v>
      </c>
      <c r="P280" s="92" t="s">
        <v>33</v>
      </c>
      <c r="Q280" s="229"/>
      <c r="R280" s="19" t="s">
        <v>1970</v>
      </c>
      <c r="S280" s="217">
        <f t="shared" si="10"/>
        <v>301</v>
      </c>
      <c r="T280" s="229"/>
      <c r="U280" s="229"/>
      <c r="V280" s="229" t="s">
        <v>125</v>
      </c>
      <c r="W280" s="229" t="s">
        <v>125</v>
      </c>
      <c r="X280" s="229" t="s">
        <v>125</v>
      </c>
      <c r="Y280" s="229" t="s">
        <v>125</v>
      </c>
      <c r="Z280" s="229" t="s">
        <v>125</v>
      </c>
      <c r="AA280" s="19" t="s">
        <v>125</v>
      </c>
      <c r="AB280" s="19" t="s">
        <v>1682</v>
      </c>
      <c r="AC280" s="19" t="s">
        <v>1683</v>
      </c>
      <c r="AD280" s="19" t="s">
        <v>1971</v>
      </c>
      <c r="AE280" s="19" t="s">
        <v>1749</v>
      </c>
      <c r="AF280" s="220" t="s">
        <v>125</v>
      </c>
      <c r="AG280" s="19" t="s">
        <v>1749</v>
      </c>
      <c r="AH280" s="220" t="s">
        <v>125</v>
      </c>
      <c r="AI280" s="19" t="s">
        <v>1749</v>
      </c>
      <c r="AJ280" s="220" t="s">
        <v>125</v>
      </c>
      <c r="AK280" s="19" t="s">
        <v>1749</v>
      </c>
      <c r="AL280" s="220" t="s">
        <v>125</v>
      </c>
      <c r="AM280" s="19" t="s">
        <v>1749</v>
      </c>
      <c r="AN280" s="220" t="s">
        <v>125</v>
      </c>
      <c r="AO280" s="19" t="s">
        <v>1749</v>
      </c>
      <c r="AP280" s="220" t="s">
        <v>125</v>
      </c>
      <c r="AQ280" s="19" t="s">
        <v>1749</v>
      </c>
      <c r="AR280" s="220" t="s">
        <v>125</v>
      </c>
      <c r="AS280" s="19" t="s">
        <v>1749</v>
      </c>
      <c r="AT280" s="220" t="s">
        <v>125</v>
      </c>
      <c r="AU280" s="19" t="s">
        <v>1749</v>
      </c>
      <c r="AV280" s="220" t="s">
        <v>125</v>
      </c>
      <c r="AW280" s="19" t="s">
        <v>1749</v>
      </c>
      <c r="AX280" s="220" t="s">
        <v>125</v>
      </c>
      <c r="AY280" s="19" t="s">
        <v>1749</v>
      </c>
      <c r="AZ280" s="220" t="s">
        <v>125</v>
      </c>
      <c r="BA280" s="19" t="s">
        <v>1749</v>
      </c>
      <c r="BB280" s="220" t="s">
        <v>125</v>
      </c>
      <c r="BC280" s="19" t="s">
        <v>1750</v>
      </c>
      <c r="BD280" s="220" t="s">
        <v>125</v>
      </c>
      <c r="BE280" s="19" t="s">
        <v>1750</v>
      </c>
      <c r="BF280" s="108" t="s">
        <v>1688</v>
      </c>
      <c r="BG280" s="167">
        <v>43851</v>
      </c>
      <c r="BH280" s="108" t="s">
        <v>286</v>
      </c>
      <c r="BI280" s="167">
        <v>43883</v>
      </c>
      <c r="BJ280" s="19" t="s">
        <v>1963</v>
      </c>
      <c r="BK280" s="19" t="s">
        <v>1964</v>
      </c>
      <c r="BL280" s="19" t="s">
        <v>1770</v>
      </c>
      <c r="BM280" s="19" t="s">
        <v>1771</v>
      </c>
      <c r="BN280" s="119" t="s">
        <v>291</v>
      </c>
      <c r="BO280" s="179" t="s">
        <v>1540</v>
      </c>
      <c r="BP280" s="184" t="s">
        <v>1925</v>
      </c>
      <c r="BR280" s="232" t="s">
        <v>1367</v>
      </c>
      <c r="BS280" s="92" t="s">
        <v>1965</v>
      </c>
      <c r="BT280" s="232"/>
      <c r="BU280" s="232"/>
    </row>
    <row r="281" spans="1:73" s="137" customFormat="1" ht="90" hidden="1" customHeight="1">
      <c r="A281" s="181" t="s">
        <v>1972</v>
      </c>
      <c r="B281" s="92" t="s">
        <v>1675</v>
      </c>
      <c r="C281" s="167">
        <v>43630</v>
      </c>
      <c r="D281" s="167" t="s">
        <v>218</v>
      </c>
      <c r="E281" s="181" t="s">
        <v>262</v>
      </c>
      <c r="F281" s="231" t="s">
        <v>1957</v>
      </c>
      <c r="G281" s="19" t="s">
        <v>1958</v>
      </c>
      <c r="H281" s="19" t="s">
        <v>1973</v>
      </c>
      <c r="I281" s="19" t="s">
        <v>1755</v>
      </c>
      <c r="J281" s="19" t="s">
        <v>1722</v>
      </c>
      <c r="K281" s="184">
        <v>1</v>
      </c>
      <c r="L281" s="508">
        <v>43710</v>
      </c>
      <c r="M281" s="508">
        <v>43738</v>
      </c>
      <c r="N281" s="114">
        <f t="shared" si="8"/>
        <v>4</v>
      </c>
      <c r="O281" s="218">
        <v>1</v>
      </c>
      <c r="P281" s="229" t="s">
        <v>33</v>
      </c>
      <c r="Q281" s="229"/>
      <c r="R281" s="19" t="s">
        <v>1974</v>
      </c>
      <c r="S281" s="217">
        <f t="shared" si="10"/>
        <v>380</v>
      </c>
      <c r="T281" s="229"/>
      <c r="U281" s="229"/>
      <c r="V281" s="229" t="s">
        <v>125</v>
      </c>
      <c r="W281" s="229" t="s">
        <v>125</v>
      </c>
      <c r="X281" s="229" t="s">
        <v>125</v>
      </c>
      <c r="Y281" s="229" t="s">
        <v>125</v>
      </c>
      <c r="Z281" s="229" t="s">
        <v>125</v>
      </c>
      <c r="AA281" s="19" t="s">
        <v>125</v>
      </c>
      <c r="AB281" s="19" t="s">
        <v>1682</v>
      </c>
      <c r="AC281" s="19" t="s">
        <v>1683</v>
      </c>
      <c r="AD281" s="19" t="s">
        <v>1975</v>
      </c>
      <c r="AE281" s="19" t="s">
        <v>1402</v>
      </c>
      <c r="AF281" s="220" t="s">
        <v>1403</v>
      </c>
      <c r="AG281" s="220" t="s">
        <v>1404</v>
      </c>
      <c r="AH281" s="220" t="s">
        <v>1403</v>
      </c>
      <c r="AI281" s="220" t="s">
        <v>1404</v>
      </c>
      <c r="AJ281" s="220" t="s">
        <v>1404</v>
      </c>
      <c r="AK281" s="220" t="s">
        <v>1404</v>
      </c>
      <c r="AL281" s="220" t="s">
        <v>129</v>
      </c>
      <c r="AM281" s="220" t="s">
        <v>1404</v>
      </c>
      <c r="AN281" s="220" t="s">
        <v>129</v>
      </c>
      <c r="AO281" s="220" t="s">
        <v>1404</v>
      </c>
      <c r="AP281" s="220" t="s">
        <v>130</v>
      </c>
      <c r="AQ281" s="220" t="s">
        <v>1404</v>
      </c>
      <c r="AR281" s="220" t="s">
        <v>130</v>
      </c>
      <c r="AS281" s="220" t="s">
        <v>1404</v>
      </c>
      <c r="AT281" s="220" t="s">
        <v>130</v>
      </c>
      <c r="AU281" s="220" t="s">
        <v>1404</v>
      </c>
      <c r="AV281" s="220" t="s">
        <v>130</v>
      </c>
      <c r="AW281" s="220" t="s">
        <v>1404</v>
      </c>
      <c r="AX281" s="220" t="s">
        <v>130</v>
      </c>
      <c r="AY281" s="220" t="s">
        <v>1404</v>
      </c>
      <c r="AZ281" s="220" t="s">
        <v>125</v>
      </c>
      <c r="BA281" s="220" t="s">
        <v>1404</v>
      </c>
      <c r="BB281" s="220" t="s">
        <v>125</v>
      </c>
      <c r="BC281" s="220" t="s">
        <v>1404</v>
      </c>
      <c r="BD281" s="220" t="s">
        <v>125</v>
      </c>
      <c r="BE281" s="220" t="s">
        <v>1404</v>
      </c>
      <c r="BF281" s="108" t="s">
        <v>131</v>
      </c>
      <c r="BG281" s="167">
        <v>43829</v>
      </c>
      <c r="BH281" s="108" t="s">
        <v>286</v>
      </c>
      <c r="BI281" s="167">
        <v>43883</v>
      </c>
      <c r="BJ281" s="19" t="s">
        <v>1976</v>
      </c>
      <c r="BK281" s="19" t="s">
        <v>1964</v>
      </c>
      <c r="BL281" s="19" t="s">
        <v>1770</v>
      </c>
      <c r="BM281" s="19" t="s">
        <v>1771</v>
      </c>
      <c r="BN281" s="119" t="s">
        <v>291</v>
      </c>
      <c r="BO281" s="179" t="s">
        <v>1540</v>
      </c>
      <c r="BP281" s="184" t="s">
        <v>1925</v>
      </c>
      <c r="BR281" s="232" t="s">
        <v>1367</v>
      </c>
      <c r="BS281" s="92" t="s">
        <v>1965</v>
      </c>
      <c r="BT281" s="232"/>
      <c r="BU281" s="232"/>
    </row>
    <row r="282" spans="1:73" ht="90" hidden="1" customHeight="1">
      <c r="A282" s="181" t="s">
        <v>1977</v>
      </c>
      <c r="B282" s="92" t="s">
        <v>1675</v>
      </c>
      <c r="C282" s="167">
        <v>43630</v>
      </c>
      <c r="D282" s="167" t="s">
        <v>202</v>
      </c>
      <c r="E282" s="181" t="s">
        <v>294</v>
      </c>
      <c r="F282" s="231" t="s">
        <v>1978</v>
      </c>
      <c r="G282" s="19" t="s">
        <v>1979</v>
      </c>
      <c r="H282" s="19" t="s">
        <v>1980</v>
      </c>
      <c r="I282" s="19" t="s">
        <v>1981</v>
      </c>
      <c r="J282" s="19" t="s">
        <v>1969</v>
      </c>
      <c r="K282" s="184">
        <v>1</v>
      </c>
      <c r="L282" s="508">
        <v>43710</v>
      </c>
      <c r="M282" s="508">
        <v>43769</v>
      </c>
      <c r="N282" s="114">
        <f t="shared" si="8"/>
        <v>9</v>
      </c>
      <c r="O282" s="218">
        <v>1</v>
      </c>
      <c r="P282" s="229" t="s">
        <v>33</v>
      </c>
      <c r="Q282" s="229"/>
      <c r="R282" s="19" t="s">
        <v>1982</v>
      </c>
      <c r="S282" s="217">
        <f t="shared" si="10"/>
        <v>376</v>
      </c>
      <c r="T282" s="229"/>
      <c r="U282" s="229"/>
      <c r="V282" s="229" t="s">
        <v>125</v>
      </c>
      <c r="W282" s="229" t="s">
        <v>125</v>
      </c>
      <c r="X282" s="229" t="s">
        <v>125</v>
      </c>
      <c r="Y282" s="229" t="s">
        <v>125</v>
      </c>
      <c r="Z282" s="229" t="s">
        <v>125</v>
      </c>
      <c r="AA282" s="19" t="s">
        <v>125</v>
      </c>
      <c r="AB282" s="19" t="s">
        <v>1682</v>
      </c>
      <c r="AC282" s="19" t="s">
        <v>1683</v>
      </c>
      <c r="AD282" s="19" t="s">
        <v>1983</v>
      </c>
      <c r="AE282" s="19" t="s">
        <v>1984</v>
      </c>
      <c r="AF282" s="19" t="s">
        <v>125</v>
      </c>
      <c r="AG282" s="19" t="s">
        <v>1686</v>
      </c>
      <c r="AH282" s="19" t="s">
        <v>125</v>
      </c>
      <c r="AI282" s="19" t="s">
        <v>1686</v>
      </c>
      <c r="AJ282" s="19" t="s">
        <v>125</v>
      </c>
      <c r="AK282" s="19" t="s">
        <v>1686</v>
      </c>
      <c r="AL282" s="19" t="s">
        <v>125</v>
      </c>
      <c r="AM282" s="19" t="s">
        <v>1686</v>
      </c>
      <c r="AN282" s="19" t="s">
        <v>125</v>
      </c>
      <c r="AO282" s="19" t="s">
        <v>1686</v>
      </c>
      <c r="AP282" s="19" t="s">
        <v>125</v>
      </c>
      <c r="AQ282" s="19" t="s">
        <v>1686</v>
      </c>
      <c r="AR282" s="19" t="s">
        <v>125</v>
      </c>
      <c r="AS282" s="19" t="s">
        <v>1686</v>
      </c>
      <c r="AT282" s="19" t="s">
        <v>125</v>
      </c>
      <c r="AU282" s="19" t="s">
        <v>1686</v>
      </c>
      <c r="AV282" s="19" t="s">
        <v>125</v>
      </c>
      <c r="AW282" s="19" t="s">
        <v>1686</v>
      </c>
      <c r="AX282" s="19" t="s">
        <v>125</v>
      </c>
      <c r="AY282" s="19" t="s">
        <v>1686</v>
      </c>
      <c r="AZ282" s="19" t="s">
        <v>125</v>
      </c>
      <c r="BA282" s="19" t="s">
        <v>1686</v>
      </c>
      <c r="BB282" s="19" t="s">
        <v>125</v>
      </c>
      <c r="BC282" s="19" t="s">
        <v>1687</v>
      </c>
      <c r="BD282" s="19" t="s">
        <v>125</v>
      </c>
      <c r="BE282" s="19" t="s">
        <v>1687</v>
      </c>
      <c r="BF282" s="108" t="s">
        <v>1688</v>
      </c>
      <c r="BG282" s="167">
        <v>43941</v>
      </c>
      <c r="BH282" s="108" t="s">
        <v>1733</v>
      </c>
      <c r="BI282" s="175">
        <v>43991</v>
      </c>
      <c r="BJ282" s="171" t="s">
        <v>1758</v>
      </c>
      <c r="BK282" s="19" t="s">
        <v>1735</v>
      </c>
      <c r="BL282" s="19" t="s">
        <v>1691</v>
      </c>
      <c r="BM282" s="19" t="s">
        <v>1692</v>
      </c>
      <c r="BN282" s="119" t="s">
        <v>1736</v>
      </c>
      <c r="BO282" s="179" t="s">
        <v>125</v>
      </c>
      <c r="BP282" s="179" t="s">
        <v>125</v>
      </c>
      <c r="BQ282" s="137"/>
      <c r="BR282" s="232" t="s">
        <v>1367</v>
      </c>
      <c r="BS282" s="232" t="s">
        <v>1985</v>
      </c>
      <c r="BT282" s="232"/>
      <c r="BU282" s="232"/>
    </row>
    <row r="283" spans="1:73" ht="90" hidden="1" customHeight="1">
      <c r="A283" s="181" t="s">
        <v>1986</v>
      </c>
      <c r="B283" s="92" t="s">
        <v>1675</v>
      </c>
      <c r="C283" s="167">
        <v>43630</v>
      </c>
      <c r="D283" s="167" t="s">
        <v>202</v>
      </c>
      <c r="E283" s="181" t="s">
        <v>294</v>
      </c>
      <c r="F283" s="231" t="s">
        <v>1978</v>
      </c>
      <c r="G283" s="19" t="s">
        <v>1979</v>
      </c>
      <c r="H283" s="19" t="s">
        <v>1980</v>
      </c>
      <c r="I283" s="19" t="s">
        <v>1987</v>
      </c>
      <c r="J283" s="19" t="s">
        <v>1988</v>
      </c>
      <c r="K283" s="184">
        <v>1</v>
      </c>
      <c r="L283" s="508">
        <v>43710</v>
      </c>
      <c r="M283" s="508">
        <v>43738</v>
      </c>
      <c r="N283" s="114">
        <f t="shared" si="8"/>
        <v>4</v>
      </c>
      <c r="O283" s="218">
        <v>1</v>
      </c>
      <c r="P283" s="229" t="s">
        <v>33</v>
      </c>
      <c r="Q283" s="229" t="s">
        <v>34</v>
      </c>
      <c r="R283" s="19" t="s">
        <v>1756</v>
      </c>
      <c r="S283" s="217">
        <f t="shared" si="10"/>
        <v>361</v>
      </c>
      <c r="T283" s="229"/>
      <c r="U283" s="229"/>
      <c r="V283" s="229" t="s">
        <v>125</v>
      </c>
      <c r="W283" s="229" t="s">
        <v>125</v>
      </c>
      <c r="X283" s="229" t="s">
        <v>125</v>
      </c>
      <c r="Y283" s="229" t="s">
        <v>125</v>
      </c>
      <c r="Z283" s="229" t="s">
        <v>125</v>
      </c>
      <c r="AA283" s="19" t="s">
        <v>125</v>
      </c>
      <c r="AB283" s="19" t="s">
        <v>1682</v>
      </c>
      <c r="AC283" s="19" t="s">
        <v>1683</v>
      </c>
      <c r="AD283" s="19" t="s">
        <v>1989</v>
      </c>
      <c r="AE283" s="19" t="s">
        <v>1402</v>
      </c>
      <c r="AF283" s="220" t="s">
        <v>1403</v>
      </c>
      <c r="AG283" s="220" t="s">
        <v>1404</v>
      </c>
      <c r="AH283" s="220" t="s">
        <v>1403</v>
      </c>
      <c r="AI283" s="220" t="s">
        <v>1404</v>
      </c>
      <c r="AJ283" s="220" t="s">
        <v>1404</v>
      </c>
      <c r="AK283" s="220" t="s">
        <v>1404</v>
      </c>
      <c r="AL283" s="220" t="s">
        <v>129</v>
      </c>
      <c r="AM283" s="220" t="s">
        <v>1404</v>
      </c>
      <c r="AN283" s="220" t="s">
        <v>129</v>
      </c>
      <c r="AO283" s="220" t="s">
        <v>1404</v>
      </c>
      <c r="AP283" s="220" t="s">
        <v>130</v>
      </c>
      <c r="AQ283" s="220" t="s">
        <v>1404</v>
      </c>
      <c r="AR283" s="220" t="s">
        <v>130</v>
      </c>
      <c r="AS283" s="220" t="s">
        <v>1404</v>
      </c>
      <c r="AT283" s="220" t="s">
        <v>130</v>
      </c>
      <c r="AU283" s="220" t="s">
        <v>1404</v>
      </c>
      <c r="AV283" s="220" t="s">
        <v>130</v>
      </c>
      <c r="AW283" s="220" t="s">
        <v>1404</v>
      </c>
      <c r="AX283" s="220" t="s">
        <v>130</v>
      </c>
      <c r="AY283" s="220" t="s">
        <v>1404</v>
      </c>
      <c r="AZ283" s="220" t="s">
        <v>125</v>
      </c>
      <c r="BA283" s="220" t="s">
        <v>1404</v>
      </c>
      <c r="BB283" s="220" t="s">
        <v>125</v>
      </c>
      <c r="BC283" s="220" t="s">
        <v>1404</v>
      </c>
      <c r="BD283" s="220" t="s">
        <v>125</v>
      </c>
      <c r="BE283" s="220" t="s">
        <v>1404</v>
      </c>
      <c r="BF283" s="108" t="s">
        <v>131</v>
      </c>
      <c r="BG283" s="167">
        <v>43829</v>
      </c>
      <c r="BH283" s="108" t="s">
        <v>1733</v>
      </c>
      <c r="BI283" s="175">
        <v>43991</v>
      </c>
      <c r="BJ283" s="171" t="s">
        <v>1758</v>
      </c>
      <c r="BK283" s="19" t="s">
        <v>1735</v>
      </c>
      <c r="BL283" s="19" t="s">
        <v>1691</v>
      </c>
      <c r="BM283" s="19" t="s">
        <v>1692</v>
      </c>
      <c r="BN283" s="119" t="s">
        <v>1736</v>
      </c>
      <c r="BO283" s="179" t="s">
        <v>125</v>
      </c>
      <c r="BP283" s="179" t="s">
        <v>125</v>
      </c>
      <c r="BQ283" s="137"/>
      <c r="BR283" s="232" t="s">
        <v>1367</v>
      </c>
      <c r="BS283" s="232" t="s">
        <v>1985</v>
      </c>
      <c r="BT283" s="232"/>
      <c r="BU283" s="232"/>
    </row>
    <row r="284" spans="1:73" ht="90" hidden="1" customHeight="1">
      <c r="A284" s="181" t="s">
        <v>1990</v>
      </c>
      <c r="B284" s="92" t="s">
        <v>1675</v>
      </c>
      <c r="C284" s="167">
        <v>43630</v>
      </c>
      <c r="D284" s="167" t="s">
        <v>218</v>
      </c>
      <c r="E284" s="181" t="s">
        <v>303</v>
      </c>
      <c r="F284" s="231" t="s">
        <v>1991</v>
      </c>
      <c r="G284" s="112" t="s">
        <v>1992</v>
      </c>
      <c r="H284" s="112" t="s">
        <v>1993</v>
      </c>
      <c r="I284" s="112" t="s">
        <v>1994</v>
      </c>
      <c r="J284" s="112" t="s">
        <v>1995</v>
      </c>
      <c r="K284" s="108">
        <v>2</v>
      </c>
      <c r="L284" s="508">
        <v>43668</v>
      </c>
      <c r="M284" s="508">
        <v>44012</v>
      </c>
      <c r="N284" s="114">
        <f t="shared" si="8"/>
        <v>50</v>
      </c>
      <c r="O284" s="234">
        <v>0</v>
      </c>
      <c r="P284" s="229" t="s">
        <v>32</v>
      </c>
      <c r="Q284" s="229"/>
      <c r="R284" s="19" t="s">
        <v>1996</v>
      </c>
      <c r="S284" s="217">
        <f t="shared" si="10"/>
        <v>102</v>
      </c>
      <c r="T284" s="229"/>
      <c r="U284" s="229"/>
      <c r="V284" s="229" t="s">
        <v>125</v>
      </c>
      <c r="W284" s="229" t="s">
        <v>125</v>
      </c>
      <c r="X284" s="229" t="s">
        <v>125</v>
      </c>
      <c r="Y284" s="229" t="s">
        <v>125</v>
      </c>
      <c r="Z284" s="229" t="s">
        <v>125</v>
      </c>
      <c r="AA284" s="19" t="s">
        <v>125</v>
      </c>
      <c r="AB284" s="19" t="s">
        <v>1682</v>
      </c>
      <c r="AC284" s="19" t="s">
        <v>1683</v>
      </c>
      <c r="AD284" s="112" t="s">
        <v>1997</v>
      </c>
      <c r="AE284" s="112" t="s">
        <v>1998</v>
      </c>
      <c r="AF284" s="220" t="s">
        <v>1999</v>
      </c>
      <c r="AG284" s="220" t="s">
        <v>2000</v>
      </c>
      <c r="AH284" s="220" t="s">
        <v>2001</v>
      </c>
      <c r="AI284" s="220" t="s">
        <v>2002</v>
      </c>
      <c r="AJ284" s="220" t="s">
        <v>129</v>
      </c>
      <c r="AK284" s="220" t="s">
        <v>1844</v>
      </c>
      <c r="AL284" s="220" t="s">
        <v>129</v>
      </c>
      <c r="AM284" s="220" t="s">
        <v>1844</v>
      </c>
      <c r="AN284" s="220" t="s">
        <v>129</v>
      </c>
      <c r="AO284" s="220" t="s">
        <v>1844</v>
      </c>
      <c r="AP284" s="220" t="s">
        <v>130</v>
      </c>
      <c r="AQ284" s="220" t="s">
        <v>1844</v>
      </c>
      <c r="AR284" s="220" t="s">
        <v>130</v>
      </c>
      <c r="AS284" s="220" t="s">
        <v>1844</v>
      </c>
      <c r="AT284" s="220" t="s">
        <v>130</v>
      </c>
      <c r="AU284" s="220" t="s">
        <v>1844</v>
      </c>
      <c r="AV284" s="220" t="s">
        <v>130</v>
      </c>
      <c r="AW284" s="220" t="s">
        <v>1844</v>
      </c>
      <c r="AX284" s="220" t="s">
        <v>130</v>
      </c>
      <c r="AY284" s="220" t="s">
        <v>1844</v>
      </c>
      <c r="AZ284" s="220" t="s">
        <v>125</v>
      </c>
      <c r="BA284" s="220" t="s">
        <v>1844</v>
      </c>
      <c r="BB284" s="220" t="s">
        <v>125</v>
      </c>
      <c r="BC284" s="220" t="s">
        <v>1844</v>
      </c>
      <c r="BD284" s="220" t="s">
        <v>125</v>
      </c>
      <c r="BE284" s="220" t="s">
        <v>1844</v>
      </c>
      <c r="BF284" s="108" t="s">
        <v>1536</v>
      </c>
      <c r="BG284" s="175">
        <v>44070</v>
      </c>
      <c r="BH284" s="108" t="s">
        <v>286</v>
      </c>
      <c r="BI284" s="175">
        <v>43991</v>
      </c>
      <c r="BJ284" s="140" t="s">
        <v>2003</v>
      </c>
      <c r="BK284" s="19" t="s">
        <v>1847</v>
      </c>
      <c r="BL284" s="19" t="s">
        <v>1848</v>
      </c>
      <c r="BM284" s="19" t="s">
        <v>1849</v>
      </c>
      <c r="BN284" s="119" t="s">
        <v>291</v>
      </c>
      <c r="BO284" s="179" t="s">
        <v>1540</v>
      </c>
      <c r="BP284" s="184" t="s">
        <v>2004</v>
      </c>
      <c r="BQ284" s="137"/>
      <c r="BR284" s="92" t="s">
        <v>1356</v>
      </c>
      <c r="BS284" s="92" t="s">
        <v>1654</v>
      </c>
      <c r="BT284" s="232" t="s">
        <v>2005</v>
      </c>
      <c r="BU284" s="232"/>
    </row>
    <row r="285" spans="1:73" s="137" customFormat="1" ht="90" hidden="1" customHeight="1">
      <c r="A285" s="181" t="s">
        <v>2006</v>
      </c>
      <c r="B285" s="92" t="s">
        <v>1675</v>
      </c>
      <c r="C285" s="167">
        <v>43630</v>
      </c>
      <c r="D285" s="167" t="s">
        <v>218</v>
      </c>
      <c r="E285" s="181" t="s">
        <v>303</v>
      </c>
      <c r="F285" s="231" t="s">
        <v>1991</v>
      </c>
      <c r="G285" s="112" t="s">
        <v>1992</v>
      </c>
      <c r="H285" s="112" t="s">
        <v>2007</v>
      </c>
      <c r="I285" s="112" t="s">
        <v>2008</v>
      </c>
      <c r="J285" s="112" t="s">
        <v>2009</v>
      </c>
      <c r="K285" s="108">
        <v>1</v>
      </c>
      <c r="L285" s="508">
        <v>43678</v>
      </c>
      <c r="M285" s="508">
        <v>43830</v>
      </c>
      <c r="N285" s="114">
        <f t="shared" si="8"/>
        <v>22</v>
      </c>
      <c r="O285" s="234">
        <v>0</v>
      </c>
      <c r="P285" s="229" t="s">
        <v>32</v>
      </c>
      <c r="Q285" s="229" t="s">
        <v>31</v>
      </c>
      <c r="R285" s="19" t="s">
        <v>2010</v>
      </c>
      <c r="S285" s="217">
        <f t="shared" si="10"/>
        <v>101</v>
      </c>
      <c r="T285" s="229"/>
      <c r="U285" s="229"/>
      <c r="V285" s="229" t="s">
        <v>125</v>
      </c>
      <c r="W285" s="229" t="s">
        <v>125</v>
      </c>
      <c r="X285" s="229" t="s">
        <v>125</v>
      </c>
      <c r="Y285" s="229" t="s">
        <v>125</v>
      </c>
      <c r="Z285" s="229" t="s">
        <v>125</v>
      </c>
      <c r="AA285" s="19" t="s">
        <v>125</v>
      </c>
      <c r="AB285" s="19" t="s">
        <v>1682</v>
      </c>
      <c r="AC285" s="19" t="s">
        <v>1683</v>
      </c>
      <c r="AD285" s="112" t="s">
        <v>2011</v>
      </c>
      <c r="AE285" s="112" t="s">
        <v>2012</v>
      </c>
      <c r="AF285" s="220"/>
      <c r="AG285" s="220" t="s">
        <v>2013</v>
      </c>
      <c r="AH285" s="220" t="s">
        <v>2001</v>
      </c>
      <c r="AI285" s="220" t="s">
        <v>2014</v>
      </c>
      <c r="AJ285" s="220" t="s">
        <v>129</v>
      </c>
      <c r="AK285" s="220" t="s">
        <v>1844</v>
      </c>
      <c r="AL285" s="220" t="s">
        <v>129</v>
      </c>
      <c r="AM285" s="220" t="s">
        <v>1844</v>
      </c>
      <c r="AN285" s="220" t="s">
        <v>129</v>
      </c>
      <c r="AO285" s="220" t="s">
        <v>1844</v>
      </c>
      <c r="AP285" s="220" t="s">
        <v>130</v>
      </c>
      <c r="AQ285" s="220" t="s">
        <v>1844</v>
      </c>
      <c r="AR285" s="220" t="s">
        <v>130</v>
      </c>
      <c r="AS285" s="220" t="s">
        <v>1844</v>
      </c>
      <c r="AT285" s="220" t="s">
        <v>130</v>
      </c>
      <c r="AU285" s="220" t="s">
        <v>1844</v>
      </c>
      <c r="AV285" s="220" t="s">
        <v>130</v>
      </c>
      <c r="AW285" s="220" t="s">
        <v>1844</v>
      </c>
      <c r="AX285" s="220" t="s">
        <v>130</v>
      </c>
      <c r="AY285" s="220" t="s">
        <v>1844</v>
      </c>
      <c r="AZ285" s="220" t="s">
        <v>125</v>
      </c>
      <c r="BA285" s="220" t="s">
        <v>1844</v>
      </c>
      <c r="BB285" s="220" t="s">
        <v>125</v>
      </c>
      <c r="BC285" s="220" t="s">
        <v>1844</v>
      </c>
      <c r="BD285" s="220" t="s">
        <v>125</v>
      </c>
      <c r="BE285" s="220" t="s">
        <v>1844</v>
      </c>
      <c r="BF285" s="108" t="s">
        <v>1536</v>
      </c>
      <c r="BG285" s="175">
        <v>44070</v>
      </c>
      <c r="BH285" s="108" t="s">
        <v>286</v>
      </c>
      <c r="BI285" s="175">
        <v>43991</v>
      </c>
      <c r="BJ285" s="140" t="s">
        <v>2015</v>
      </c>
      <c r="BK285" s="19" t="s">
        <v>1847</v>
      </c>
      <c r="BL285" s="19" t="s">
        <v>1848</v>
      </c>
      <c r="BM285" s="19" t="s">
        <v>1849</v>
      </c>
      <c r="BN285" s="119" t="s">
        <v>291</v>
      </c>
      <c r="BO285" s="179" t="s">
        <v>1540</v>
      </c>
      <c r="BP285" s="184" t="s">
        <v>2004</v>
      </c>
      <c r="BR285" s="92" t="s">
        <v>1356</v>
      </c>
      <c r="BS285" s="92" t="s">
        <v>1654</v>
      </c>
      <c r="BT285" s="232" t="s">
        <v>2005</v>
      </c>
      <c r="BU285" s="232"/>
    </row>
    <row r="286" spans="1:73" s="137" customFormat="1" ht="90" hidden="1" customHeight="1">
      <c r="A286" s="181" t="s">
        <v>2016</v>
      </c>
      <c r="B286" s="92" t="s">
        <v>1675</v>
      </c>
      <c r="C286" s="167">
        <v>43630</v>
      </c>
      <c r="D286" s="167" t="s">
        <v>218</v>
      </c>
      <c r="E286" s="181" t="s">
        <v>303</v>
      </c>
      <c r="F286" s="231" t="s">
        <v>1991</v>
      </c>
      <c r="G286" s="112" t="s">
        <v>2017</v>
      </c>
      <c r="H286" s="19" t="s">
        <v>2018</v>
      </c>
      <c r="I286" s="112" t="s">
        <v>2019</v>
      </c>
      <c r="J286" s="112" t="s">
        <v>2020</v>
      </c>
      <c r="K286" s="108">
        <v>1</v>
      </c>
      <c r="L286" s="508">
        <v>43668</v>
      </c>
      <c r="M286" s="508">
        <v>43830</v>
      </c>
      <c r="N286" s="114">
        <f t="shared" si="8"/>
        <v>24</v>
      </c>
      <c r="O286" s="218">
        <v>1</v>
      </c>
      <c r="P286" s="229" t="s">
        <v>31</v>
      </c>
      <c r="Q286" s="229"/>
      <c r="R286" s="19" t="s">
        <v>2021</v>
      </c>
      <c r="S286" s="217">
        <f t="shared" si="10"/>
        <v>252</v>
      </c>
      <c r="T286" s="229"/>
      <c r="U286" s="229"/>
      <c r="V286" s="229" t="s">
        <v>125</v>
      </c>
      <c r="W286" s="229" t="s">
        <v>125</v>
      </c>
      <c r="X286" s="229" t="s">
        <v>125</v>
      </c>
      <c r="Y286" s="229" t="s">
        <v>125</v>
      </c>
      <c r="Z286" s="229" t="s">
        <v>125</v>
      </c>
      <c r="AA286" s="19" t="s">
        <v>125</v>
      </c>
      <c r="AB286" s="19" t="s">
        <v>1682</v>
      </c>
      <c r="AC286" s="19" t="s">
        <v>1683</v>
      </c>
      <c r="AD286" s="161" t="s">
        <v>2022</v>
      </c>
      <c r="AE286" s="220" t="s">
        <v>1402</v>
      </c>
      <c r="AF286" s="220" t="s">
        <v>1403</v>
      </c>
      <c r="AG286" s="220" t="s">
        <v>1404</v>
      </c>
      <c r="AH286" s="220" t="s">
        <v>1403</v>
      </c>
      <c r="AI286" s="220" t="s">
        <v>1404</v>
      </c>
      <c r="AJ286" s="220" t="s">
        <v>1404</v>
      </c>
      <c r="AK286" s="220" t="s">
        <v>1404</v>
      </c>
      <c r="AL286" s="220" t="s">
        <v>129</v>
      </c>
      <c r="AM286" s="220" t="s">
        <v>1404</v>
      </c>
      <c r="AN286" s="220" t="s">
        <v>129</v>
      </c>
      <c r="AO286" s="220" t="s">
        <v>1404</v>
      </c>
      <c r="AP286" s="220" t="s">
        <v>130</v>
      </c>
      <c r="AQ286" s="220" t="s">
        <v>1404</v>
      </c>
      <c r="AR286" s="220" t="s">
        <v>130</v>
      </c>
      <c r="AS286" s="220" t="s">
        <v>1404</v>
      </c>
      <c r="AT286" s="220" t="s">
        <v>130</v>
      </c>
      <c r="AU286" s="220" t="s">
        <v>1404</v>
      </c>
      <c r="AV286" s="220" t="s">
        <v>130</v>
      </c>
      <c r="AW286" s="220" t="s">
        <v>1404</v>
      </c>
      <c r="AX286" s="220" t="s">
        <v>130</v>
      </c>
      <c r="AY286" s="220" t="s">
        <v>1404</v>
      </c>
      <c r="AZ286" s="220" t="s">
        <v>125</v>
      </c>
      <c r="BA286" s="220" t="s">
        <v>1404</v>
      </c>
      <c r="BB286" s="220" t="s">
        <v>125</v>
      </c>
      <c r="BC286" s="220" t="s">
        <v>1404</v>
      </c>
      <c r="BD286" s="220" t="s">
        <v>125</v>
      </c>
      <c r="BE286" s="220" t="s">
        <v>1404</v>
      </c>
      <c r="BF286" s="108" t="s">
        <v>131</v>
      </c>
      <c r="BG286" s="167">
        <v>43851</v>
      </c>
      <c r="BH286" s="108" t="s">
        <v>286</v>
      </c>
      <c r="BI286" s="175">
        <v>43991</v>
      </c>
      <c r="BJ286" s="140" t="s">
        <v>1689</v>
      </c>
      <c r="BK286" s="171" t="s">
        <v>1690</v>
      </c>
      <c r="BL286" s="19" t="s">
        <v>1691</v>
      </c>
      <c r="BM286" s="19" t="s">
        <v>1692</v>
      </c>
      <c r="BN286" s="119" t="s">
        <v>291</v>
      </c>
      <c r="BO286" s="179" t="s">
        <v>1540</v>
      </c>
      <c r="BP286" s="184" t="s">
        <v>2023</v>
      </c>
      <c r="BR286" s="92" t="s">
        <v>1356</v>
      </c>
      <c r="BS286" s="92" t="s">
        <v>1654</v>
      </c>
      <c r="BT286" s="232" t="s">
        <v>2005</v>
      </c>
      <c r="BU286" s="232"/>
    </row>
    <row r="287" spans="1:73" s="137" customFormat="1" ht="90" hidden="1" customHeight="1">
      <c r="A287" s="181" t="s">
        <v>2024</v>
      </c>
      <c r="B287" s="92" t="s">
        <v>1675</v>
      </c>
      <c r="C287" s="167">
        <v>43630</v>
      </c>
      <c r="D287" s="167" t="s">
        <v>218</v>
      </c>
      <c r="E287" s="181" t="s">
        <v>303</v>
      </c>
      <c r="F287" s="231" t="s">
        <v>1991</v>
      </c>
      <c r="G287" s="112" t="s">
        <v>2017</v>
      </c>
      <c r="H287" s="19" t="s">
        <v>2018</v>
      </c>
      <c r="I287" s="112" t="s">
        <v>2025</v>
      </c>
      <c r="J287" s="112" t="s">
        <v>2020</v>
      </c>
      <c r="K287" s="108">
        <v>1</v>
      </c>
      <c r="L287" s="508">
        <v>43668</v>
      </c>
      <c r="M287" s="508">
        <v>43830</v>
      </c>
      <c r="N287" s="114">
        <f t="shared" si="8"/>
        <v>24</v>
      </c>
      <c r="O287" s="218">
        <v>1</v>
      </c>
      <c r="P287" s="229" t="s">
        <v>31</v>
      </c>
      <c r="Q287" s="229"/>
      <c r="R287" s="19" t="s">
        <v>2026</v>
      </c>
      <c r="S287" s="217">
        <f t="shared" si="10"/>
        <v>344</v>
      </c>
      <c r="T287" s="229"/>
      <c r="U287" s="229"/>
      <c r="V287" s="229" t="s">
        <v>125</v>
      </c>
      <c r="W287" s="229" t="s">
        <v>125</v>
      </c>
      <c r="X287" s="229" t="s">
        <v>125</v>
      </c>
      <c r="Y287" s="229" t="s">
        <v>125</v>
      </c>
      <c r="Z287" s="229" t="s">
        <v>125</v>
      </c>
      <c r="AA287" s="19" t="s">
        <v>125</v>
      </c>
      <c r="AB287" s="19" t="s">
        <v>1682</v>
      </c>
      <c r="AC287" s="19" t="s">
        <v>1683</v>
      </c>
      <c r="AD287" s="161" t="s">
        <v>2027</v>
      </c>
      <c r="AE287" s="220" t="s">
        <v>1402</v>
      </c>
      <c r="AF287" s="220" t="s">
        <v>1403</v>
      </c>
      <c r="AG287" s="220" t="s">
        <v>1404</v>
      </c>
      <c r="AH287" s="220" t="s">
        <v>1403</v>
      </c>
      <c r="AI287" s="220" t="s">
        <v>1404</v>
      </c>
      <c r="AJ287" s="220" t="s">
        <v>1404</v>
      </c>
      <c r="AK287" s="220" t="s">
        <v>1404</v>
      </c>
      <c r="AL287" s="220" t="s">
        <v>129</v>
      </c>
      <c r="AM287" s="220" t="s">
        <v>1404</v>
      </c>
      <c r="AN287" s="220" t="s">
        <v>129</v>
      </c>
      <c r="AO287" s="220" t="s">
        <v>1404</v>
      </c>
      <c r="AP287" s="220" t="s">
        <v>130</v>
      </c>
      <c r="AQ287" s="220" t="s">
        <v>1404</v>
      </c>
      <c r="AR287" s="220" t="s">
        <v>130</v>
      </c>
      <c r="AS287" s="220" t="s">
        <v>1404</v>
      </c>
      <c r="AT287" s="220" t="s">
        <v>130</v>
      </c>
      <c r="AU287" s="220" t="s">
        <v>1404</v>
      </c>
      <c r="AV287" s="220" t="s">
        <v>130</v>
      </c>
      <c r="AW287" s="220" t="s">
        <v>1404</v>
      </c>
      <c r="AX287" s="220" t="s">
        <v>130</v>
      </c>
      <c r="AY287" s="220" t="s">
        <v>1404</v>
      </c>
      <c r="AZ287" s="220" t="s">
        <v>125</v>
      </c>
      <c r="BA287" s="220" t="s">
        <v>1404</v>
      </c>
      <c r="BB287" s="220" t="s">
        <v>125</v>
      </c>
      <c r="BC287" s="220" t="s">
        <v>1404</v>
      </c>
      <c r="BD287" s="220" t="s">
        <v>125</v>
      </c>
      <c r="BE287" s="220" t="s">
        <v>1404</v>
      </c>
      <c r="BF287" s="108" t="s">
        <v>131</v>
      </c>
      <c r="BG287" s="167">
        <v>43851</v>
      </c>
      <c r="BH287" s="108" t="s">
        <v>286</v>
      </c>
      <c r="BI287" s="175">
        <v>43991</v>
      </c>
      <c r="BJ287" s="140" t="s">
        <v>1689</v>
      </c>
      <c r="BK287" s="171" t="s">
        <v>1690</v>
      </c>
      <c r="BL287" s="19" t="s">
        <v>1691</v>
      </c>
      <c r="BM287" s="19" t="s">
        <v>1692</v>
      </c>
      <c r="BN287" s="119" t="s">
        <v>291</v>
      </c>
      <c r="BO287" s="179" t="s">
        <v>1540</v>
      </c>
      <c r="BP287" s="184" t="s">
        <v>2023</v>
      </c>
      <c r="BR287" s="92" t="s">
        <v>1356</v>
      </c>
      <c r="BS287" s="92" t="s">
        <v>1654</v>
      </c>
      <c r="BT287" s="232" t="s">
        <v>2005</v>
      </c>
      <c r="BU287" s="232"/>
    </row>
    <row r="288" spans="1:73" s="137" customFormat="1" ht="90" hidden="1" customHeight="1">
      <c r="A288" s="181" t="s">
        <v>2028</v>
      </c>
      <c r="B288" s="92" t="s">
        <v>1675</v>
      </c>
      <c r="C288" s="167">
        <v>43630</v>
      </c>
      <c r="D288" s="167" t="s">
        <v>218</v>
      </c>
      <c r="E288" s="181" t="s">
        <v>303</v>
      </c>
      <c r="F288" s="231" t="s">
        <v>1991</v>
      </c>
      <c r="G288" s="112" t="s">
        <v>2017</v>
      </c>
      <c r="H288" s="19" t="s">
        <v>2029</v>
      </c>
      <c r="I288" s="112" t="s">
        <v>2030</v>
      </c>
      <c r="J288" s="112" t="s">
        <v>2020</v>
      </c>
      <c r="K288" s="108">
        <v>1</v>
      </c>
      <c r="L288" s="508">
        <v>43668</v>
      </c>
      <c r="M288" s="508">
        <v>43830</v>
      </c>
      <c r="N288" s="114">
        <f t="shared" si="8"/>
        <v>24</v>
      </c>
      <c r="O288" s="218">
        <v>1</v>
      </c>
      <c r="P288" s="229" t="s">
        <v>31</v>
      </c>
      <c r="Q288" s="229"/>
      <c r="R288" s="19" t="s">
        <v>2031</v>
      </c>
      <c r="S288" s="217">
        <f t="shared" si="10"/>
        <v>276</v>
      </c>
      <c r="T288" s="229"/>
      <c r="U288" s="229"/>
      <c r="V288" s="229" t="s">
        <v>125</v>
      </c>
      <c r="W288" s="229" t="s">
        <v>125</v>
      </c>
      <c r="X288" s="229" t="s">
        <v>125</v>
      </c>
      <c r="Y288" s="229" t="s">
        <v>125</v>
      </c>
      <c r="Z288" s="229" t="s">
        <v>125</v>
      </c>
      <c r="AA288" s="19" t="s">
        <v>125</v>
      </c>
      <c r="AB288" s="19" t="s">
        <v>1682</v>
      </c>
      <c r="AC288" s="19" t="s">
        <v>1683</v>
      </c>
      <c r="AD288" s="161" t="s">
        <v>2032</v>
      </c>
      <c r="AE288" s="220" t="s">
        <v>1402</v>
      </c>
      <c r="AF288" s="220" t="s">
        <v>1403</v>
      </c>
      <c r="AG288" s="220" t="s">
        <v>1404</v>
      </c>
      <c r="AH288" s="220" t="s">
        <v>1403</v>
      </c>
      <c r="AI288" s="220" t="s">
        <v>1404</v>
      </c>
      <c r="AJ288" s="220" t="s">
        <v>1404</v>
      </c>
      <c r="AK288" s="220" t="s">
        <v>1404</v>
      </c>
      <c r="AL288" s="220" t="s">
        <v>129</v>
      </c>
      <c r="AM288" s="220" t="s">
        <v>1404</v>
      </c>
      <c r="AN288" s="220" t="s">
        <v>129</v>
      </c>
      <c r="AO288" s="220" t="s">
        <v>1404</v>
      </c>
      <c r="AP288" s="220" t="s">
        <v>130</v>
      </c>
      <c r="AQ288" s="220" t="s">
        <v>1404</v>
      </c>
      <c r="AR288" s="220" t="s">
        <v>130</v>
      </c>
      <c r="AS288" s="220" t="s">
        <v>1404</v>
      </c>
      <c r="AT288" s="220" t="s">
        <v>130</v>
      </c>
      <c r="AU288" s="220" t="s">
        <v>1404</v>
      </c>
      <c r="AV288" s="220" t="s">
        <v>130</v>
      </c>
      <c r="AW288" s="220" t="s">
        <v>1404</v>
      </c>
      <c r="AX288" s="220" t="s">
        <v>130</v>
      </c>
      <c r="AY288" s="220" t="s">
        <v>1404</v>
      </c>
      <c r="AZ288" s="220" t="s">
        <v>125</v>
      </c>
      <c r="BA288" s="220" t="s">
        <v>1404</v>
      </c>
      <c r="BB288" s="220" t="s">
        <v>125</v>
      </c>
      <c r="BC288" s="220" t="s">
        <v>1404</v>
      </c>
      <c r="BD288" s="220" t="s">
        <v>125</v>
      </c>
      <c r="BE288" s="220" t="s">
        <v>1404</v>
      </c>
      <c r="BF288" s="108" t="s">
        <v>131</v>
      </c>
      <c r="BG288" s="167">
        <v>43851</v>
      </c>
      <c r="BH288" s="184" t="s">
        <v>2033</v>
      </c>
      <c r="BI288" s="175"/>
      <c r="BJ288" s="140"/>
      <c r="BK288" s="171"/>
      <c r="BL288" s="171"/>
      <c r="BM288" s="171"/>
      <c r="BN288" s="119" t="s">
        <v>133</v>
      </c>
      <c r="BO288" s="179"/>
      <c r="BP288" s="179"/>
      <c r="BR288" s="92" t="s">
        <v>1356</v>
      </c>
      <c r="BS288" s="92" t="s">
        <v>1654</v>
      </c>
      <c r="BT288" s="232" t="s">
        <v>2005</v>
      </c>
      <c r="BU288" s="232"/>
    </row>
    <row r="289" spans="1:73" s="137" customFormat="1" ht="90" hidden="1" customHeight="1">
      <c r="A289" s="181" t="s">
        <v>2034</v>
      </c>
      <c r="B289" s="92" t="s">
        <v>1675</v>
      </c>
      <c r="C289" s="167">
        <v>43630</v>
      </c>
      <c r="D289" s="167" t="s">
        <v>218</v>
      </c>
      <c r="E289" s="181" t="s">
        <v>303</v>
      </c>
      <c r="F289" s="231" t="s">
        <v>1991</v>
      </c>
      <c r="G289" s="112" t="s">
        <v>2017</v>
      </c>
      <c r="H289" s="112" t="s">
        <v>2035</v>
      </c>
      <c r="I289" s="112" t="s">
        <v>2036</v>
      </c>
      <c r="J289" s="110" t="s">
        <v>2020</v>
      </c>
      <c r="K289" s="108">
        <v>1</v>
      </c>
      <c r="L289" s="508">
        <v>43831</v>
      </c>
      <c r="M289" s="508">
        <v>44012</v>
      </c>
      <c r="N289" s="114">
        <f t="shared" si="8"/>
        <v>26</v>
      </c>
      <c r="O289" s="218">
        <v>1</v>
      </c>
      <c r="P289" s="229" t="s">
        <v>31</v>
      </c>
      <c r="Q289" s="229"/>
      <c r="R289" s="19" t="s">
        <v>2037</v>
      </c>
      <c r="S289" s="217">
        <f t="shared" si="10"/>
        <v>344</v>
      </c>
      <c r="T289" s="229"/>
      <c r="U289" s="229"/>
      <c r="V289" s="229" t="s">
        <v>125</v>
      </c>
      <c r="W289" s="229" t="s">
        <v>125</v>
      </c>
      <c r="X289" s="229" t="s">
        <v>125</v>
      </c>
      <c r="Y289" s="229" t="s">
        <v>125</v>
      </c>
      <c r="Z289" s="229" t="s">
        <v>125</v>
      </c>
      <c r="AA289" s="19" t="s">
        <v>125</v>
      </c>
      <c r="AB289" s="19" t="s">
        <v>1682</v>
      </c>
      <c r="AC289" s="19" t="s">
        <v>1683</v>
      </c>
      <c r="AD289" s="161" t="s">
        <v>2038</v>
      </c>
      <c r="AE289" s="220" t="s">
        <v>2039</v>
      </c>
      <c r="AF289" s="19" t="s">
        <v>2040</v>
      </c>
      <c r="AG289" s="19" t="s">
        <v>2041</v>
      </c>
      <c r="AH289" s="136" t="s">
        <v>2042</v>
      </c>
      <c r="AI289" s="19" t="s">
        <v>2043</v>
      </c>
      <c r="AJ289" s="19" t="s">
        <v>2043</v>
      </c>
      <c r="AK289" s="19" t="s">
        <v>2043</v>
      </c>
      <c r="AL289" s="19" t="s">
        <v>129</v>
      </c>
      <c r="AM289" s="19" t="s">
        <v>2043</v>
      </c>
      <c r="AN289" s="19" t="s">
        <v>129</v>
      </c>
      <c r="AO289" s="19" t="s">
        <v>2043</v>
      </c>
      <c r="AP289" s="19" t="s">
        <v>130</v>
      </c>
      <c r="AQ289" s="19" t="s">
        <v>2043</v>
      </c>
      <c r="AR289" s="19" t="s">
        <v>130</v>
      </c>
      <c r="AS289" s="19" t="s">
        <v>2043</v>
      </c>
      <c r="AT289" s="19" t="s">
        <v>130</v>
      </c>
      <c r="AU289" s="19" t="s">
        <v>2043</v>
      </c>
      <c r="AV289" s="19" t="s">
        <v>130</v>
      </c>
      <c r="AW289" s="19" t="s">
        <v>2043</v>
      </c>
      <c r="AX289" s="19" t="s">
        <v>130</v>
      </c>
      <c r="AY289" s="19" t="s">
        <v>2043</v>
      </c>
      <c r="AZ289" s="19" t="s">
        <v>125</v>
      </c>
      <c r="BA289" s="19" t="s">
        <v>2043</v>
      </c>
      <c r="BB289" s="19" t="s">
        <v>125</v>
      </c>
      <c r="BC289" s="19" t="s">
        <v>2043</v>
      </c>
      <c r="BD289" s="19" t="s">
        <v>125</v>
      </c>
      <c r="BE289" s="19" t="s">
        <v>2043</v>
      </c>
      <c r="BF289" s="108" t="s">
        <v>131</v>
      </c>
      <c r="BG289" s="167">
        <v>44018</v>
      </c>
      <c r="BH289" s="184" t="s">
        <v>2033</v>
      </c>
      <c r="BI289" s="175"/>
      <c r="BJ289" s="140"/>
      <c r="BK289" s="171"/>
      <c r="BL289" s="171"/>
      <c r="BM289" s="171"/>
      <c r="BN289" s="119" t="s">
        <v>133</v>
      </c>
      <c r="BO289" s="179"/>
      <c r="BP289" s="179"/>
      <c r="BR289" s="92" t="s">
        <v>1356</v>
      </c>
      <c r="BS289" s="92" t="s">
        <v>1654</v>
      </c>
      <c r="BT289" s="232" t="s">
        <v>2005</v>
      </c>
      <c r="BU289" s="232"/>
    </row>
    <row r="290" spans="1:73" s="137" customFormat="1" ht="90" hidden="1" customHeight="1">
      <c r="A290" s="181" t="s">
        <v>2044</v>
      </c>
      <c r="B290" s="92" t="s">
        <v>1675</v>
      </c>
      <c r="C290" s="167">
        <v>43630</v>
      </c>
      <c r="D290" s="167" t="s">
        <v>218</v>
      </c>
      <c r="E290" s="181" t="s">
        <v>303</v>
      </c>
      <c r="F290" s="231" t="s">
        <v>1991</v>
      </c>
      <c r="G290" s="112" t="s">
        <v>2017</v>
      </c>
      <c r="H290" s="112" t="s">
        <v>2045</v>
      </c>
      <c r="I290" s="112" t="s">
        <v>2046</v>
      </c>
      <c r="J290" s="112" t="s">
        <v>1817</v>
      </c>
      <c r="K290" s="108">
        <v>1</v>
      </c>
      <c r="L290" s="508">
        <v>43831</v>
      </c>
      <c r="M290" s="508">
        <v>44012</v>
      </c>
      <c r="N290" s="114">
        <f t="shared" si="8"/>
        <v>26</v>
      </c>
      <c r="O290" s="233">
        <v>0.5</v>
      </c>
      <c r="P290" s="229" t="s">
        <v>31</v>
      </c>
      <c r="Q290" s="229"/>
      <c r="R290" s="19" t="s">
        <v>2047</v>
      </c>
      <c r="S290" s="217">
        <f t="shared" si="10"/>
        <v>326</v>
      </c>
      <c r="T290" s="229"/>
      <c r="U290" s="229"/>
      <c r="V290" s="229" t="s">
        <v>125</v>
      </c>
      <c r="W290" s="229" t="s">
        <v>125</v>
      </c>
      <c r="X290" s="229" t="s">
        <v>125</v>
      </c>
      <c r="Y290" s="229" t="s">
        <v>125</v>
      </c>
      <c r="Z290" s="229" t="s">
        <v>125</v>
      </c>
      <c r="AA290" s="19" t="s">
        <v>125</v>
      </c>
      <c r="AB290" s="19" t="s">
        <v>1682</v>
      </c>
      <c r="AC290" s="19" t="s">
        <v>1683</v>
      </c>
      <c r="AD290" s="161" t="s">
        <v>2038</v>
      </c>
      <c r="AE290" s="220" t="s">
        <v>2048</v>
      </c>
      <c r="AF290" s="92" t="s">
        <v>1999</v>
      </c>
      <c r="AG290" s="19" t="s">
        <v>2049</v>
      </c>
      <c r="AH290" s="19" t="s">
        <v>2050</v>
      </c>
      <c r="AI290" s="19" t="s">
        <v>2051</v>
      </c>
      <c r="AJ290" s="19" t="s">
        <v>2052</v>
      </c>
      <c r="AK290" s="19" t="s">
        <v>2053</v>
      </c>
      <c r="AL290" s="19" t="s">
        <v>2054</v>
      </c>
      <c r="AM290" s="140" t="s">
        <v>2055</v>
      </c>
      <c r="AN290" s="140" t="s">
        <v>129</v>
      </c>
      <c r="AO290" s="140" t="s">
        <v>2056</v>
      </c>
      <c r="AP290" s="140" t="s">
        <v>130</v>
      </c>
      <c r="AQ290" s="140" t="s">
        <v>2056</v>
      </c>
      <c r="AR290" s="140" t="s">
        <v>130</v>
      </c>
      <c r="AS290" s="140" t="s">
        <v>2056</v>
      </c>
      <c r="AT290" s="140" t="s">
        <v>130</v>
      </c>
      <c r="AU290" s="140" t="s">
        <v>2056</v>
      </c>
      <c r="AV290" s="140" t="s">
        <v>130</v>
      </c>
      <c r="AW290" s="140" t="s">
        <v>2056</v>
      </c>
      <c r="AX290" s="140" t="s">
        <v>130</v>
      </c>
      <c r="AY290" s="140" t="s">
        <v>2056</v>
      </c>
      <c r="AZ290" s="140" t="s">
        <v>125</v>
      </c>
      <c r="BA290" s="140" t="s">
        <v>2056</v>
      </c>
      <c r="BB290" s="140" t="s">
        <v>125</v>
      </c>
      <c r="BC290" s="140" t="s">
        <v>2056</v>
      </c>
      <c r="BD290" s="140" t="s">
        <v>125</v>
      </c>
      <c r="BE290" s="140" t="s">
        <v>2056</v>
      </c>
      <c r="BF290" s="108" t="s">
        <v>1536</v>
      </c>
      <c r="BG290" s="167">
        <v>44377</v>
      </c>
      <c r="BH290" s="108" t="s">
        <v>10</v>
      </c>
      <c r="BI290" s="167">
        <v>44377</v>
      </c>
      <c r="BJ290" s="140" t="s">
        <v>2057</v>
      </c>
      <c r="BK290" s="171" t="s">
        <v>125</v>
      </c>
      <c r="BL290" s="171" t="s">
        <v>2058</v>
      </c>
      <c r="BM290" s="171" t="s">
        <v>1538</v>
      </c>
      <c r="BN290" s="119" t="s">
        <v>1539</v>
      </c>
      <c r="BO290" s="179" t="s">
        <v>1540</v>
      </c>
      <c r="BP290" s="184" t="s">
        <v>2059</v>
      </c>
      <c r="BR290" s="92" t="s">
        <v>1356</v>
      </c>
      <c r="BS290" s="92" t="s">
        <v>1654</v>
      </c>
      <c r="BT290" s="232" t="s">
        <v>2005</v>
      </c>
      <c r="BU290" s="232"/>
    </row>
    <row r="291" spans="1:73" s="137" customFormat="1" ht="90" hidden="1" customHeight="1">
      <c r="A291" s="181" t="s">
        <v>2060</v>
      </c>
      <c r="B291" s="92" t="s">
        <v>1675</v>
      </c>
      <c r="C291" s="167">
        <v>43630</v>
      </c>
      <c r="D291" s="167" t="s">
        <v>218</v>
      </c>
      <c r="E291" s="181" t="s">
        <v>492</v>
      </c>
      <c r="F291" s="231" t="s">
        <v>2061</v>
      </c>
      <c r="G291" s="112" t="s">
        <v>1992</v>
      </c>
      <c r="H291" s="112" t="s">
        <v>2062</v>
      </c>
      <c r="I291" s="112" t="s">
        <v>2063</v>
      </c>
      <c r="J291" s="112" t="s">
        <v>1995</v>
      </c>
      <c r="K291" s="108">
        <v>2</v>
      </c>
      <c r="L291" s="508">
        <v>43668</v>
      </c>
      <c r="M291" s="508">
        <v>44012</v>
      </c>
      <c r="N291" s="114">
        <f t="shared" si="8"/>
        <v>50</v>
      </c>
      <c r="O291" s="234">
        <v>0</v>
      </c>
      <c r="P291" s="229" t="s">
        <v>32</v>
      </c>
      <c r="Q291" s="229" t="s">
        <v>31</v>
      </c>
      <c r="R291" s="19" t="s">
        <v>1996</v>
      </c>
      <c r="S291" s="217">
        <f t="shared" si="10"/>
        <v>102</v>
      </c>
      <c r="T291" s="229"/>
      <c r="U291" s="229"/>
      <c r="V291" s="229" t="s">
        <v>125</v>
      </c>
      <c r="W291" s="229" t="s">
        <v>125</v>
      </c>
      <c r="X291" s="229" t="s">
        <v>125</v>
      </c>
      <c r="Y291" s="229" t="s">
        <v>125</v>
      </c>
      <c r="Z291" s="229" t="s">
        <v>125</v>
      </c>
      <c r="AA291" s="19" t="s">
        <v>125</v>
      </c>
      <c r="AB291" s="19" t="s">
        <v>1682</v>
      </c>
      <c r="AC291" s="19" t="s">
        <v>1683</v>
      </c>
      <c r="AD291" s="112" t="s">
        <v>1997</v>
      </c>
      <c r="AE291" s="112" t="s">
        <v>2064</v>
      </c>
      <c r="AF291" s="19"/>
      <c r="AG291" s="220" t="s">
        <v>2065</v>
      </c>
      <c r="AH291" s="220" t="s">
        <v>2001</v>
      </c>
      <c r="AI291" s="220" t="s">
        <v>2066</v>
      </c>
      <c r="AJ291" s="220" t="s">
        <v>129</v>
      </c>
      <c r="AK291" s="220" t="s">
        <v>1844</v>
      </c>
      <c r="AL291" s="220" t="s">
        <v>129</v>
      </c>
      <c r="AM291" s="220" t="s">
        <v>1844</v>
      </c>
      <c r="AN291" s="220" t="s">
        <v>129</v>
      </c>
      <c r="AO291" s="220" t="s">
        <v>1844</v>
      </c>
      <c r="AP291" s="220" t="s">
        <v>130</v>
      </c>
      <c r="AQ291" s="220" t="s">
        <v>1844</v>
      </c>
      <c r="AR291" s="220" t="s">
        <v>130</v>
      </c>
      <c r="AS291" s="220" t="s">
        <v>1844</v>
      </c>
      <c r="AT291" s="220" t="s">
        <v>130</v>
      </c>
      <c r="AU291" s="220" t="s">
        <v>1844</v>
      </c>
      <c r="AV291" s="220" t="s">
        <v>130</v>
      </c>
      <c r="AW291" s="220" t="s">
        <v>1844</v>
      </c>
      <c r="AX291" s="220" t="s">
        <v>130</v>
      </c>
      <c r="AY291" s="220" t="s">
        <v>1844</v>
      </c>
      <c r="AZ291" s="220" t="s">
        <v>125</v>
      </c>
      <c r="BA291" s="220" t="s">
        <v>1844</v>
      </c>
      <c r="BB291" s="220" t="s">
        <v>125</v>
      </c>
      <c r="BC291" s="220" t="s">
        <v>1844</v>
      </c>
      <c r="BD291" s="220" t="s">
        <v>125</v>
      </c>
      <c r="BE291" s="220" t="s">
        <v>1844</v>
      </c>
      <c r="BF291" s="108" t="s">
        <v>1536</v>
      </c>
      <c r="BG291" s="175">
        <v>44070</v>
      </c>
      <c r="BH291" s="108" t="s">
        <v>286</v>
      </c>
      <c r="BI291" s="175">
        <v>43991</v>
      </c>
      <c r="BJ291" s="140" t="s">
        <v>2067</v>
      </c>
      <c r="BK291" s="19" t="s">
        <v>1847</v>
      </c>
      <c r="BL291" s="19" t="s">
        <v>1848</v>
      </c>
      <c r="BM291" s="19" t="s">
        <v>1849</v>
      </c>
      <c r="BN291" s="119" t="s">
        <v>291</v>
      </c>
      <c r="BO291" s="179" t="s">
        <v>1540</v>
      </c>
      <c r="BP291" s="184" t="s">
        <v>2004</v>
      </c>
      <c r="BR291" s="92" t="s">
        <v>1356</v>
      </c>
      <c r="BS291" s="92" t="s">
        <v>1654</v>
      </c>
      <c r="BT291" s="232" t="s">
        <v>2068</v>
      </c>
      <c r="BU291" s="19" t="s">
        <v>2069</v>
      </c>
    </row>
    <row r="292" spans="1:73" s="137" customFormat="1" ht="90" hidden="1" customHeight="1">
      <c r="A292" s="181" t="s">
        <v>2070</v>
      </c>
      <c r="B292" s="92" t="s">
        <v>1675</v>
      </c>
      <c r="C292" s="167">
        <v>43630</v>
      </c>
      <c r="D292" s="167" t="s">
        <v>218</v>
      </c>
      <c r="E292" s="181" t="s">
        <v>492</v>
      </c>
      <c r="F292" s="231" t="s">
        <v>2071</v>
      </c>
      <c r="G292" s="112" t="s">
        <v>1992</v>
      </c>
      <c r="H292" s="112" t="s">
        <v>2007</v>
      </c>
      <c r="I292" s="112" t="s">
        <v>2008</v>
      </c>
      <c r="J292" s="112" t="s">
        <v>2009</v>
      </c>
      <c r="K292" s="108">
        <v>1</v>
      </c>
      <c r="L292" s="508">
        <v>43678</v>
      </c>
      <c r="M292" s="508">
        <v>43830</v>
      </c>
      <c r="N292" s="114">
        <f t="shared" si="8"/>
        <v>22</v>
      </c>
      <c r="O292" s="234">
        <v>0</v>
      </c>
      <c r="P292" s="229" t="s">
        <v>32</v>
      </c>
      <c r="Q292" s="229" t="s">
        <v>31</v>
      </c>
      <c r="R292" s="19" t="s">
        <v>2072</v>
      </c>
      <c r="S292" s="217">
        <f t="shared" si="10"/>
        <v>102</v>
      </c>
      <c r="T292" s="229"/>
      <c r="U292" s="229"/>
      <c r="V292" s="229" t="s">
        <v>125</v>
      </c>
      <c r="W292" s="229" t="s">
        <v>125</v>
      </c>
      <c r="X292" s="229" t="s">
        <v>125</v>
      </c>
      <c r="Y292" s="229" t="s">
        <v>125</v>
      </c>
      <c r="Z292" s="229" t="s">
        <v>125</v>
      </c>
      <c r="AA292" s="19" t="s">
        <v>125</v>
      </c>
      <c r="AB292" s="19" t="s">
        <v>1682</v>
      </c>
      <c r="AC292" s="19" t="s">
        <v>1683</v>
      </c>
      <c r="AD292" s="112" t="s">
        <v>2011</v>
      </c>
      <c r="AE292" s="112" t="s">
        <v>2073</v>
      </c>
      <c r="AF292" s="19"/>
      <c r="AG292" s="220" t="s">
        <v>2074</v>
      </c>
      <c r="AH292" s="220" t="s">
        <v>2001</v>
      </c>
      <c r="AI292" s="220" t="s">
        <v>2075</v>
      </c>
      <c r="AJ292" s="220" t="s">
        <v>129</v>
      </c>
      <c r="AK292" s="220" t="s">
        <v>1844</v>
      </c>
      <c r="AL292" s="220" t="s">
        <v>129</v>
      </c>
      <c r="AM292" s="220" t="s">
        <v>1844</v>
      </c>
      <c r="AN292" s="220" t="s">
        <v>129</v>
      </c>
      <c r="AO292" s="220" t="s">
        <v>1844</v>
      </c>
      <c r="AP292" s="220" t="s">
        <v>130</v>
      </c>
      <c r="AQ292" s="220" t="s">
        <v>1844</v>
      </c>
      <c r="AR292" s="220" t="s">
        <v>130</v>
      </c>
      <c r="AS292" s="220" t="s">
        <v>1844</v>
      </c>
      <c r="AT292" s="220" t="s">
        <v>130</v>
      </c>
      <c r="AU292" s="220" t="s">
        <v>1844</v>
      </c>
      <c r="AV292" s="220" t="s">
        <v>130</v>
      </c>
      <c r="AW292" s="220" t="s">
        <v>1844</v>
      </c>
      <c r="AX292" s="220" t="s">
        <v>130</v>
      </c>
      <c r="AY292" s="220" t="s">
        <v>1844</v>
      </c>
      <c r="AZ292" s="220" t="s">
        <v>125</v>
      </c>
      <c r="BA292" s="220" t="s">
        <v>1844</v>
      </c>
      <c r="BB292" s="220" t="s">
        <v>125</v>
      </c>
      <c r="BC292" s="220" t="s">
        <v>1844</v>
      </c>
      <c r="BD292" s="220" t="s">
        <v>125</v>
      </c>
      <c r="BE292" s="220" t="s">
        <v>1844</v>
      </c>
      <c r="BF292" s="108" t="s">
        <v>1536</v>
      </c>
      <c r="BG292" s="175">
        <v>44070</v>
      </c>
      <c r="BH292" s="108" t="s">
        <v>286</v>
      </c>
      <c r="BI292" s="175">
        <v>43991</v>
      </c>
      <c r="BJ292" s="140" t="s">
        <v>2067</v>
      </c>
      <c r="BK292" s="19" t="s">
        <v>1847</v>
      </c>
      <c r="BL292" s="19" t="s">
        <v>1848</v>
      </c>
      <c r="BM292" s="19" t="s">
        <v>1849</v>
      </c>
      <c r="BN292" s="119" t="s">
        <v>291</v>
      </c>
      <c r="BO292" s="179" t="s">
        <v>1540</v>
      </c>
      <c r="BP292" s="184" t="s">
        <v>2004</v>
      </c>
      <c r="BR292" s="92" t="s">
        <v>1356</v>
      </c>
      <c r="BS292" s="92" t="s">
        <v>1654</v>
      </c>
      <c r="BT292" s="232" t="s">
        <v>2068</v>
      </c>
      <c r="BU292" s="19" t="s">
        <v>2069</v>
      </c>
    </row>
    <row r="293" spans="1:73" s="137" customFormat="1" ht="90" hidden="1" customHeight="1">
      <c r="A293" s="181" t="s">
        <v>2076</v>
      </c>
      <c r="B293" s="92" t="s">
        <v>1675</v>
      </c>
      <c r="C293" s="167">
        <v>43630</v>
      </c>
      <c r="D293" s="167" t="s">
        <v>218</v>
      </c>
      <c r="E293" s="181" t="s">
        <v>492</v>
      </c>
      <c r="F293" s="231" t="s">
        <v>2071</v>
      </c>
      <c r="G293" s="112" t="s">
        <v>2017</v>
      </c>
      <c r="H293" s="19" t="s">
        <v>2018</v>
      </c>
      <c r="I293" s="112" t="s">
        <v>2019</v>
      </c>
      <c r="J293" s="112" t="s">
        <v>2020</v>
      </c>
      <c r="K293" s="108">
        <v>1</v>
      </c>
      <c r="L293" s="508">
        <v>43668</v>
      </c>
      <c r="M293" s="508">
        <v>43830</v>
      </c>
      <c r="N293" s="114">
        <f t="shared" si="8"/>
        <v>24</v>
      </c>
      <c r="O293" s="218">
        <v>1</v>
      </c>
      <c r="P293" s="229" t="s">
        <v>31</v>
      </c>
      <c r="Q293" s="229"/>
      <c r="R293" s="19" t="s">
        <v>2077</v>
      </c>
      <c r="S293" s="217">
        <f t="shared" si="10"/>
        <v>102</v>
      </c>
      <c r="T293" s="229"/>
      <c r="U293" s="229"/>
      <c r="V293" s="229" t="s">
        <v>125</v>
      </c>
      <c r="W293" s="229" t="s">
        <v>125</v>
      </c>
      <c r="X293" s="229" t="s">
        <v>125</v>
      </c>
      <c r="Y293" s="229" t="s">
        <v>125</v>
      </c>
      <c r="Z293" s="229" t="s">
        <v>125</v>
      </c>
      <c r="AA293" s="19" t="s">
        <v>125</v>
      </c>
      <c r="AB293" s="19" t="s">
        <v>1682</v>
      </c>
      <c r="AC293" s="19" t="s">
        <v>1683</v>
      </c>
      <c r="AD293" s="161" t="s">
        <v>2078</v>
      </c>
      <c r="AE293" s="220" t="s">
        <v>1402</v>
      </c>
      <c r="AF293" s="220" t="s">
        <v>1403</v>
      </c>
      <c r="AG293" s="220" t="s">
        <v>1404</v>
      </c>
      <c r="AH293" s="220" t="s">
        <v>1403</v>
      </c>
      <c r="AI293" s="220" t="s">
        <v>1404</v>
      </c>
      <c r="AJ293" s="220" t="s">
        <v>1404</v>
      </c>
      <c r="AK293" s="220" t="s">
        <v>1404</v>
      </c>
      <c r="AL293" s="220" t="s">
        <v>129</v>
      </c>
      <c r="AM293" s="220" t="s">
        <v>1404</v>
      </c>
      <c r="AN293" s="220" t="s">
        <v>129</v>
      </c>
      <c r="AO293" s="220" t="s">
        <v>1404</v>
      </c>
      <c r="AP293" s="220" t="s">
        <v>130</v>
      </c>
      <c r="AQ293" s="220" t="s">
        <v>1404</v>
      </c>
      <c r="AR293" s="220" t="s">
        <v>130</v>
      </c>
      <c r="AS293" s="220" t="s">
        <v>1404</v>
      </c>
      <c r="AT293" s="220" t="s">
        <v>130</v>
      </c>
      <c r="AU293" s="220" t="s">
        <v>1404</v>
      </c>
      <c r="AV293" s="220" t="s">
        <v>130</v>
      </c>
      <c r="AW293" s="220" t="s">
        <v>1404</v>
      </c>
      <c r="AX293" s="220" t="s">
        <v>130</v>
      </c>
      <c r="AY293" s="220" t="s">
        <v>1404</v>
      </c>
      <c r="AZ293" s="220" t="s">
        <v>125</v>
      </c>
      <c r="BA293" s="220" t="s">
        <v>1404</v>
      </c>
      <c r="BB293" s="220" t="s">
        <v>125</v>
      </c>
      <c r="BC293" s="220" t="s">
        <v>1404</v>
      </c>
      <c r="BD293" s="220" t="s">
        <v>125</v>
      </c>
      <c r="BE293" s="220" t="s">
        <v>1404</v>
      </c>
      <c r="BF293" s="108" t="s">
        <v>131</v>
      </c>
      <c r="BG293" s="167">
        <v>43851</v>
      </c>
      <c r="BH293" s="108" t="s">
        <v>286</v>
      </c>
      <c r="BI293" s="175">
        <v>43991</v>
      </c>
      <c r="BJ293" s="140" t="s">
        <v>1689</v>
      </c>
      <c r="BK293" s="171" t="s">
        <v>1690</v>
      </c>
      <c r="BL293" s="19" t="s">
        <v>1691</v>
      </c>
      <c r="BM293" s="19" t="s">
        <v>1692</v>
      </c>
      <c r="BN293" s="119" t="s">
        <v>291</v>
      </c>
      <c r="BO293" s="179" t="s">
        <v>1540</v>
      </c>
      <c r="BP293" s="179" t="s">
        <v>2079</v>
      </c>
      <c r="BR293" s="92" t="s">
        <v>1356</v>
      </c>
      <c r="BS293" s="92" t="s">
        <v>1654</v>
      </c>
      <c r="BT293" s="232" t="s">
        <v>2068</v>
      </c>
      <c r="BU293" s="19" t="s">
        <v>2069</v>
      </c>
    </row>
    <row r="294" spans="1:73" s="137" customFormat="1" ht="90" hidden="1" customHeight="1">
      <c r="A294" s="181" t="s">
        <v>2080</v>
      </c>
      <c r="B294" s="92" t="s">
        <v>1675</v>
      </c>
      <c r="C294" s="167">
        <v>43630</v>
      </c>
      <c r="D294" s="167" t="s">
        <v>218</v>
      </c>
      <c r="E294" s="181" t="s">
        <v>492</v>
      </c>
      <c r="F294" s="231" t="s">
        <v>2071</v>
      </c>
      <c r="G294" s="112" t="s">
        <v>2017</v>
      </c>
      <c r="H294" s="19" t="s">
        <v>2018</v>
      </c>
      <c r="I294" s="112" t="s">
        <v>2025</v>
      </c>
      <c r="J294" s="112" t="s">
        <v>2020</v>
      </c>
      <c r="K294" s="108">
        <v>1</v>
      </c>
      <c r="L294" s="508">
        <v>43668</v>
      </c>
      <c r="M294" s="508">
        <v>43830</v>
      </c>
      <c r="N294" s="114">
        <f t="shared" si="8"/>
        <v>24</v>
      </c>
      <c r="O294" s="218">
        <v>1</v>
      </c>
      <c r="P294" s="229" t="s">
        <v>31</v>
      </c>
      <c r="Q294" s="229"/>
      <c r="R294" s="19" t="s">
        <v>2081</v>
      </c>
      <c r="S294" s="217">
        <f t="shared" si="10"/>
        <v>102</v>
      </c>
      <c r="T294" s="229"/>
      <c r="U294" s="229"/>
      <c r="V294" s="229" t="s">
        <v>125</v>
      </c>
      <c r="W294" s="229" t="s">
        <v>125</v>
      </c>
      <c r="X294" s="229" t="s">
        <v>125</v>
      </c>
      <c r="Y294" s="229" t="s">
        <v>125</v>
      </c>
      <c r="Z294" s="229" t="s">
        <v>125</v>
      </c>
      <c r="AA294" s="19" t="s">
        <v>125</v>
      </c>
      <c r="AB294" s="19" t="s">
        <v>1682</v>
      </c>
      <c r="AC294" s="19" t="s">
        <v>1683</v>
      </c>
      <c r="AD294" s="161" t="s">
        <v>2082</v>
      </c>
      <c r="AE294" s="220" t="s">
        <v>1402</v>
      </c>
      <c r="AF294" s="220" t="s">
        <v>1403</v>
      </c>
      <c r="AG294" s="220" t="s">
        <v>1404</v>
      </c>
      <c r="AH294" s="220" t="s">
        <v>1403</v>
      </c>
      <c r="AI294" s="220" t="s">
        <v>1404</v>
      </c>
      <c r="AJ294" s="220" t="s">
        <v>1404</v>
      </c>
      <c r="AK294" s="220" t="s">
        <v>1404</v>
      </c>
      <c r="AL294" s="220" t="s">
        <v>129</v>
      </c>
      <c r="AM294" s="220" t="s">
        <v>1404</v>
      </c>
      <c r="AN294" s="220" t="s">
        <v>129</v>
      </c>
      <c r="AO294" s="220" t="s">
        <v>1404</v>
      </c>
      <c r="AP294" s="220" t="s">
        <v>130</v>
      </c>
      <c r="AQ294" s="220" t="s">
        <v>1404</v>
      </c>
      <c r="AR294" s="220" t="s">
        <v>130</v>
      </c>
      <c r="AS294" s="220" t="s">
        <v>1404</v>
      </c>
      <c r="AT294" s="220" t="s">
        <v>130</v>
      </c>
      <c r="AU294" s="220" t="s">
        <v>1404</v>
      </c>
      <c r="AV294" s="220" t="s">
        <v>130</v>
      </c>
      <c r="AW294" s="220" t="s">
        <v>1404</v>
      </c>
      <c r="AX294" s="220" t="s">
        <v>130</v>
      </c>
      <c r="AY294" s="220" t="s">
        <v>1404</v>
      </c>
      <c r="AZ294" s="220" t="s">
        <v>125</v>
      </c>
      <c r="BA294" s="220" t="s">
        <v>1404</v>
      </c>
      <c r="BB294" s="220" t="s">
        <v>125</v>
      </c>
      <c r="BC294" s="220" t="s">
        <v>1404</v>
      </c>
      <c r="BD294" s="220" t="s">
        <v>125</v>
      </c>
      <c r="BE294" s="220" t="s">
        <v>1404</v>
      </c>
      <c r="BF294" s="108" t="s">
        <v>131</v>
      </c>
      <c r="BG294" s="167">
        <v>43852</v>
      </c>
      <c r="BH294" s="108" t="s">
        <v>286</v>
      </c>
      <c r="BI294" s="175">
        <v>43991</v>
      </c>
      <c r="BJ294" s="140" t="s">
        <v>1689</v>
      </c>
      <c r="BK294" s="171" t="s">
        <v>1690</v>
      </c>
      <c r="BL294" s="19" t="s">
        <v>1691</v>
      </c>
      <c r="BM294" s="19" t="s">
        <v>1692</v>
      </c>
      <c r="BN294" s="119" t="s">
        <v>291</v>
      </c>
      <c r="BO294" s="179" t="s">
        <v>1540</v>
      </c>
      <c r="BP294" s="179" t="s">
        <v>2079</v>
      </c>
      <c r="BR294" s="92" t="s">
        <v>1356</v>
      </c>
      <c r="BS294" s="92" t="s">
        <v>1654</v>
      </c>
      <c r="BT294" s="232" t="s">
        <v>2068</v>
      </c>
      <c r="BU294" s="19" t="s">
        <v>2069</v>
      </c>
    </row>
    <row r="295" spans="1:73" s="137" customFormat="1" ht="90" hidden="1" customHeight="1">
      <c r="A295" s="181" t="s">
        <v>2083</v>
      </c>
      <c r="B295" s="92" t="s">
        <v>1675</v>
      </c>
      <c r="C295" s="167">
        <v>43630</v>
      </c>
      <c r="D295" s="167" t="s">
        <v>218</v>
      </c>
      <c r="E295" s="181" t="s">
        <v>492</v>
      </c>
      <c r="F295" s="231" t="s">
        <v>2071</v>
      </c>
      <c r="G295" s="112" t="s">
        <v>2017</v>
      </c>
      <c r="H295" s="19" t="s">
        <v>2029</v>
      </c>
      <c r="I295" s="112" t="s">
        <v>2030</v>
      </c>
      <c r="J295" s="112" t="s">
        <v>2020</v>
      </c>
      <c r="K295" s="108">
        <v>1</v>
      </c>
      <c r="L295" s="508">
        <v>43668</v>
      </c>
      <c r="M295" s="508">
        <v>43830</v>
      </c>
      <c r="N295" s="114">
        <f t="shared" si="8"/>
        <v>24</v>
      </c>
      <c r="O295" s="218">
        <v>1</v>
      </c>
      <c r="P295" s="229" t="s">
        <v>31</v>
      </c>
      <c r="Q295" s="229"/>
      <c r="R295" s="19" t="s">
        <v>2084</v>
      </c>
      <c r="S295" s="217">
        <f t="shared" si="10"/>
        <v>277</v>
      </c>
      <c r="T295" s="229"/>
      <c r="U295" s="229"/>
      <c r="V295" s="229" t="s">
        <v>125</v>
      </c>
      <c r="W295" s="229" t="s">
        <v>125</v>
      </c>
      <c r="X295" s="229" t="s">
        <v>125</v>
      </c>
      <c r="Y295" s="229" t="s">
        <v>125</v>
      </c>
      <c r="Z295" s="229" t="s">
        <v>125</v>
      </c>
      <c r="AA295" s="19" t="s">
        <v>125</v>
      </c>
      <c r="AB295" s="19" t="s">
        <v>1682</v>
      </c>
      <c r="AC295" s="19" t="s">
        <v>1683</v>
      </c>
      <c r="AD295" s="161" t="s">
        <v>2085</v>
      </c>
      <c r="AE295" s="220" t="s">
        <v>1402</v>
      </c>
      <c r="AF295" s="220" t="s">
        <v>1403</v>
      </c>
      <c r="AG295" s="220" t="s">
        <v>1404</v>
      </c>
      <c r="AH295" s="220" t="s">
        <v>1403</v>
      </c>
      <c r="AI295" s="220" t="s">
        <v>1404</v>
      </c>
      <c r="AJ295" s="220" t="s">
        <v>1404</v>
      </c>
      <c r="AK295" s="220" t="s">
        <v>1404</v>
      </c>
      <c r="AL295" s="220" t="s">
        <v>129</v>
      </c>
      <c r="AM295" s="220" t="s">
        <v>1404</v>
      </c>
      <c r="AN295" s="220" t="s">
        <v>129</v>
      </c>
      <c r="AO295" s="220" t="s">
        <v>1404</v>
      </c>
      <c r="AP295" s="220" t="s">
        <v>130</v>
      </c>
      <c r="AQ295" s="220" t="s">
        <v>1404</v>
      </c>
      <c r="AR295" s="220" t="s">
        <v>130</v>
      </c>
      <c r="AS295" s="220" t="s">
        <v>1404</v>
      </c>
      <c r="AT295" s="220" t="s">
        <v>130</v>
      </c>
      <c r="AU295" s="220" t="s">
        <v>1404</v>
      </c>
      <c r="AV295" s="220" t="s">
        <v>130</v>
      </c>
      <c r="AW295" s="220" t="s">
        <v>1404</v>
      </c>
      <c r="AX295" s="220" t="s">
        <v>130</v>
      </c>
      <c r="AY295" s="220" t="s">
        <v>1404</v>
      </c>
      <c r="AZ295" s="220" t="s">
        <v>125</v>
      </c>
      <c r="BA295" s="220" t="s">
        <v>1404</v>
      </c>
      <c r="BB295" s="220" t="s">
        <v>125</v>
      </c>
      <c r="BC295" s="220" t="s">
        <v>1404</v>
      </c>
      <c r="BD295" s="220" t="s">
        <v>125</v>
      </c>
      <c r="BE295" s="220" t="s">
        <v>1404</v>
      </c>
      <c r="BF295" s="108" t="s">
        <v>131</v>
      </c>
      <c r="BG295" s="167">
        <v>43851</v>
      </c>
      <c r="BH295" s="184" t="s">
        <v>2033</v>
      </c>
      <c r="BI295" s="179"/>
      <c r="BJ295" s="171"/>
      <c r="BK295" s="171"/>
      <c r="BL295" s="171"/>
      <c r="BM295" s="171"/>
      <c r="BN295" s="119" t="s">
        <v>133</v>
      </c>
      <c r="BO295" s="179"/>
      <c r="BP295" s="179"/>
      <c r="BR295" s="92" t="s">
        <v>1356</v>
      </c>
      <c r="BS295" s="92" t="s">
        <v>1654</v>
      </c>
      <c r="BT295" s="232" t="s">
        <v>2068</v>
      </c>
      <c r="BU295" s="19" t="s">
        <v>2069</v>
      </c>
    </row>
    <row r="296" spans="1:73" s="137" customFormat="1" ht="90" hidden="1" customHeight="1">
      <c r="A296" s="181" t="s">
        <v>2086</v>
      </c>
      <c r="B296" s="92" t="s">
        <v>1675</v>
      </c>
      <c r="C296" s="167">
        <v>43630</v>
      </c>
      <c r="D296" s="167" t="s">
        <v>218</v>
      </c>
      <c r="E296" s="181" t="s">
        <v>492</v>
      </c>
      <c r="F296" s="231" t="s">
        <v>2087</v>
      </c>
      <c r="G296" s="112" t="s">
        <v>2017</v>
      </c>
      <c r="H296" s="112" t="s">
        <v>2035</v>
      </c>
      <c r="I296" s="112" t="s">
        <v>2036</v>
      </c>
      <c r="J296" s="110" t="s">
        <v>2020</v>
      </c>
      <c r="K296" s="108">
        <v>1</v>
      </c>
      <c r="L296" s="508">
        <v>43831</v>
      </c>
      <c r="M296" s="508">
        <v>44012</v>
      </c>
      <c r="N296" s="114">
        <f t="shared" si="8"/>
        <v>26</v>
      </c>
      <c r="O296" s="218">
        <v>1</v>
      </c>
      <c r="P296" s="229" t="s">
        <v>31</v>
      </c>
      <c r="Q296" s="229"/>
      <c r="R296" s="19" t="s">
        <v>2088</v>
      </c>
      <c r="S296" s="217">
        <f t="shared" si="10"/>
        <v>345</v>
      </c>
      <c r="T296" s="229"/>
      <c r="U296" s="229"/>
      <c r="V296" s="229" t="s">
        <v>125</v>
      </c>
      <c r="W296" s="229" t="s">
        <v>125</v>
      </c>
      <c r="X296" s="229" t="s">
        <v>125</v>
      </c>
      <c r="Y296" s="229" t="s">
        <v>125</v>
      </c>
      <c r="Z296" s="229" t="s">
        <v>125</v>
      </c>
      <c r="AA296" s="19" t="s">
        <v>125</v>
      </c>
      <c r="AB296" s="19" t="s">
        <v>1682</v>
      </c>
      <c r="AC296" s="19" t="s">
        <v>1683</v>
      </c>
      <c r="AD296" s="161" t="s">
        <v>2038</v>
      </c>
      <c r="AE296" s="220" t="s">
        <v>2039</v>
      </c>
      <c r="AF296" s="220" t="s">
        <v>2089</v>
      </c>
      <c r="AG296" s="19" t="s">
        <v>2041</v>
      </c>
      <c r="AH296" s="136" t="s">
        <v>2042</v>
      </c>
      <c r="AI296" s="19" t="s">
        <v>2043</v>
      </c>
      <c r="AJ296" s="19" t="s">
        <v>2043</v>
      </c>
      <c r="AK296" s="19" t="s">
        <v>2043</v>
      </c>
      <c r="AL296" s="19" t="s">
        <v>129</v>
      </c>
      <c r="AM296" s="19" t="s">
        <v>2043</v>
      </c>
      <c r="AN296" s="19" t="s">
        <v>129</v>
      </c>
      <c r="AO296" s="19" t="s">
        <v>2043</v>
      </c>
      <c r="AP296" s="19" t="s">
        <v>130</v>
      </c>
      <c r="AQ296" s="19" t="s">
        <v>2043</v>
      </c>
      <c r="AR296" s="19" t="s">
        <v>130</v>
      </c>
      <c r="AS296" s="19" t="s">
        <v>2043</v>
      </c>
      <c r="AT296" s="19" t="s">
        <v>130</v>
      </c>
      <c r="AU296" s="19" t="s">
        <v>2043</v>
      </c>
      <c r="AV296" s="19" t="s">
        <v>130</v>
      </c>
      <c r="AW296" s="19" t="s">
        <v>2043</v>
      </c>
      <c r="AX296" s="19" t="s">
        <v>130</v>
      </c>
      <c r="AY296" s="19" t="s">
        <v>2043</v>
      </c>
      <c r="AZ296" s="19" t="s">
        <v>125</v>
      </c>
      <c r="BA296" s="19" t="s">
        <v>2043</v>
      </c>
      <c r="BB296" s="19" t="s">
        <v>125</v>
      </c>
      <c r="BC296" s="19" t="s">
        <v>2043</v>
      </c>
      <c r="BD296" s="19" t="s">
        <v>125</v>
      </c>
      <c r="BE296" s="19" t="s">
        <v>2043</v>
      </c>
      <c r="BF296" s="108" t="s">
        <v>131</v>
      </c>
      <c r="BG296" s="167">
        <v>44018</v>
      </c>
      <c r="BH296" s="184" t="s">
        <v>2033</v>
      </c>
      <c r="BI296" s="179"/>
      <c r="BJ296" s="171"/>
      <c r="BK296" s="171"/>
      <c r="BL296" s="171"/>
      <c r="BM296" s="171"/>
      <c r="BN296" s="119" t="s">
        <v>133</v>
      </c>
      <c r="BO296" s="179"/>
      <c r="BP296" s="179"/>
      <c r="BR296" s="92" t="s">
        <v>1356</v>
      </c>
      <c r="BS296" s="92" t="s">
        <v>1654</v>
      </c>
      <c r="BT296" s="232" t="s">
        <v>2068</v>
      </c>
      <c r="BU296" s="19" t="s">
        <v>2069</v>
      </c>
    </row>
    <row r="297" spans="1:73" s="137" customFormat="1" ht="90" hidden="1" customHeight="1">
      <c r="A297" s="181" t="s">
        <v>2090</v>
      </c>
      <c r="B297" s="92" t="s">
        <v>1675</v>
      </c>
      <c r="C297" s="167">
        <v>43630</v>
      </c>
      <c r="D297" s="167" t="s">
        <v>218</v>
      </c>
      <c r="E297" s="181" t="s">
        <v>492</v>
      </c>
      <c r="F297" s="231" t="s">
        <v>2087</v>
      </c>
      <c r="G297" s="112" t="s">
        <v>2017</v>
      </c>
      <c r="H297" s="112" t="s">
        <v>2091</v>
      </c>
      <c r="I297" s="112" t="s">
        <v>2046</v>
      </c>
      <c r="J297" s="112" t="s">
        <v>1817</v>
      </c>
      <c r="K297" s="108">
        <v>1</v>
      </c>
      <c r="L297" s="508">
        <v>43831</v>
      </c>
      <c r="M297" s="508">
        <v>44012</v>
      </c>
      <c r="N297" s="114">
        <f t="shared" ref="N297:N360" si="11">+WEEKNUM(M297-L297)</f>
        <v>26</v>
      </c>
      <c r="O297" s="233">
        <v>0.5</v>
      </c>
      <c r="P297" s="229" t="s">
        <v>31</v>
      </c>
      <c r="Q297" s="229"/>
      <c r="R297" s="19" t="s">
        <v>2092</v>
      </c>
      <c r="S297" s="217">
        <f t="shared" ref="S297:S328" si="12">LEN(R297)</f>
        <v>326</v>
      </c>
      <c r="T297" s="229"/>
      <c r="U297" s="229"/>
      <c r="V297" s="229" t="s">
        <v>125</v>
      </c>
      <c r="W297" s="229" t="s">
        <v>125</v>
      </c>
      <c r="X297" s="229" t="s">
        <v>125</v>
      </c>
      <c r="Y297" s="229" t="s">
        <v>125</v>
      </c>
      <c r="Z297" s="229" t="s">
        <v>125</v>
      </c>
      <c r="AA297" s="19" t="s">
        <v>125</v>
      </c>
      <c r="AB297" s="19" t="s">
        <v>1682</v>
      </c>
      <c r="AC297" s="19" t="s">
        <v>1683</v>
      </c>
      <c r="AD297" s="161" t="s">
        <v>2038</v>
      </c>
      <c r="AE297" s="220" t="s">
        <v>2048</v>
      </c>
      <c r="AF297" s="220" t="s">
        <v>1999</v>
      </c>
      <c r="AG297" s="19" t="s">
        <v>2049</v>
      </c>
      <c r="AH297" s="19" t="s">
        <v>2050</v>
      </c>
      <c r="AI297" s="19" t="s">
        <v>2051</v>
      </c>
      <c r="AJ297" s="19" t="s">
        <v>2052</v>
      </c>
      <c r="AK297" s="19" t="s">
        <v>2093</v>
      </c>
      <c r="AL297" s="19" t="s">
        <v>2094</v>
      </c>
      <c r="AM297" s="140" t="s">
        <v>2095</v>
      </c>
      <c r="AN297" s="140" t="s">
        <v>129</v>
      </c>
      <c r="AO297" s="140" t="s">
        <v>2056</v>
      </c>
      <c r="AP297" s="140" t="s">
        <v>130</v>
      </c>
      <c r="AQ297" s="140" t="s">
        <v>2056</v>
      </c>
      <c r="AR297" s="140" t="s">
        <v>130</v>
      </c>
      <c r="AS297" s="140" t="s">
        <v>2056</v>
      </c>
      <c r="AT297" s="140" t="s">
        <v>130</v>
      </c>
      <c r="AU297" s="140" t="s">
        <v>2056</v>
      </c>
      <c r="AV297" s="140" t="s">
        <v>130</v>
      </c>
      <c r="AW297" s="140" t="s">
        <v>2056</v>
      </c>
      <c r="AX297" s="140" t="s">
        <v>130</v>
      </c>
      <c r="AY297" s="140" t="s">
        <v>2056</v>
      </c>
      <c r="AZ297" s="140" t="s">
        <v>125</v>
      </c>
      <c r="BA297" s="140" t="s">
        <v>2056</v>
      </c>
      <c r="BB297" s="140" t="s">
        <v>125</v>
      </c>
      <c r="BC297" s="140" t="s">
        <v>2056</v>
      </c>
      <c r="BD297" s="140" t="s">
        <v>125</v>
      </c>
      <c r="BE297" s="140" t="s">
        <v>2056</v>
      </c>
      <c r="BF297" s="108" t="s">
        <v>1536</v>
      </c>
      <c r="BG297" s="167">
        <v>44377</v>
      </c>
      <c r="BH297" s="108" t="s">
        <v>10</v>
      </c>
      <c r="BI297" s="167">
        <v>44377</v>
      </c>
      <c r="BJ297" s="140" t="s">
        <v>2057</v>
      </c>
      <c r="BK297" s="171" t="s">
        <v>125</v>
      </c>
      <c r="BL297" s="171" t="s">
        <v>2058</v>
      </c>
      <c r="BM297" s="171" t="s">
        <v>1538</v>
      </c>
      <c r="BN297" s="119" t="s">
        <v>1539</v>
      </c>
      <c r="BO297" s="179" t="s">
        <v>1540</v>
      </c>
      <c r="BP297" s="184" t="s">
        <v>2096</v>
      </c>
      <c r="BR297" s="92" t="s">
        <v>1356</v>
      </c>
      <c r="BS297" s="92" t="s">
        <v>1654</v>
      </c>
      <c r="BT297" s="232" t="s">
        <v>2068</v>
      </c>
      <c r="BU297" s="19" t="s">
        <v>2069</v>
      </c>
    </row>
    <row r="298" spans="1:73" s="137" customFormat="1" ht="90" hidden="1" customHeight="1">
      <c r="A298" s="181" t="s">
        <v>2097</v>
      </c>
      <c r="B298" s="92" t="s">
        <v>1675</v>
      </c>
      <c r="C298" s="167">
        <v>43630</v>
      </c>
      <c r="D298" s="167" t="s">
        <v>218</v>
      </c>
      <c r="E298" s="181" t="s">
        <v>358</v>
      </c>
      <c r="F298" s="231" t="s">
        <v>2098</v>
      </c>
      <c r="G298" s="112" t="s">
        <v>1992</v>
      </c>
      <c r="H298" s="112" t="s">
        <v>2062</v>
      </c>
      <c r="I298" s="112" t="s">
        <v>2063</v>
      </c>
      <c r="J298" s="112" t="s">
        <v>1995</v>
      </c>
      <c r="K298" s="108">
        <v>2</v>
      </c>
      <c r="L298" s="508">
        <v>43668</v>
      </c>
      <c r="M298" s="508">
        <v>44012</v>
      </c>
      <c r="N298" s="114">
        <f t="shared" si="11"/>
        <v>50</v>
      </c>
      <c r="O298" s="234">
        <v>0</v>
      </c>
      <c r="P298" s="229" t="s">
        <v>32</v>
      </c>
      <c r="Q298" s="229" t="s">
        <v>31</v>
      </c>
      <c r="R298" s="19" t="s">
        <v>2099</v>
      </c>
      <c r="S298" s="217">
        <f t="shared" si="12"/>
        <v>101</v>
      </c>
      <c r="T298" s="229"/>
      <c r="U298" s="229"/>
      <c r="V298" s="229" t="s">
        <v>125</v>
      </c>
      <c r="W298" s="229" t="s">
        <v>125</v>
      </c>
      <c r="X298" s="229" t="s">
        <v>125</v>
      </c>
      <c r="Y298" s="229" t="s">
        <v>125</v>
      </c>
      <c r="Z298" s="229" t="s">
        <v>125</v>
      </c>
      <c r="AA298" s="19" t="s">
        <v>125</v>
      </c>
      <c r="AB298" s="19" t="s">
        <v>1682</v>
      </c>
      <c r="AC298" s="19" t="s">
        <v>1683</v>
      </c>
      <c r="AD298" s="112" t="s">
        <v>2100</v>
      </c>
      <c r="AE298" s="112" t="s">
        <v>2101</v>
      </c>
      <c r="AF298" s="220" t="s">
        <v>1999</v>
      </c>
      <c r="AG298" s="220" t="s">
        <v>2102</v>
      </c>
      <c r="AH298" s="220" t="s">
        <v>2001</v>
      </c>
      <c r="AI298" s="220" t="s">
        <v>2103</v>
      </c>
      <c r="AJ298" s="220" t="s">
        <v>129</v>
      </c>
      <c r="AK298" s="220" t="s">
        <v>1844</v>
      </c>
      <c r="AL298" s="220" t="s">
        <v>129</v>
      </c>
      <c r="AM298" s="220" t="s">
        <v>1844</v>
      </c>
      <c r="AN298" s="220" t="s">
        <v>129</v>
      </c>
      <c r="AO298" s="220" t="s">
        <v>1844</v>
      </c>
      <c r="AP298" s="220" t="s">
        <v>130</v>
      </c>
      <c r="AQ298" s="220" t="s">
        <v>1844</v>
      </c>
      <c r="AR298" s="220" t="s">
        <v>130</v>
      </c>
      <c r="AS298" s="220" t="s">
        <v>1844</v>
      </c>
      <c r="AT298" s="220" t="s">
        <v>130</v>
      </c>
      <c r="AU298" s="220" t="s">
        <v>1844</v>
      </c>
      <c r="AV298" s="220" t="s">
        <v>130</v>
      </c>
      <c r="AW298" s="220" t="s">
        <v>1844</v>
      </c>
      <c r="AX298" s="220" t="s">
        <v>130</v>
      </c>
      <c r="AY298" s="220" t="s">
        <v>1844</v>
      </c>
      <c r="AZ298" s="220" t="s">
        <v>125</v>
      </c>
      <c r="BA298" s="220" t="s">
        <v>1844</v>
      </c>
      <c r="BB298" s="220" t="s">
        <v>125</v>
      </c>
      <c r="BC298" s="220" t="s">
        <v>1844</v>
      </c>
      <c r="BD298" s="220" t="s">
        <v>125</v>
      </c>
      <c r="BE298" s="220" t="s">
        <v>1844</v>
      </c>
      <c r="BF298" s="108" t="s">
        <v>1536</v>
      </c>
      <c r="BG298" s="175">
        <v>44070</v>
      </c>
      <c r="BH298" s="108" t="s">
        <v>286</v>
      </c>
      <c r="BI298" s="175">
        <v>43991</v>
      </c>
      <c r="BJ298" s="140" t="s">
        <v>2104</v>
      </c>
      <c r="BK298" s="19" t="s">
        <v>1847</v>
      </c>
      <c r="BL298" s="19" t="s">
        <v>1848</v>
      </c>
      <c r="BM298" s="19" t="s">
        <v>1849</v>
      </c>
      <c r="BN298" s="119" t="s">
        <v>291</v>
      </c>
      <c r="BO298" s="179" t="s">
        <v>1540</v>
      </c>
      <c r="BP298" s="184" t="s">
        <v>2004</v>
      </c>
      <c r="BR298" s="92" t="s">
        <v>1356</v>
      </c>
      <c r="BS298" s="232" t="s">
        <v>2105</v>
      </c>
      <c r="BT298" s="232" t="s">
        <v>2106</v>
      </c>
      <c r="BU298" s="232"/>
    </row>
    <row r="299" spans="1:73" s="137" customFormat="1" ht="90" hidden="1" customHeight="1">
      <c r="A299" s="181" t="s">
        <v>2107</v>
      </c>
      <c r="B299" s="92" t="s">
        <v>1675</v>
      </c>
      <c r="C299" s="167">
        <v>43630</v>
      </c>
      <c r="D299" s="167" t="s">
        <v>218</v>
      </c>
      <c r="E299" s="181" t="s">
        <v>358</v>
      </c>
      <c r="F299" s="231" t="s">
        <v>2108</v>
      </c>
      <c r="G299" s="112" t="s">
        <v>1992</v>
      </c>
      <c r="H299" s="112" t="s">
        <v>2007</v>
      </c>
      <c r="I299" s="112" t="s">
        <v>2008</v>
      </c>
      <c r="J299" s="112" t="s">
        <v>2009</v>
      </c>
      <c r="K299" s="108">
        <v>1</v>
      </c>
      <c r="L299" s="508">
        <v>43678</v>
      </c>
      <c r="M299" s="508">
        <v>43830</v>
      </c>
      <c r="N299" s="114">
        <f t="shared" si="11"/>
        <v>22</v>
      </c>
      <c r="O299" s="234">
        <v>0</v>
      </c>
      <c r="P299" s="229" t="s">
        <v>32</v>
      </c>
      <c r="Q299" s="229" t="s">
        <v>31</v>
      </c>
      <c r="R299" s="19" t="s">
        <v>1996</v>
      </c>
      <c r="S299" s="217">
        <f t="shared" si="12"/>
        <v>102</v>
      </c>
      <c r="T299" s="229"/>
      <c r="U299" s="229"/>
      <c r="V299" s="229" t="s">
        <v>125</v>
      </c>
      <c r="W299" s="229" t="s">
        <v>125</v>
      </c>
      <c r="X299" s="229" t="s">
        <v>125</v>
      </c>
      <c r="Y299" s="229" t="s">
        <v>125</v>
      </c>
      <c r="Z299" s="229" t="s">
        <v>125</v>
      </c>
      <c r="AA299" s="19" t="s">
        <v>125</v>
      </c>
      <c r="AB299" s="19" t="s">
        <v>1682</v>
      </c>
      <c r="AC299" s="19" t="s">
        <v>1683</v>
      </c>
      <c r="AD299" s="112" t="s">
        <v>2109</v>
      </c>
      <c r="AE299" s="112" t="s">
        <v>2073</v>
      </c>
      <c r="AF299" s="19"/>
      <c r="AG299" s="220" t="s">
        <v>2110</v>
      </c>
      <c r="AH299" s="220" t="s">
        <v>2001</v>
      </c>
      <c r="AI299" s="220" t="s">
        <v>2111</v>
      </c>
      <c r="AJ299" s="220" t="s">
        <v>129</v>
      </c>
      <c r="AK299" s="220" t="s">
        <v>1844</v>
      </c>
      <c r="AL299" s="220" t="s">
        <v>129</v>
      </c>
      <c r="AM299" s="220" t="s">
        <v>1844</v>
      </c>
      <c r="AN299" s="220" t="s">
        <v>129</v>
      </c>
      <c r="AO299" s="220" t="s">
        <v>1844</v>
      </c>
      <c r="AP299" s="220" t="s">
        <v>130</v>
      </c>
      <c r="AQ299" s="220" t="s">
        <v>1844</v>
      </c>
      <c r="AR299" s="220" t="s">
        <v>130</v>
      </c>
      <c r="AS299" s="220" t="s">
        <v>1844</v>
      </c>
      <c r="AT299" s="220" t="s">
        <v>130</v>
      </c>
      <c r="AU299" s="220" t="s">
        <v>1844</v>
      </c>
      <c r="AV299" s="220" t="s">
        <v>130</v>
      </c>
      <c r="AW299" s="220" t="s">
        <v>1844</v>
      </c>
      <c r="AX299" s="220" t="s">
        <v>130</v>
      </c>
      <c r="AY299" s="220" t="s">
        <v>1844</v>
      </c>
      <c r="AZ299" s="220" t="s">
        <v>125</v>
      </c>
      <c r="BA299" s="220" t="s">
        <v>1844</v>
      </c>
      <c r="BB299" s="220" t="s">
        <v>125</v>
      </c>
      <c r="BC299" s="220" t="s">
        <v>1844</v>
      </c>
      <c r="BD299" s="220" t="s">
        <v>125</v>
      </c>
      <c r="BE299" s="220" t="s">
        <v>1844</v>
      </c>
      <c r="BF299" s="108" t="s">
        <v>1536</v>
      </c>
      <c r="BG299" s="175">
        <v>44070</v>
      </c>
      <c r="BH299" s="108" t="s">
        <v>286</v>
      </c>
      <c r="BI299" s="175">
        <v>43991</v>
      </c>
      <c r="BJ299" s="140" t="s">
        <v>2104</v>
      </c>
      <c r="BK299" s="19" t="s">
        <v>1847</v>
      </c>
      <c r="BL299" s="19" t="s">
        <v>1848</v>
      </c>
      <c r="BM299" s="19" t="s">
        <v>1849</v>
      </c>
      <c r="BN299" s="119" t="s">
        <v>291</v>
      </c>
      <c r="BO299" s="179" t="s">
        <v>1540</v>
      </c>
      <c r="BP299" s="184" t="s">
        <v>2004</v>
      </c>
      <c r="BR299" s="92" t="s">
        <v>1356</v>
      </c>
      <c r="BS299" s="232" t="s">
        <v>2105</v>
      </c>
      <c r="BT299" s="232" t="s">
        <v>2106</v>
      </c>
      <c r="BU299" s="232"/>
    </row>
    <row r="300" spans="1:73" s="137" customFormat="1" ht="90" hidden="1" customHeight="1">
      <c r="A300" s="181" t="s">
        <v>2112</v>
      </c>
      <c r="B300" s="92" t="s">
        <v>1675</v>
      </c>
      <c r="C300" s="167">
        <v>43630</v>
      </c>
      <c r="D300" s="167" t="s">
        <v>218</v>
      </c>
      <c r="E300" s="181" t="s">
        <v>358</v>
      </c>
      <c r="F300" s="231" t="s">
        <v>2108</v>
      </c>
      <c r="G300" s="112" t="s">
        <v>2017</v>
      </c>
      <c r="H300" s="19" t="s">
        <v>2018</v>
      </c>
      <c r="I300" s="112" t="s">
        <v>2019</v>
      </c>
      <c r="J300" s="112" t="s">
        <v>2020</v>
      </c>
      <c r="K300" s="108">
        <v>1</v>
      </c>
      <c r="L300" s="508">
        <v>43668</v>
      </c>
      <c r="M300" s="508">
        <v>43830</v>
      </c>
      <c r="N300" s="114">
        <f t="shared" si="11"/>
        <v>24</v>
      </c>
      <c r="O300" s="218">
        <v>1</v>
      </c>
      <c r="P300" s="229" t="s">
        <v>31</v>
      </c>
      <c r="Q300" s="229"/>
      <c r="R300" s="19" t="s">
        <v>2113</v>
      </c>
      <c r="S300" s="217">
        <f t="shared" si="12"/>
        <v>251</v>
      </c>
      <c r="T300" s="229"/>
      <c r="U300" s="229"/>
      <c r="V300" s="229" t="s">
        <v>125</v>
      </c>
      <c r="W300" s="229" t="s">
        <v>125</v>
      </c>
      <c r="X300" s="229" t="s">
        <v>125</v>
      </c>
      <c r="Y300" s="229" t="s">
        <v>125</v>
      </c>
      <c r="Z300" s="229" t="s">
        <v>125</v>
      </c>
      <c r="AA300" s="19" t="s">
        <v>125</v>
      </c>
      <c r="AB300" s="19" t="s">
        <v>1682</v>
      </c>
      <c r="AC300" s="19" t="s">
        <v>1683</v>
      </c>
      <c r="AD300" s="161" t="s">
        <v>2114</v>
      </c>
      <c r="AE300" s="220" t="s">
        <v>1402</v>
      </c>
      <c r="AF300" s="220" t="s">
        <v>1403</v>
      </c>
      <c r="AG300" s="220" t="s">
        <v>1404</v>
      </c>
      <c r="AH300" s="220" t="s">
        <v>1403</v>
      </c>
      <c r="AI300" s="220" t="s">
        <v>1404</v>
      </c>
      <c r="AJ300" s="220" t="s">
        <v>1404</v>
      </c>
      <c r="AK300" s="220" t="s">
        <v>1404</v>
      </c>
      <c r="AL300" s="220" t="s">
        <v>129</v>
      </c>
      <c r="AM300" s="220" t="s">
        <v>1404</v>
      </c>
      <c r="AN300" s="220" t="s">
        <v>129</v>
      </c>
      <c r="AO300" s="220" t="s">
        <v>1404</v>
      </c>
      <c r="AP300" s="220" t="s">
        <v>130</v>
      </c>
      <c r="AQ300" s="220" t="s">
        <v>1404</v>
      </c>
      <c r="AR300" s="220" t="s">
        <v>130</v>
      </c>
      <c r="AS300" s="220" t="s">
        <v>1404</v>
      </c>
      <c r="AT300" s="220" t="s">
        <v>130</v>
      </c>
      <c r="AU300" s="220" t="s">
        <v>1404</v>
      </c>
      <c r="AV300" s="220" t="s">
        <v>130</v>
      </c>
      <c r="AW300" s="220" t="s">
        <v>1404</v>
      </c>
      <c r="AX300" s="220" t="s">
        <v>130</v>
      </c>
      <c r="AY300" s="220" t="s">
        <v>1404</v>
      </c>
      <c r="AZ300" s="220" t="s">
        <v>125</v>
      </c>
      <c r="BA300" s="220" t="s">
        <v>1404</v>
      </c>
      <c r="BB300" s="220" t="s">
        <v>125</v>
      </c>
      <c r="BC300" s="220" t="s">
        <v>1404</v>
      </c>
      <c r="BD300" s="220" t="s">
        <v>125</v>
      </c>
      <c r="BE300" s="220" t="s">
        <v>1404</v>
      </c>
      <c r="BF300" s="108" t="s">
        <v>131</v>
      </c>
      <c r="BG300" s="167">
        <v>43851</v>
      </c>
      <c r="BH300" s="108" t="s">
        <v>286</v>
      </c>
      <c r="BI300" s="175">
        <v>43991</v>
      </c>
      <c r="BJ300" s="140" t="s">
        <v>1689</v>
      </c>
      <c r="BK300" s="171" t="s">
        <v>1690</v>
      </c>
      <c r="BL300" s="19" t="s">
        <v>1691</v>
      </c>
      <c r="BM300" s="19" t="s">
        <v>1692</v>
      </c>
      <c r="BN300" s="119" t="s">
        <v>291</v>
      </c>
      <c r="BO300" s="179" t="s">
        <v>1540</v>
      </c>
      <c r="BP300" s="179" t="s">
        <v>2115</v>
      </c>
      <c r="BR300" s="92" t="s">
        <v>1356</v>
      </c>
      <c r="BS300" s="232" t="s">
        <v>2105</v>
      </c>
      <c r="BT300" s="232" t="s">
        <v>2106</v>
      </c>
      <c r="BU300" s="232"/>
    </row>
    <row r="301" spans="1:73" s="137" customFormat="1" ht="90" hidden="1" customHeight="1">
      <c r="A301" s="181" t="s">
        <v>2116</v>
      </c>
      <c r="B301" s="92" t="s">
        <v>1675</v>
      </c>
      <c r="C301" s="167">
        <v>43630</v>
      </c>
      <c r="D301" s="167" t="s">
        <v>218</v>
      </c>
      <c r="E301" s="181" t="s">
        <v>358</v>
      </c>
      <c r="F301" s="231" t="s">
        <v>2108</v>
      </c>
      <c r="G301" s="112" t="s">
        <v>2017</v>
      </c>
      <c r="H301" s="19" t="s">
        <v>2018</v>
      </c>
      <c r="I301" s="112" t="s">
        <v>2025</v>
      </c>
      <c r="J301" s="112" t="s">
        <v>2020</v>
      </c>
      <c r="K301" s="108">
        <v>1</v>
      </c>
      <c r="L301" s="508">
        <v>43668</v>
      </c>
      <c r="M301" s="508">
        <v>43830</v>
      </c>
      <c r="N301" s="114">
        <f t="shared" si="11"/>
        <v>24</v>
      </c>
      <c r="O301" s="218">
        <v>1</v>
      </c>
      <c r="P301" s="229" t="s">
        <v>31</v>
      </c>
      <c r="Q301" s="229"/>
      <c r="R301" s="19" t="s">
        <v>2117</v>
      </c>
      <c r="S301" s="217">
        <f t="shared" si="12"/>
        <v>343</v>
      </c>
      <c r="T301" s="229"/>
      <c r="U301" s="229"/>
      <c r="V301" s="229" t="s">
        <v>125</v>
      </c>
      <c r="W301" s="229" t="s">
        <v>125</v>
      </c>
      <c r="X301" s="229" t="s">
        <v>125</v>
      </c>
      <c r="Y301" s="229" t="s">
        <v>125</v>
      </c>
      <c r="Z301" s="229" t="s">
        <v>125</v>
      </c>
      <c r="AA301" s="19" t="s">
        <v>125</v>
      </c>
      <c r="AB301" s="19" t="s">
        <v>1682</v>
      </c>
      <c r="AC301" s="19" t="s">
        <v>1683</v>
      </c>
      <c r="AD301" s="161" t="s">
        <v>2027</v>
      </c>
      <c r="AE301" s="220" t="s">
        <v>2118</v>
      </c>
      <c r="AF301" s="220" t="s">
        <v>2118</v>
      </c>
      <c r="AG301" s="220" t="s">
        <v>2118</v>
      </c>
      <c r="AH301" s="220" t="s">
        <v>2118</v>
      </c>
      <c r="AI301" s="220" t="s">
        <v>2118</v>
      </c>
      <c r="AJ301" s="220" t="s">
        <v>2118</v>
      </c>
      <c r="AK301" s="220" t="s">
        <v>2118</v>
      </c>
      <c r="AL301" s="220" t="s">
        <v>129</v>
      </c>
      <c r="AM301" s="220" t="s">
        <v>1404</v>
      </c>
      <c r="AN301" s="220" t="s">
        <v>129</v>
      </c>
      <c r="AO301" s="220" t="s">
        <v>1404</v>
      </c>
      <c r="AP301" s="220" t="s">
        <v>130</v>
      </c>
      <c r="AQ301" s="220" t="s">
        <v>1404</v>
      </c>
      <c r="AR301" s="220" t="s">
        <v>130</v>
      </c>
      <c r="AS301" s="220" t="s">
        <v>1404</v>
      </c>
      <c r="AT301" s="220" t="s">
        <v>130</v>
      </c>
      <c r="AU301" s="220" t="s">
        <v>1404</v>
      </c>
      <c r="AV301" s="220" t="s">
        <v>130</v>
      </c>
      <c r="AW301" s="220" t="s">
        <v>1404</v>
      </c>
      <c r="AX301" s="220" t="s">
        <v>130</v>
      </c>
      <c r="AY301" s="220" t="s">
        <v>1404</v>
      </c>
      <c r="AZ301" s="220" t="s">
        <v>125</v>
      </c>
      <c r="BA301" s="220" t="s">
        <v>1404</v>
      </c>
      <c r="BB301" s="220" t="s">
        <v>125</v>
      </c>
      <c r="BC301" s="220" t="s">
        <v>1404</v>
      </c>
      <c r="BD301" s="220" t="s">
        <v>125</v>
      </c>
      <c r="BE301" s="220" t="s">
        <v>1404</v>
      </c>
      <c r="BF301" s="108" t="s">
        <v>131</v>
      </c>
      <c r="BG301" s="175">
        <v>43852</v>
      </c>
      <c r="BH301" s="108" t="s">
        <v>286</v>
      </c>
      <c r="BI301" s="175">
        <v>43991</v>
      </c>
      <c r="BJ301" s="140" t="s">
        <v>1689</v>
      </c>
      <c r="BK301" s="171" t="s">
        <v>1690</v>
      </c>
      <c r="BL301" s="19" t="s">
        <v>1691</v>
      </c>
      <c r="BM301" s="19" t="s">
        <v>1692</v>
      </c>
      <c r="BN301" s="119" t="s">
        <v>291</v>
      </c>
      <c r="BO301" s="179" t="s">
        <v>1540</v>
      </c>
      <c r="BP301" s="179" t="s">
        <v>2115</v>
      </c>
      <c r="BR301" s="92" t="s">
        <v>1356</v>
      </c>
      <c r="BS301" s="232" t="s">
        <v>2105</v>
      </c>
      <c r="BT301" s="232" t="s">
        <v>2106</v>
      </c>
      <c r="BU301" s="232"/>
    </row>
    <row r="302" spans="1:73" s="137" customFormat="1" ht="90" hidden="1" customHeight="1">
      <c r="A302" s="181" t="s">
        <v>2119</v>
      </c>
      <c r="B302" s="92" t="s">
        <v>1675</v>
      </c>
      <c r="C302" s="167">
        <v>43630</v>
      </c>
      <c r="D302" s="167" t="s">
        <v>218</v>
      </c>
      <c r="E302" s="181" t="s">
        <v>358</v>
      </c>
      <c r="F302" s="231" t="s">
        <v>2108</v>
      </c>
      <c r="G302" s="112" t="s">
        <v>2017</v>
      </c>
      <c r="H302" s="19" t="s">
        <v>2029</v>
      </c>
      <c r="I302" s="112" t="s">
        <v>2120</v>
      </c>
      <c r="J302" s="112" t="s">
        <v>2020</v>
      </c>
      <c r="K302" s="108">
        <v>1</v>
      </c>
      <c r="L302" s="508">
        <v>43668</v>
      </c>
      <c r="M302" s="508">
        <v>43830</v>
      </c>
      <c r="N302" s="114">
        <f t="shared" si="11"/>
        <v>24</v>
      </c>
      <c r="O302" s="218">
        <v>1</v>
      </c>
      <c r="P302" s="229" t="s">
        <v>31</v>
      </c>
      <c r="Q302" s="229"/>
      <c r="R302" s="19" t="s">
        <v>2121</v>
      </c>
      <c r="S302" s="217">
        <f t="shared" si="12"/>
        <v>282</v>
      </c>
      <c r="T302" s="229"/>
      <c r="U302" s="229"/>
      <c r="V302" s="229" t="s">
        <v>125</v>
      </c>
      <c r="W302" s="229" t="s">
        <v>125</v>
      </c>
      <c r="X302" s="229" t="s">
        <v>125</v>
      </c>
      <c r="Y302" s="229" t="s">
        <v>125</v>
      </c>
      <c r="Z302" s="229" t="s">
        <v>125</v>
      </c>
      <c r="AA302" s="19" t="s">
        <v>125</v>
      </c>
      <c r="AB302" s="19" t="s">
        <v>1682</v>
      </c>
      <c r="AC302" s="19" t="s">
        <v>1683</v>
      </c>
      <c r="AD302" s="161" t="s">
        <v>2122</v>
      </c>
      <c r="AE302" s="220" t="s">
        <v>1402</v>
      </c>
      <c r="AF302" s="220" t="s">
        <v>1403</v>
      </c>
      <c r="AG302" s="220" t="s">
        <v>1404</v>
      </c>
      <c r="AH302" s="220" t="s">
        <v>1403</v>
      </c>
      <c r="AI302" s="220" t="s">
        <v>1404</v>
      </c>
      <c r="AJ302" s="220" t="s">
        <v>1404</v>
      </c>
      <c r="AK302" s="220" t="s">
        <v>1404</v>
      </c>
      <c r="AL302" s="220" t="s">
        <v>129</v>
      </c>
      <c r="AM302" s="220" t="s">
        <v>1404</v>
      </c>
      <c r="AN302" s="220" t="s">
        <v>129</v>
      </c>
      <c r="AO302" s="220" t="s">
        <v>1404</v>
      </c>
      <c r="AP302" s="220" t="s">
        <v>130</v>
      </c>
      <c r="AQ302" s="220" t="s">
        <v>1404</v>
      </c>
      <c r="AR302" s="220" t="s">
        <v>130</v>
      </c>
      <c r="AS302" s="220" t="s">
        <v>1404</v>
      </c>
      <c r="AT302" s="220" t="s">
        <v>130</v>
      </c>
      <c r="AU302" s="220" t="s">
        <v>1404</v>
      </c>
      <c r="AV302" s="220" t="s">
        <v>130</v>
      </c>
      <c r="AW302" s="220" t="s">
        <v>1404</v>
      </c>
      <c r="AX302" s="220" t="s">
        <v>130</v>
      </c>
      <c r="AY302" s="220" t="s">
        <v>1404</v>
      </c>
      <c r="AZ302" s="220" t="s">
        <v>125</v>
      </c>
      <c r="BA302" s="220" t="s">
        <v>1404</v>
      </c>
      <c r="BB302" s="220" t="s">
        <v>125</v>
      </c>
      <c r="BC302" s="220" t="s">
        <v>1404</v>
      </c>
      <c r="BD302" s="220" t="s">
        <v>125</v>
      </c>
      <c r="BE302" s="220" t="s">
        <v>1404</v>
      </c>
      <c r="BF302" s="108" t="s">
        <v>131</v>
      </c>
      <c r="BG302" s="167">
        <v>43851</v>
      </c>
      <c r="BH302" s="108" t="s">
        <v>2033</v>
      </c>
      <c r="BI302" s="179"/>
      <c r="BJ302" s="171"/>
      <c r="BK302" s="171"/>
      <c r="BL302" s="171"/>
      <c r="BM302" s="171"/>
      <c r="BN302" s="119" t="s">
        <v>133</v>
      </c>
      <c r="BO302" s="106"/>
      <c r="BP302" s="184"/>
      <c r="BR302" s="92" t="s">
        <v>1356</v>
      </c>
      <c r="BS302" s="232" t="s">
        <v>2105</v>
      </c>
      <c r="BT302" s="232" t="s">
        <v>2106</v>
      </c>
      <c r="BU302" s="232"/>
    </row>
    <row r="303" spans="1:73" s="137" customFormat="1" ht="90" hidden="1" customHeight="1">
      <c r="A303" s="181" t="s">
        <v>2123</v>
      </c>
      <c r="B303" s="92" t="s">
        <v>1675</v>
      </c>
      <c r="C303" s="167">
        <v>43630</v>
      </c>
      <c r="D303" s="167" t="s">
        <v>218</v>
      </c>
      <c r="E303" s="181" t="s">
        <v>358</v>
      </c>
      <c r="F303" s="231" t="s">
        <v>2098</v>
      </c>
      <c r="G303" s="112" t="s">
        <v>2017</v>
      </c>
      <c r="H303" s="112" t="s">
        <v>2035</v>
      </c>
      <c r="I303" s="112" t="s">
        <v>2036</v>
      </c>
      <c r="J303" s="110" t="s">
        <v>2020</v>
      </c>
      <c r="K303" s="108">
        <v>1</v>
      </c>
      <c r="L303" s="508">
        <v>43831</v>
      </c>
      <c r="M303" s="508">
        <v>44012</v>
      </c>
      <c r="N303" s="114">
        <f t="shared" si="11"/>
        <v>26</v>
      </c>
      <c r="O303" s="218">
        <v>1</v>
      </c>
      <c r="P303" s="229" t="s">
        <v>31</v>
      </c>
      <c r="Q303" s="229"/>
      <c r="R303" s="19" t="s">
        <v>2124</v>
      </c>
      <c r="S303" s="217">
        <f t="shared" si="12"/>
        <v>345</v>
      </c>
      <c r="T303" s="229"/>
      <c r="U303" s="229"/>
      <c r="V303" s="229" t="s">
        <v>125</v>
      </c>
      <c r="W303" s="229" t="s">
        <v>125</v>
      </c>
      <c r="X303" s="229" t="s">
        <v>125</v>
      </c>
      <c r="Y303" s="229" t="s">
        <v>125</v>
      </c>
      <c r="Z303" s="229" t="s">
        <v>125</v>
      </c>
      <c r="AA303" s="19" t="s">
        <v>125</v>
      </c>
      <c r="AB303" s="19" t="s">
        <v>1682</v>
      </c>
      <c r="AC303" s="19" t="s">
        <v>1683</v>
      </c>
      <c r="AD303" s="161" t="s">
        <v>2125</v>
      </c>
      <c r="AE303" s="220" t="s">
        <v>2039</v>
      </c>
      <c r="AF303" s="19" t="s">
        <v>2089</v>
      </c>
      <c r="AG303" s="19" t="s">
        <v>2041</v>
      </c>
      <c r="AH303" s="136" t="s">
        <v>2042</v>
      </c>
      <c r="AI303" s="19" t="s">
        <v>2043</v>
      </c>
      <c r="AJ303" s="19" t="s">
        <v>2043</v>
      </c>
      <c r="AK303" s="19" t="s">
        <v>2043</v>
      </c>
      <c r="AL303" s="19" t="s">
        <v>129</v>
      </c>
      <c r="AM303" s="19" t="s">
        <v>2043</v>
      </c>
      <c r="AN303" s="19" t="s">
        <v>129</v>
      </c>
      <c r="AO303" s="19" t="s">
        <v>2043</v>
      </c>
      <c r="AP303" s="19" t="s">
        <v>130</v>
      </c>
      <c r="AQ303" s="19" t="s">
        <v>2043</v>
      </c>
      <c r="AR303" s="19" t="s">
        <v>130</v>
      </c>
      <c r="AS303" s="19" t="s">
        <v>2043</v>
      </c>
      <c r="AT303" s="19" t="s">
        <v>130</v>
      </c>
      <c r="AU303" s="19" t="s">
        <v>2043</v>
      </c>
      <c r="AV303" s="19" t="s">
        <v>130</v>
      </c>
      <c r="AW303" s="19" t="s">
        <v>2043</v>
      </c>
      <c r="AX303" s="19" t="s">
        <v>130</v>
      </c>
      <c r="AY303" s="19" t="s">
        <v>2043</v>
      </c>
      <c r="AZ303" s="19" t="s">
        <v>125</v>
      </c>
      <c r="BA303" s="19" t="s">
        <v>2043</v>
      </c>
      <c r="BB303" s="19" t="s">
        <v>125</v>
      </c>
      <c r="BC303" s="19" t="s">
        <v>2043</v>
      </c>
      <c r="BD303" s="19" t="s">
        <v>125</v>
      </c>
      <c r="BE303" s="19" t="s">
        <v>2043</v>
      </c>
      <c r="BF303" s="108" t="s">
        <v>131</v>
      </c>
      <c r="BG303" s="167">
        <v>44018</v>
      </c>
      <c r="BH303" s="108" t="s">
        <v>2033</v>
      </c>
      <c r="BI303" s="179"/>
      <c r="BJ303" s="171"/>
      <c r="BK303" s="171"/>
      <c r="BL303" s="171"/>
      <c r="BM303" s="171"/>
      <c r="BN303" s="119" t="s">
        <v>133</v>
      </c>
      <c r="BO303" s="179"/>
      <c r="BP303" s="179"/>
      <c r="BR303" s="92" t="s">
        <v>1356</v>
      </c>
      <c r="BS303" s="232" t="s">
        <v>2105</v>
      </c>
      <c r="BT303" s="232" t="s">
        <v>2106</v>
      </c>
      <c r="BU303" s="232"/>
    </row>
    <row r="304" spans="1:73" s="137" customFormat="1" ht="90" hidden="1" customHeight="1">
      <c r="A304" s="181" t="s">
        <v>2126</v>
      </c>
      <c r="B304" s="92" t="s">
        <v>1675</v>
      </c>
      <c r="C304" s="167">
        <v>43630</v>
      </c>
      <c r="D304" s="167" t="s">
        <v>218</v>
      </c>
      <c r="E304" s="181" t="s">
        <v>358</v>
      </c>
      <c r="F304" s="231" t="s">
        <v>2098</v>
      </c>
      <c r="G304" s="112" t="s">
        <v>2017</v>
      </c>
      <c r="H304" s="112" t="s">
        <v>2091</v>
      </c>
      <c r="I304" s="112" t="s">
        <v>2046</v>
      </c>
      <c r="J304" s="112" t="s">
        <v>1817</v>
      </c>
      <c r="K304" s="108">
        <v>1</v>
      </c>
      <c r="L304" s="508">
        <v>43831</v>
      </c>
      <c r="M304" s="508">
        <v>44012</v>
      </c>
      <c r="N304" s="114">
        <f t="shared" si="11"/>
        <v>26</v>
      </c>
      <c r="O304" s="233">
        <v>0.5</v>
      </c>
      <c r="P304" s="229" t="s">
        <v>31</v>
      </c>
      <c r="Q304" s="229"/>
      <c r="R304" s="19" t="s">
        <v>2127</v>
      </c>
      <c r="S304" s="217">
        <f t="shared" si="12"/>
        <v>326</v>
      </c>
      <c r="T304" s="229"/>
      <c r="U304" s="229"/>
      <c r="V304" s="229" t="s">
        <v>125</v>
      </c>
      <c r="W304" s="229" t="s">
        <v>125</v>
      </c>
      <c r="X304" s="229" t="s">
        <v>125</v>
      </c>
      <c r="Y304" s="229" t="s">
        <v>125</v>
      </c>
      <c r="Z304" s="229" t="s">
        <v>125</v>
      </c>
      <c r="AA304" s="19" t="s">
        <v>125</v>
      </c>
      <c r="AB304" s="19" t="s">
        <v>1682</v>
      </c>
      <c r="AC304" s="19" t="s">
        <v>1683</v>
      </c>
      <c r="AD304" s="161" t="s">
        <v>2038</v>
      </c>
      <c r="AE304" s="220" t="s">
        <v>2048</v>
      </c>
      <c r="AF304" s="220" t="s">
        <v>1999</v>
      </c>
      <c r="AG304" s="19" t="s">
        <v>2128</v>
      </c>
      <c r="AH304" s="19" t="s">
        <v>2050</v>
      </c>
      <c r="AI304" s="19" t="s">
        <v>2051</v>
      </c>
      <c r="AJ304" s="19" t="s">
        <v>2052</v>
      </c>
      <c r="AK304" s="19" t="s">
        <v>2129</v>
      </c>
      <c r="AL304" s="19" t="s">
        <v>2094</v>
      </c>
      <c r="AM304" s="140" t="s">
        <v>2130</v>
      </c>
      <c r="AN304" s="140" t="s">
        <v>129</v>
      </c>
      <c r="AO304" s="140" t="s">
        <v>2056</v>
      </c>
      <c r="AP304" s="140" t="s">
        <v>130</v>
      </c>
      <c r="AQ304" s="140" t="s">
        <v>2056</v>
      </c>
      <c r="AR304" s="140" t="s">
        <v>130</v>
      </c>
      <c r="AS304" s="140" t="s">
        <v>2056</v>
      </c>
      <c r="AT304" s="140" t="s">
        <v>130</v>
      </c>
      <c r="AU304" s="140" t="s">
        <v>2056</v>
      </c>
      <c r="AV304" s="140" t="s">
        <v>130</v>
      </c>
      <c r="AW304" s="140" t="s">
        <v>2056</v>
      </c>
      <c r="AX304" s="140" t="s">
        <v>130</v>
      </c>
      <c r="AY304" s="140" t="s">
        <v>2056</v>
      </c>
      <c r="AZ304" s="140" t="s">
        <v>125</v>
      </c>
      <c r="BA304" s="140" t="s">
        <v>2056</v>
      </c>
      <c r="BB304" s="140" t="s">
        <v>125</v>
      </c>
      <c r="BC304" s="140" t="s">
        <v>2056</v>
      </c>
      <c r="BD304" s="140" t="s">
        <v>125</v>
      </c>
      <c r="BE304" s="140" t="s">
        <v>2056</v>
      </c>
      <c r="BF304" s="108" t="s">
        <v>1536</v>
      </c>
      <c r="BG304" s="167">
        <v>44377</v>
      </c>
      <c r="BH304" s="108" t="s">
        <v>10</v>
      </c>
      <c r="BI304" s="167">
        <v>44377</v>
      </c>
      <c r="BJ304" s="140" t="s">
        <v>2057</v>
      </c>
      <c r="BK304" s="171" t="s">
        <v>125</v>
      </c>
      <c r="BL304" s="171" t="s">
        <v>2058</v>
      </c>
      <c r="BM304" s="171" t="s">
        <v>1538</v>
      </c>
      <c r="BN304" s="119" t="s">
        <v>1539</v>
      </c>
      <c r="BO304" s="179" t="s">
        <v>1540</v>
      </c>
      <c r="BP304" s="184" t="s">
        <v>2131</v>
      </c>
      <c r="BR304" s="92" t="s">
        <v>1356</v>
      </c>
      <c r="BS304" s="232" t="s">
        <v>2105</v>
      </c>
      <c r="BT304" s="232" t="s">
        <v>2106</v>
      </c>
      <c r="BU304" s="232"/>
    </row>
    <row r="305" spans="1:73" s="137" customFormat="1" ht="90" hidden="1" customHeight="1">
      <c r="A305" s="181" t="s">
        <v>2132</v>
      </c>
      <c r="B305" s="92" t="s">
        <v>1675</v>
      </c>
      <c r="C305" s="167">
        <v>43630</v>
      </c>
      <c r="D305" s="167" t="s">
        <v>218</v>
      </c>
      <c r="E305" s="181" t="s">
        <v>366</v>
      </c>
      <c r="F305" s="19" t="s">
        <v>2133</v>
      </c>
      <c r="G305" s="112" t="s">
        <v>1992</v>
      </c>
      <c r="H305" s="112" t="s">
        <v>2062</v>
      </c>
      <c r="I305" s="112" t="s">
        <v>2063</v>
      </c>
      <c r="J305" s="112" t="s">
        <v>1995</v>
      </c>
      <c r="K305" s="108">
        <v>2</v>
      </c>
      <c r="L305" s="508">
        <v>43668</v>
      </c>
      <c r="M305" s="508">
        <v>44012</v>
      </c>
      <c r="N305" s="114">
        <f t="shared" si="11"/>
        <v>50</v>
      </c>
      <c r="O305" s="234">
        <v>0</v>
      </c>
      <c r="P305" s="229" t="s">
        <v>32</v>
      </c>
      <c r="Q305" s="229" t="s">
        <v>31</v>
      </c>
      <c r="R305" s="19" t="s">
        <v>2134</v>
      </c>
      <c r="S305" s="217">
        <f t="shared" si="12"/>
        <v>326</v>
      </c>
      <c r="T305" s="229"/>
      <c r="U305" s="229"/>
      <c r="V305" s="229" t="s">
        <v>125</v>
      </c>
      <c r="W305" s="229" t="s">
        <v>125</v>
      </c>
      <c r="X305" s="229" t="s">
        <v>125</v>
      </c>
      <c r="Y305" s="229" t="s">
        <v>125</v>
      </c>
      <c r="Z305" s="229" t="s">
        <v>125</v>
      </c>
      <c r="AA305" s="19" t="s">
        <v>125</v>
      </c>
      <c r="AB305" s="19" t="s">
        <v>1682</v>
      </c>
      <c r="AC305" s="19" t="s">
        <v>1683</v>
      </c>
      <c r="AD305" s="112" t="s">
        <v>2100</v>
      </c>
      <c r="AE305" s="112" t="s">
        <v>2101</v>
      </c>
      <c r="AF305" s="220" t="s">
        <v>1999</v>
      </c>
      <c r="AG305" s="19" t="s">
        <v>2135</v>
      </c>
      <c r="AH305" s="19" t="s">
        <v>2136</v>
      </c>
      <c r="AI305" s="19" t="s">
        <v>2137</v>
      </c>
      <c r="AJ305" s="19" t="s">
        <v>2138</v>
      </c>
      <c r="AK305" s="19" t="s">
        <v>2139</v>
      </c>
      <c r="AL305" s="19" t="s">
        <v>2140</v>
      </c>
      <c r="AM305" s="140" t="s">
        <v>2141</v>
      </c>
      <c r="AN305" s="140" t="s">
        <v>129</v>
      </c>
      <c r="AO305" s="140" t="s">
        <v>2056</v>
      </c>
      <c r="AP305" s="140" t="s">
        <v>130</v>
      </c>
      <c r="AQ305" s="140" t="s">
        <v>2056</v>
      </c>
      <c r="AR305" s="140" t="s">
        <v>130</v>
      </c>
      <c r="AS305" s="140" t="s">
        <v>2056</v>
      </c>
      <c r="AT305" s="140" t="s">
        <v>130</v>
      </c>
      <c r="AU305" s="140" t="s">
        <v>2056</v>
      </c>
      <c r="AV305" s="140" t="s">
        <v>130</v>
      </c>
      <c r="AW305" s="140" t="s">
        <v>2056</v>
      </c>
      <c r="AX305" s="140" t="s">
        <v>130</v>
      </c>
      <c r="AY305" s="140" t="s">
        <v>2056</v>
      </c>
      <c r="AZ305" s="140" t="s">
        <v>125</v>
      </c>
      <c r="BA305" s="140" t="s">
        <v>2056</v>
      </c>
      <c r="BB305" s="140" t="s">
        <v>125</v>
      </c>
      <c r="BC305" s="140" t="s">
        <v>2056</v>
      </c>
      <c r="BD305" s="140" t="s">
        <v>125</v>
      </c>
      <c r="BE305" s="140" t="s">
        <v>2056</v>
      </c>
      <c r="BF305" s="108" t="s">
        <v>1536</v>
      </c>
      <c r="BG305" s="167">
        <v>44377</v>
      </c>
      <c r="BH305" s="108" t="s">
        <v>10</v>
      </c>
      <c r="BI305" s="167">
        <v>44377</v>
      </c>
      <c r="BJ305" s="140" t="s">
        <v>2142</v>
      </c>
      <c r="BK305" s="171" t="s">
        <v>125</v>
      </c>
      <c r="BL305" s="171" t="s">
        <v>2058</v>
      </c>
      <c r="BM305" s="171" t="s">
        <v>1538</v>
      </c>
      <c r="BN305" s="119" t="s">
        <v>1539</v>
      </c>
      <c r="BO305" s="179" t="s">
        <v>1540</v>
      </c>
      <c r="BP305" s="184" t="s">
        <v>2143</v>
      </c>
      <c r="BR305" s="92" t="s">
        <v>2144</v>
      </c>
      <c r="BS305" s="232" t="s">
        <v>2145</v>
      </c>
      <c r="BT305" s="232" t="s">
        <v>2146</v>
      </c>
      <c r="BU305" s="232"/>
    </row>
    <row r="306" spans="1:73" s="137" customFormat="1" ht="90" hidden="1" customHeight="1">
      <c r="A306" s="181" t="s">
        <v>2147</v>
      </c>
      <c r="B306" s="92" t="s">
        <v>1675</v>
      </c>
      <c r="C306" s="167">
        <v>43630</v>
      </c>
      <c r="D306" s="167" t="s">
        <v>218</v>
      </c>
      <c r="E306" s="181" t="s">
        <v>366</v>
      </c>
      <c r="F306" s="19" t="s">
        <v>2133</v>
      </c>
      <c r="G306" s="112" t="s">
        <v>1992</v>
      </c>
      <c r="H306" s="112" t="s">
        <v>2007</v>
      </c>
      <c r="I306" s="112" t="s">
        <v>2008</v>
      </c>
      <c r="J306" s="110" t="s">
        <v>2009</v>
      </c>
      <c r="K306" s="108">
        <v>1</v>
      </c>
      <c r="L306" s="508">
        <v>43678</v>
      </c>
      <c r="M306" s="508">
        <v>43830</v>
      </c>
      <c r="N306" s="114">
        <f t="shared" si="11"/>
        <v>22</v>
      </c>
      <c r="O306" s="218">
        <v>1</v>
      </c>
      <c r="P306" s="229" t="s">
        <v>32</v>
      </c>
      <c r="Q306" s="229" t="s">
        <v>31</v>
      </c>
      <c r="R306" s="19" t="s">
        <v>2148</v>
      </c>
      <c r="S306" s="217">
        <f t="shared" si="12"/>
        <v>334</v>
      </c>
      <c r="T306" s="229"/>
      <c r="U306" s="229"/>
      <c r="V306" s="229" t="s">
        <v>125</v>
      </c>
      <c r="W306" s="229" t="s">
        <v>125</v>
      </c>
      <c r="X306" s="229" t="s">
        <v>125</v>
      </c>
      <c r="Y306" s="229" t="s">
        <v>125</v>
      </c>
      <c r="Z306" s="229" t="s">
        <v>125</v>
      </c>
      <c r="AA306" s="19" t="s">
        <v>125</v>
      </c>
      <c r="AB306" s="19" t="s">
        <v>1682</v>
      </c>
      <c r="AC306" s="19" t="s">
        <v>1683</v>
      </c>
      <c r="AD306" s="112" t="s">
        <v>2149</v>
      </c>
      <c r="AE306" s="112" t="s">
        <v>2150</v>
      </c>
      <c r="AF306" s="112"/>
      <c r="AG306" s="220" t="s">
        <v>2151</v>
      </c>
      <c r="AH306" s="19" t="s">
        <v>2152</v>
      </c>
      <c r="AI306" s="19" t="s">
        <v>2153</v>
      </c>
      <c r="AJ306" s="19" t="s">
        <v>2154</v>
      </c>
      <c r="AK306" s="19" t="s">
        <v>2155</v>
      </c>
      <c r="AL306" s="19" t="s">
        <v>125</v>
      </c>
      <c r="AM306" s="19" t="s">
        <v>1856</v>
      </c>
      <c r="AN306" s="19" t="s">
        <v>125</v>
      </c>
      <c r="AO306" s="19" t="s">
        <v>1856</v>
      </c>
      <c r="AP306" s="19" t="s">
        <v>125</v>
      </c>
      <c r="AQ306" s="19" t="s">
        <v>1856</v>
      </c>
      <c r="AR306" s="19" t="s">
        <v>125</v>
      </c>
      <c r="AS306" s="19" t="s">
        <v>1856</v>
      </c>
      <c r="AT306" s="19" t="s">
        <v>125</v>
      </c>
      <c r="AU306" s="19" t="s">
        <v>1856</v>
      </c>
      <c r="AV306" s="19" t="s">
        <v>125</v>
      </c>
      <c r="AW306" s="19" t="s">
        <v>1856</v>
      </c>
      <c r="AX306" s="19" t="s">
        <v>125</v>
      </c>
      <c r="AY306" s="19" t="s">
        <v>1856</v>
      </c>
      <c r="AZ306" s="19" t="s">
        <v>125</v>
      </c>
      <c r="BA306" s="19" t="s">
        <v>1856</v>
      </c>
      <c r="BB306" s="19" t="s">
        <v>125</v>
      </c>
      <c r="BC306" s="19" t="s">
        <v>1857</v>
      </c>
      <c r="BD306" s="19" t="s">
        <v>125</v>
      </c>
      <c r="BE306" s="19" t="s">
        <v>1857</v>
      </c>
      <c r="BF306" s="108" t="s">
        <v>1688</v>
      </c>
      <c r="BG306" s="175">
        <v>44211</v>
      </c>
      <c r="BH306" s="108" t="s">
        <v>2033</v>
      </c>
      <c r="BI306" s="179"/>
      <c r="BJ306" s="171"/>
      <c r="BK306" s="171"/>
      <c r="BL306" s="171"/>
      <c r="BM306" s="171"/>
      <c r="BN306" s="119" t="s">
        <v>133</v>
      </c>
      <c r="BO306" s="179"/>
      <c r="BP306" s="179"/>
      <c r="BR306" s="92" t="s">
        <v>2144</v>
      </c>
      <c r="BS306" s="232" t="s">
        <v>2145</v>
      </c>
      <c r="BT306" s="232" t="s">
        <v>2146</v>
      </c>
      <c r="BU306" s="232"/>
    </row>
    <row r="307" spans="1:73" s="137" customFormat="1" ht="90" hidden="1" customHeight="1">
      <c r="A307" s="181" t="s">
        <v>2156</v>
      </c>
      <c r="B307" s="92" t="s">
        <v>1675</v>
      </c>
      <c r="C307" s="167">
        <v>43630</v>
      </c>
      <c r="D307" s="167" t="s">
        <v>218</v>
      </c>
      <c r="E307" s="181" t="s">
        <v>366</v>
      </c>
      <c r="F307" s="19" t="s">
        <v>2133</v>
      </c>
      <c r="G307" s="112" t="s">
        <v>2017</v>
      </c>
      <c r="H307" s="19" t="s">
        <v>2018</v>
      </c>
      <c r="I307" s="112" t="s">
        <v>2019</v>
      </c>
      <c r="J307" s="110" t="s">
        <v>2020</v>
      </c>
      <c r="K307" s="108">
        <v>1</v>
      </c>
      <c r="L307" s="508">
        <v>43668</v>
      </c>
      <c r="M307" s="508">
        <v>43830</v>
      </c>
      <c r="N307" s="114">
        <f t="shared" si="11"/>
        <v>24</v>
      </c>
      <c r="O307" s="218">
        <v>1</v>
      </c>
      <c r="P307" s="229" t="s">
        <v>31</v>
      </c>
      <c r="Q307" s="229"/>
      <c r="R307" s="19" t="s">
        <v>2157</v>
      </c>
      <c r="S307" s="217">
        <f t="shared" si="12"/>
        <v>252</v>
      </c>
      <c r="T307" s="229"/>
      <c r="U307" s="229"/>
      <c r="V307" s="229" t="s">
        <v>125</v>
      </c>
      <c r="W307" s="229" t="s">
        <v>125</v>
      </c>
      <c r="X307" s="229" t="s">
        <v>125</v>
      </c>
      <c r="Y307" s="229" t="s">
        <v>125</v>
      </c>
      <c r="Z307" s="229" t="s">
        <v>125</v>
      </c>
      <c r="AA307" s="19" t="s">
        <v>125</v>
      </c>
      <c r="AB307" s="19" t="s">
        <v>1682</v>
      </c>
      <c r="AC307" s="19" t="s">
        <v>1683</v>
      </c>
      <c r="AD307" s="161" t="s">
        <v>2114</v>
      </c>
      <c r="AE307" s="220" t="s">
        <v>1402</v>
      </c>
      <c r="AF307" s="220" t="s">
        <v>1403</v>
      </c>
      <c r="AG307" s="220" t="s">
        <v>1404</v>
      </c>
      <c r="AH307" s="220" t="s">
        <v>1403</v>
      </c>
      <c r="AI307" s="220" t="s">
        <v>1404</v>
      </c>
      <c r="AJ307" s="220" t="s">
        <v>1404</v>
      </c>
      <c r="AK307" s="220" t="s">
        <v>1404</v>
      </c>
      <c r="AL307" s="220" t="s">
        <v>129</v>
      </c>
      <c r="AM307" s="220" t="s">
        <v>1404</v>
      </c>
      <c r="AN307" s="220" t="s">
        <v>129</v>
      </c>
      <c r="AO307" s="220" t="s">
        <v>1404</v>
      </c>
      <c r="AP307" s="220" t="s">
        <v>130</v>
      </c>
      <c r="AQ307" s="220" t="s">
        <v>1404</v>
      </c>
      <c r="AR307" s="220" t="s">
        <v>130</v>
      </c>
      <c r="AS307" s="220" t="s">
        <v>1404</v>
      </c>
      <c r="AT307" s="220" t="s">
        <v>130</v>
      </c>
      <c r="AU307" s="220" t="s">
        <v>1404</v>
      </c>
      <c r="AV307" s="220" t="s">
        <v>130</v>
      </c>
      <c r="AW307" s="220" t="s">
        <v>1404</v>
      </c>
      <c r="AX307" s="220" t="s">
        <v>130</v>
      </c>
      <c r="AY307" s="220" t="s">
        <v>1404</v>
      </c>
      <c r="AZ307" s="220" t="s">
        <v>125</v>
      </c>
      <c r="BA307" s="220" t="s">
        <v>1404</v>
      </c>
      <c r="BB307" s="220" t="s">
        <v>125</v>
      </c>
      <c r="BC307" s="220" t="s">
        <v>1404</v>
      </c>
      <c r="BD307" s="220" t="s">
        <v>125</v>
      </c>
      <c r="BE307" s="220" t="s">
        <v>1404</v>
      </c>
      <c r="BF307" s="108" t="s">
        <v>131</v>
      </c>
      <c r="BG307" s="167">
        <v>43851</v>
      </c>
      <c r="BH307" s="108" t="s">
        <v>2033</v>
      </c>
      <c r="BI307" s="184"/>
      <c r="BJ307" s="171"/>
      <c r="BK307" s="171"/>
      <c r="BL307" s="171"/>
      <c r="BM307" s="171"/>
      <c r="BN307" s="119" t="s">
        <v>133</v>
      </c>
      <c r="BO307" s="179"/>
      <c r="BP307" s="179"/>
      <c r="BR307" s="92" t="s">
        <v>2144</v>
      </c>
      <c r="BS307" s="232" t="s">
        <v>2145</v>
      </c>
      <c r="BT307" s="232" t="s">
        <v>2146</v>
      </c>
      <c r="BU307" s="232"/>
    </row>
    <row r="308" spans="1:73" s="137" customFormat="1" ht="90" hidden="1" customHeight="1">
      <c r="A308" s="181" t="s">
        <v>2158</v>
      </c>
      <c r="B308" s="92" t="s">
        <v>1675</v>
      </c>
      <c r="C308" s="167">
        <v>43630</v>
      </c>
      <c r="D308" s="167" t="s">
        <v>218</v>
      </c>
      <c r="E308" s="181" t="s">
        <v>366</v>
      </c>
      <c r="F308" s="19" t="s">
        <v>2133</v>
      </c>
      <c r="G308" s="112" t="s">
        <v>2017</v>
      </c>
      <c r="H308" s="19" t="s">
        <v>2018</v>
      </c>
      <c r="I308" s="112" t="s">
        <v>2025</v>
      </c>
      <c r="J308" s="110" t="s">
        <v>2020</v>
      </c>
      <c r="K308" s="108">
        <v>1</v>
      </c>
      <c r="L308" s="508">
        <v>43668</v>
      </c>
      <c r="M308" s="508">
        <v>43830</v>
      </c>
      <c r="N308" s="114">
        <f t="shared" si="11"/>
        <v>24</v>
      </c>
      <c r="O308" s="218">
        <v>1</v>
      </c>
      <c r="P308" s="229" t="s">
        <v>31</v>
      </c>
      <c r="Q308" s="229"/>
      <c r="R308" s="19" t="s">
        <v>2159</v>
      </c>
      <c r="S308" s="217">
        <f t="shared" si="12"/>
        <v>343</v>
      </c>
      <c r="T308" s="229"/>
      <c r="U308" s="229"/>
      <c r="V308" s="229" t="s">
        <v>125</v>
      </c>
      <c r="W308" s="229" t="s">
        <v>125</v>
      </c>
      <c r="X308" s="229" t="s">
        <v>125</v>
      </c>
      <c r="Y308" s="229" t="s">
        <v>125</v>
      </c>
      <c r="Z308" s="229" t="s">
        <v>125</v>
      </c>
      <c r="AA308" s="19" t="s">
        <v>125</v>
      </c>
      <c r="AB308" s="19" t="s">
        <v>1682</v>
      </c>
      <c r="AC308" s="19" t="s">
        <v>1683</v>
      </c>
      <c r="AD308" s="161" t="s">
        <v>2027</v>
      </c>
      <c r="AE308" s="220" t="s">
        <v>1402</v>
      </c>
      <c r="AF308" s="220" t="s">
        <v>1403</v>
      </c>
      <c r="AG308" s="220" t="s">
        <v>1404</v>
      </c>
      <c r="AH308" s="220" t="s">
        <v>1403</v>
      </c>
      <c r="AI308" s="220" t="s">
        <v>1404</v>
      </c>
      <c r="AJ308" s="220" t="s">
        <v>1404</v>
      </c>
      <c r="AK308" s="220" t="s">
        <v>1404</v>
      </c>
      <c r="AL308" s="220" t="s">
        <v>129</v>
      </c>
      <c r="AM308" s="220" t="s">
        <v>1404</v>
      </c>
      <c r="AN308" s="220" t="s">
        <v>129</v>
      </c>
      <c r="AO308" s="220" t="s">
        <v>1404</v>
      </c>
      <c r="AP308" s="220" t="s">
        <v>130</v>
      </c>
      <c r="AQ308" s="220" t="s">
        <v>1404</v>
      </c>
      <c r="AR308" s="220" t="s">
        <v>130</v>
      </c>
      <c r="AS308" s="220" t="s">
        <v>1404</v>
      </c>
      <c r="AT308" s="220" t="s">
        <v>130</v>
      </c>
      <c r="AU308" s="220" t="s">
        <v>1404</v>
      </c>
      <c r="AV308" s="220" t="s">
        <v>130</v>
      </c>
      <c r="AW308" s="220" t="s">
        <v>1404</v>
      </c>
      <c r="AX308" s="220" t="s">
        <v>130</v>
      </c>
      <c r="AY308" s="220" t="s">
        <v>1404</v>
      </c>
      <c r="AZ308" s="220" t="s">
        <v>125</v>
      </c>
      <c r="BA308" s="220" t="s">
        <v>1404</v>
      </c>
      <c r="BB308" s="220" t="s">
        <v>125</v>
      </c>
      <c r="BC308" s="220" t="s">
        <v>1404</v>
      </c>
      <c r="BD308" s="220" t="s">
        <v>125</v>
      </c>
      <c r="BE308" s="220" t="s">
        <v>1404</v>
      </c>
      <c r="BF308" s="108" t="s">
        <v>131</v>
      </c>
      <c r="BG308" s="175">
        <v>43852</v>
      </c>
      <c r="BH308" s="108" t="s">
        <v>2033</v>
      </c>
      <c r="BI308" s="184"/>
      <c r="BJ308" s="171"/>
      <c r="BK308" s="171"/>
      <c r="BL308" s="171"/>
      <c r="BM308" s="171"/>
      <c r="BN308" s="119" t="s">
        <v>133</v>
      </c>
      <c r="BO308" s="179"/>
      <c r="BP308" s="179"/>
      <c r="BR308" s="92" t="s">
        <v>2144</v>
      </c>
      <c r="BS308" s="232" t="s">
        <v>2145</v>
      </c>
      <c r="BT308" s="232" t="s">
        <v>2146</v>
      </c>
      <c r="BU308" s="232"/>
    </row>
    <row r="309" spans="1:73" s="137" customFormat="1" ht="90" hidden="1" customHeight="1">
      <c r="A309" s="181" t="s">
        <v>2160</v>
      </c>
      <c r="B309" s="92" t="s">
        <v>1675</v>
      </c>
      <c r="C309" s="167">
        <v>43630</v>
      </c>
      <c r="D309" s="167" t="s">
        <v>218</v>
      </c>
      <c r="E309" s="181" t="s">
        <v>366</v>
      </c>
      <c r="F309" s="19" t="s">
        <v>2133</v>
      </c>
      <c r="G309" s="112" t="s">
        <v>2017</v>
      </c>
      <c r="H309" s="19" t="s">
        <v>2029</v>
      </c>
      <c r="I309" s="112" t="s">
        <v>2120</v>
      </c>
      <c r="J309" s="110" t="s">
        <v>2020</v>
      </c>
      <c r="K309" s="108">
        <v>1</v>
      </c>
      <c r="L309" s="508">
        <v>43668</v>
      </c>
      <c r="M309" s="508">
        <v>43830</v>
      </c>
      <c r="N309" s="114">
        <f t="shared" si="11"/>
        <v>24</v>
      </c>
      <c r="O309" s="218">
        <v>1</v>
      </c>
      <c r="P309" s="229" t="s">
        <v>31</v>
      </c>
      <c r="Q309" s="229"/>
      <c r="R309" s="19" t="s">
        <v>2161</v>
      </c>
      <c r="S309" s="217">
        <f t="shared" si="12"/>
        <v>283</v>
      </c>
      <c r="T309" s="229"/>
      <c r="U309" s="229"/>
      <c r="V309" s="229" t="s">
        <v>125</v>
      </c>
      <c r="W309" s="229" t="s">
        <v>125</v>
      </c>
      <c r="X309" s="229" t="s">
        <v>125</v>
      </c>
      <c r="Y309" s="229" t="s">
        <v>125</v>
      </c>
      <c r="Z309" s="229" t="s">
        <v>125</v>
      </c>
      <c r="AA309" s="19" t="s">
        <v>125</v>
      </c>
      <c r="AB309" s="19" t="s">
        <v>1682</v>
      </c>
      <c r="AC309" s="19" t="s">
        <v>1683</v>
      </c>
      <c r="AD309" s="161" t="s">
        <v>2162</v>
      </c>
      <c r="AE309" s="220" t="s">
        <v>1402</v>
      </c>
      <c r="AF309" s="220" t="s">
        <v>1403</v>
      </c>
      <c r="AG309" s="220" t="s">
        <v>1404</v>
      </c>
      <c r="AH309" s="220" t="s">
        <v>1403</v>
      </c>
      <c r="AI309" s="220" t="s">
        <v>1404</v>
      </c>
      <c r="AJ309" s="220" t="s">
        <v>1404</v>
      </c>
      <c r="AK309" s="220" t="s">
        <v>1404</v>
      </c>
      <c r="AL309" s="220" t="s">
        <v>129</v>
      </c>
      <c r="AM309" s="220" t="s">
        <v>1404</v>
      </c>
      <c r="AN309" s="220" t="s">
        <v>129</v>
      </c>
      <c r="AO309" s="220" t="s">
        <v>1404</v>
      </c>
      <c r="AP309" s="220" t="s">
        <v>130</v>
      </c>
      <c r="AQ309" s="220" t="s">
        <v>1404</v>
      </c>
      <c r="AR309" s="220" t="s">
        <v>130</v>
      </c>
      <c r="AS309" s="220" t="s">
        <v>1404</v>
      </c>
      <c r="AT309" s="220" t="s">
        <v>130</v>
      </c>
      <c r="AU309" s="220" t="s">
        <v>1404</v>
      </c>
      <c r="AV309" s="220" t="s">
        <v>130</v>
      </c>
      <c r="AW309" s="220" t="s">
        <v>1404</v>
      </c>
      <c r="AX309" s="220" t="s">
        <v>130</v>
      </c>
      <c r="AY309" s="220" t="s">
        <v>1404</v>
      </c>
      <c r="AZ309" s="220" t="s">
        <v>125</v>
      </c>
      <c r="BA309" s="220" t="s">
        <v>1404</v>
      </c>
      <c r="BB309" s="220" t="s">
        <v>125</v>
      </c>
      <c r="BC309" s="220" t="s">
        <v>1404</v>
      </c>
      <c r="BD309" s="220" t="s">
        <v>125</v>
      </c>
      <c r="BE309" s="220" t="s">
        <v>1404</v>
      </c>
      <c r="BF309" s="108" t="s">
        <v>131</v>
      </c>
      <c r="BG309" s="167">
        <v>43851</v>
      </c>
      <c r="BH309" s="108" t="s">
        <v>2033</v>
      </c>
      <c r="BI309" s="184"/>
      <c r="BJ309" s="171"/>
      <c r="BK309" s="171"/>
      <c r="BL309" s="171"/>
      <c r="BM309" s="171"/>
      <c r="BN309" s="119" t="s">
        <v>133</v>
      </c>
      <c r="BO309" s="179"/>
      <c r="BP309" s="179"/>
      <c r="BR309" s="92" t="s">
        <v>2144</v>
      </c>
      <c r="BS309" s="232" t="s">
        <v>2145</v>
      </c>
      <c r="BT309" s="232" t="s">
        <v>2146</v>
      </c>
      <c r="BU309" s="232"/>
    </row>
    <row r="310" spans="1:73" s="137" customFormat="1" ht="90" hidden="1" customHeight="1">
      <c r="A310" s="181" t="s">
        <v>2163</v>
      </c>
      <c r="B310" s="92" t="s">
        <v>1675</v>
      </c>
      <c r="C310" s="167">
        <v>43630</v>
      </c>
      <c r="D310" s="167" t="s">
        <v>218</v>
      </c>
      <c r="E310" s="181" t="s">
        <v>366</v>
      </c>
      <c r="F310" s="19" t="s">
        <v>2133</v>
      </c>
      <c r="G310" s="112" t="s">
        <v>2017</v>
      </c>
      <c r="H310" s="112" t="s">
        <v>2035</v>
      </c>
      <c r="I310" s="112" t="s">
        <v>2036</v>
      </c>
      <c r="J310" s="110" t="s">
        <v>2020</v>
      </c>
      <c r="K310" s="108">
        <v>1</v>
      </c>
      <c r="L310" s="508">
        <v>43831</v>
      </c>
      <c r="M310" s="508">
        <v>44012</v>
      </c>
      <c r="N310" s="114">
        <f t="shared" si="11"/>
        <v>26</v>
      </c>
      <c r="O310" s="218">
        <v>1</v>
      </c>
      <c r="P310" s="229" t="s">
        <v>31</v>
      </c>
      <c r="Q310" s="229"/>
      <c r="R310" s="19" t="s">
        <v>2164</v>
      </c>
      <c r="S310" s="217">
        <f t="shared" si="12"/>
        <v>319</v>
      </c>
      <c r="T310" s="229"/>
      <c r="U310" s="229"/>
      <c r="V310" s="229" t="s">
        <v>125</v>
      </c>
      <c r="W310" s="229" t="s">
        <v>125</v>
      </c>
      <c r="X310" s="229" t="s">
        <v>125</v>
      </c>
      <c r="Y310" s="229" t="s">
        <v>125</v>
      </c>
      <c r="Z310" s="229" t="s">
        <v>125</v>
      </c>
      <c r="AA310" s="19" t="s">
        <v>125</v>
      </c>
      <c r="AB310" s="19" t="s">
        <v>1682</v>
      </c>
      <c r="AC310" s="19" t="s">
        <v>1683</v>
      </c>
      <c r="AD310" s="161" t="s">
        <v>2165</v>
      </c>
      <c r="AE310" s="220" t="s">
        <v>2039</v>
      </c>
      <c r="AF310" s="19" t="s">
        <v>2089</v>
      </c>
      <c r="AG310" s="19" t="s">
        <v>2166</v>
      </c>
      <c r="AH310" s="136" t="s">
        <v>2167</v>
      </c>
      <c r="AI310" s="19" t="s">
        <v>2168</v>
      </c>
      <c r="AJ310" s="19" t="s">
        <v>2168</v>
      </c>
      <c r="AK310" s="19" t="s">
        <v>2168</v>
      </c>
      <c r="AL310" s="19" t="s">
        <v>129</v>
      </c>
      <c r="AM310" s="19" t="s">
        <v>1924</v>
      </c>
      <c r="AN310" s="19" t="s">
        <v>129</v>
      </c>
      <c r="AO310" s="19" t="s">
        <v>1924</v>
      </c>
      <c r="AP310" s="19" t="s">
        <v>130</v>
      </c>
      <c r="AQ310" s="19" t="s">
        <v>1924</v>
      </c>
      <c r="AR310" s="19" t="s">
        <v>130</v>
      </c>
      <c r="AS310" s="19" t="s">
        <v>1924</v>
      </c>
      <c r="AT310" s="19" t="s">
        <v>130</v>
      </c>
      <c r="AU310" s="19" t="s">
        <v>1924</v>
      </c>
      <c r="AV310" s="19" t="s">
        <v>130</v>
      </c>
      <c r="AW310" s="19" t="s">
        <v>1924</v>
      </c>
      <c r="AX310" s="19" t="s">
        <v>130</v>
      </c>
      <c r="AY310" s="19" t="s">
        <v>1924</v>
      </c>
      <c r="AZ310" s="19" t="s">
        <v>125</v>
      </c>
      <c r="BA310" s="19" t="s">
        <v>1924</v>
      </c>
      <c r="BB310" s="19" t="s">
        <v>125</v>
      </c>
      <c r="BC310" s="19" t="s">
        <v>1924</v>
      </c>
      <c r="BD310" s="19" t="s">
        <v>125</v>
      </c>
      <c r="BE310" s="19" t="s">
        <v>1924</v>
      </c>
      <c r="BF310" s="108" t="s">
        <v>131</v>
      </c>
      <c r="BG310" s="167">
        <v>43938</v>
      </c>
      <c r="BH310" s="108" t="s">
        <v>2033</v>
      </c>
      <c r="BI310" s="179"/>
      <c r="BJ310" s="171"/>
      <c r="BK310" s="171"/>
      <c r="BL310" s="171"/>
      <c r="BM310" s="171"/>
      <c r="BN310" s="119" t="s">
        <v>133</v>
      </c>
      <c r="BO310" s="179"/>
      <c r="BP310" s="179"/>
      <c r="BR310" s="92" t="s">
        <v>2144</v>
      </c>
      <c r="BS310" s="232" t="s">
        <v>2145</v>
      </c>
      <c r="BT310" s="232" t="s">
        <v>2146</v>
      </c>
      <c r="BU310" s="232"/>
    </row>
    <row r="311" spans="1:73" s="137" customFormat="1" ht="90" hidden="1" customHeight="1">
      <c r="A311" s="181" t="s">
        <v>2169</v>
      </c>
      <c r="B311" s="92" t="s">
        <v>1675</v>
      </c>
      <c r="C311" s="167">
        <v>43630</v>
      </c>
      <c r="D311" s="167" t="s">
        <v>218</v>
      </c>
      <c r="E311" s="181" t="s">
        <v>366</v>
      </c>
      <c r="F311" s="19" t="s">
        <v>2133</v>
      </c>
      <c r="G311" s="112" t="s">
        <v>2017</v>
      </c>
      <c r="H311" s="112" t="s">
        <v>2091</v>
      </c>
      <c r="I311" s="112" t="s">
        <v>2046</v>
      </c>
      <c r="J311" s="112" t="s">
        <v>1817</v>
      </c>
      <c r="K311" s="108">
        <v>1</v>
      </c>
      <c r="L311" s="508">
        <v>43831</v>
      </c>
      <c r="M311" s="508">
        <v>44012</v>
      </c>
      <c r="N311" s="114">
        <f t="shared" si="11"/>
        <v>26</v>
      </c>
      <c r="O311" s="233">
        <v>0.5</v>
      </c>
      <c r="P311" s="229" t="s">
        <v>31</v>
      </c>
      <c r="Q311" s="229"/>
      <c r="R311" s="19" t="s">
        <v>2170</v>
      </c>
      <c r="S311" s="217">
        <f t="shared" si="12"/>
        <v>326</v>
      </c>
      <c r="T311" s="229"/>
      <c r="U311" s="229"/>
      <c r="V311" s="229" t="s">
        <v>125</v>
      </c>
      <c r="W311" s="229" t="s">
        <v>125</v>
      </c>
      <c r="X311" s="229" t="s">
        <v>125</v>
      </c>
      <c r="Y311" s="229" t="s">
        <v>125</v>
      </c>
      <c r="Z311" s="229" t="s">
        <v>125</v>
      </c>
      <c r="AA311" s="19" t="s">
        <v>125</v>
      </c>
      <c r="AB311" s="19" t="s">
        <v>1682</v>
      </c>
      <c r="AC311" s="19" t="s">
        <v>1683</v>
      </c>
      <c r="AD311" s="161" t="s">
        <v>2165</v>
      </c>
      <c r="AE311" s="220" t="s">
        <v>2048</v>
      </c>
      <c r="AF311" s="220" t="s">
        <v>1999</v>
      </c>
      <c r="AG311" s="19" t="s">
        <v>2128</v>
      </c>
      <c r="AH311" s="19" t="s">
        <v>2050</v>
      </c>
      <c r="AI311" s="19" t="s">
        <v>2051</v>
      </c>
      <c r="AJ311" s="19" t="s">
        <v>2052</v>
      </c>
      <c r="AK311" s="19" t="s">
        <v>2129</v>
      </c>
      <c r="AL311" s="19" t="s">
        <v>2094</v>
      </c>
      <c r="AM311" s="140" t="s">
        <v>2171</v>
      </c>
      <c r="AN311" s="140" t="s">
        <v>129</v>
      </c>
      <c r="AO311" s="140" t="s">
        <v>2056</v>
      </c>
      <c r="AP311" s="140" t="s">
        <v>130</v>
      </c>
      <c r="AQ311" s="140" t="s">
        <v>2056</v>
      </c>
      <c r="AR311" s="140" t="s">
        <v>130</v>
      </c>
      <c r="AS311" s="140" t="s">
        <v>2056</v>
      </c>
      <c r="AT311" s="140" t="s">
        <v>130</v>
      </c>
      <c r="AU311" s="140" t="s">
        <v>2056</v>
      </c>
      <c r="AV311" s="140" t="s">
        <v>130</v>
      </c>
      <c r="AW311" s="140" t="s">
        <v>2056</v>
      </c>
      <c r="AX311" s="140" t="s">
        <v>130</v>
      </c>
      <c r="AY311" s="140" t="s">
        <v>2056</v>
      </c>
      <c r="AZ311" s="140" t="s">
        <v>125</v>
      </c>
      <c r="BA311" s="140" t="s">
        <v>2056</v>
      </c>
      <c r="BB311" s="140" t="s">
        <v>125</v>
      </c>
      <c r="BC311" s="140" t="s">
        <v>2056</v>
      </c>
      <c r="BD311" s="140" t="s">
        <v>125</v>
      </c>
      <c r="BE311" s="140" t="s">
        <v>2056</v>
      </c>
      <c r="BF311" s="108" t="s">
        <v>1536</v>
      </c>
      <c r="BG311" s="167">
        <v>44377</v>
      </c>
      <c r="BH311" s="108" t="s">
        <v>10</v>
      </c>
      <c r="BI311" s="167">
        <v>44377</v>
      </c>
      <c r="BJ311" s="140" t="s">
        <v>2057</v>
      </c>
      <c r="BK311" s="171" t="s">
        <v>125</v>
      </c>
      <c r="BL311" s="171" t="s">
        <v>2058</v>
      </c>
      <c r="BM311" s="171" t="s">
        <v>1538</v>
      </c>
      <c r="BN311" s="119" t="s">
        <v>1539</v>
      </c>
      <c r="BO311" s="179" t="s">
        <v>1540</v>
      </c>
      <c r="BP311" s="184" t="s">
        <v>2143</v>
      </c>
      <c r="BR311" s="92" t="s">
        <v>2144</v>
      </c>
      <c r="BS311" s="232" t="s">
        <v>2145</v>
      </c>
      <c r="BT311" s="232" t="s">
        <v>2146</v>
      </c>
      <c r="BU311" s="232"/>
    </row>
    <row r="312" spans="1:73" s="137" customFormat="1" ht="90" hidden="1" customHeight="1">
      <c r="A312" s="181" t="s">
        <v>2172</v>
      </c>
      <c r="B312" s="92" t="s">
        <v>1675</v>
      </c>
      <c r="C312" s="167">
        <v>43630</v>
      </c>
      <c r="D312" s="167" t="s">
        <v>218</v>
      </c>
      <c r="E312" s="181" t="s">
        <v>366</v>
      </c>
      <c r="F312" s="19" t="s">
        <v>2133</v>
      </c>
      <c r="G312" s="19" t="s">
        <v>2173</v>
      </c>
      <c r="H312" s="19" t="s">
        <v>1916</v>
      </c>
      <c r="I312" s="19" t="s">
        <v>2174</v>
      </c>
      <c r="J312" s="92" t="s">
        <v>2175</v>
      </c>
      <c r="K312" s="184">
        <v>1</v>
      </c>
      <c r="L312" s="508">
        <v>43678</v>
      </c>
      <c r="M312" s="508">
        <v>43830</v>
      </c>
      <c r="N312" s="114">
        <f t="shared" si="11"/>
        <v>22</v>
      </c>
      <c r="O312" s="218">
        <v>1</v>
      </c>
      <c r="P312" s="229" t="s">
        <v>22</v>
      </c>
      <c r="Q312" s="229" t="s">
        <v>2176</v>
      </c>
      <c r="R312" s="19" t="s">
        <v>2177</v>
      </c>
      <c r="S312" s="217">
        <f t="shared" si="12"/>
        <v>308</v>
      </c>
      <c r="T312" s="229"/>
      <c r="U312" s="229"/>
      <c r="V312" s="229" t="s">
        <v>125</v>
      </c>
      <c r="W312" s="229" t="s">
        <v>125</v>
      </c>
      <c r="X312" s="229" t="s">
        <v>125</v>
      </c>
      <c r="Y312" s="229" t="s">
        <v>125</v>
      </c>
      <c r="Z312" s="229" t="s">
        <v>125</v>
      </c>
      <c r="AA312" s="19" t="s">
        <v>125</v>
      </c>
      <c r="AB312" s="19" t="s">
        <v>1682</v>
      </c>
      <c r="AC312" s="19" t="s">
        <v>1683</v>
      </c>
      <c r="AD312" s="19" t="s">
        <v>2178</v>
      </c>
      <c r="AE312" s="19" t="s">
        <v>1402</v>
      </c>
      <c r="AF312" s="220" t="s">
        <v>1403</v>
      </c>
      <c r="AG312" s="220" t="s">
        <v>1404</v>
      </c>
      <c r="AH312" s="220" t="s">
        <v>1403</v>
      </c>
      <c r="AI312" s="220" t="s">
        <v>1404</v>
      </c>
      <c r="AJ312" s="220" t="s">
        <v>1404</v>
      </c>
      <c r="AK312" s="220" t="s">
        <v>1404</v>
      </c>
      <c r="AL312" s="220" t="s">
        <v>129</v>
      </c>
      <c r="AM312" s="220" t="s">
        <v>1404</v>
      </c>
      <c r="AN312" s="220" t="s">
        <v>129</v>
      </c>
      <c r="AO312" s="220" t="s">
        <v>1404</v>
      </c>
      <c r="AP312" s="220" t="s">
        <v>130</v>
      </c>
      <c r="AQ312" s="220" t="s">
        <v>1404</v>
      </c>
      <c r="AR312" s="220" t="s">
        <v>130</v>
      </c>
      <c r="AS312" s="220" t="s">
        <v>1404</v>
      </c>
      <c r="AT312" s="220" t="s">
        <v>130</v>
      </c>
      <c r="AU312" s="220" t="s">
        <v>1404</v>
      </c>
      <c r="AV312" s="220" t="s">
        <v>130</v>
      </c>
      <c r="AW312" s="220" t="s">
        <v>1404</v>
      </c>
      <c r="AX312" s="220" t="s">
        <v>130</v>
      </c>
      <c r="AY312" s="220" t="s">
        <v>1404</v>
      </c>
      <c r="AZ312" s="220" t="s">
        <v>125</v>
      </c>
      <c r="BA312" s="220" t="s">
        <v>1404</v>
      </c>
      <c r="BB312" s="220" t="s">
        <v>125</v>
      </c>
      <c r="BC312" s="220" t="s">
        <v>1404</v>
      </c>
      <c r="BD312" s="220" t="s">
        <v>125</v>
      </c>
      <c r="BE312" s="220" t="s">
        <v>1404</v>
      </c>
      <c r="BF312" s="108" t="s">
        <v>131</v>
      </c>
      <c r="BG312" s="167">
        <v>43829</v>
      </c>
      <c r="BH312" s="108" t="s">
        <v>2033</v>
      </c>
      <c r="BI312" s="184"/>
      <c r="BJ312" s="171"/>
      <c r="BK312" s="171"/>
      <c r="BL312" s="171"/>
      <c r="BM312" s="171"/>
      <c r="BN312" s="119" t="s">
        <v>133</v>
      </c>
      <c r="BO312" s="179"/>
      <c r="BP312" s="179"/>
      <c r="BR312" s="92" t="s">
        <v>2144</v>
      </c>
      <c r="BS312" s="232" t="s">
        <v>2145</v>
      </c>
      <c r="BT312" s="232" t="s">
        <v>2146</v>
      </c>
      <c r="BU312" s="232"/>
    </row>
    <row r="313" spans="1:73" s="137" customFormat="1" ht="90" hidden="1" customHeight="1">
      <c r="A313" s="181" t="s">
        <v>2179</v>
      </c>
      <c r="B313" s="92" t="s">
        <v>1675</v>
      </c>
      <c r="C313" s="167">
        <v>43630</v>
      </c>
      <c r="D313" s="167" t="s">
        <v>218</v>
      </c>
      <c r="E313" s="181" t="s">
        <v>462</v>
      </c>
      <c r="F313" s="19" t="s">
        <v>2180</v>
      </c>
      <c r="G313" s="112" t="s">
        <v>1992</v>
      </c>
      <c r="H313" s="112" t="s">
        <v>2062</v>
      </c>
      <c r="I313" s="112" t="s">
        <v>2063</v>
      </c>
      <c r="J313" s="112" t="s">
        <v>1995</v>
      </c>
      <c r="K313" s="108">
        <v>2</v>
      </c>
      <c r="L313" s="508">
        <v>43668</v>
      </c>
      <c r="M313" s="508">
        <v>44012</v>
      </c>
      <c r="N313" s="114">
        <f t="shared" si="11"/>
        <v>50</v>
      </c>
      <c r="O313" s="234">
        <v>0</v>
      </c>
      <c r="P313" s="229" t="s">
        <v>32</v>
      </c>
      <c r="Q313" s="229" t="s">
        <v>31</v>
      </c>
      <c r="R313" s="19" t="s">
        <v>2181</v>
      </c>
      <c r="S313" s="217">
        <f t="shared" si="12"/>
        <v>102</v>
      </c>
      <c r="T313" s="229"/>
      <c r="U313" s="229"/>
      <c r="V313" s="229" t="s">
        <v>125</v>
      </c>
      <c r="W313" s="229" t="s">
        <v>125</v>
      </c>
      <c r="X313" s="229" t="s">
        <v>125</v>
      </c>
      <c r="Y313" s="229" t="s">
        <v>125</v>
      </c>
      <c r="Z313" s="229" t="s">
        <v>125</v>
      </c>
      <c r="AA313" s="19" t="s">
        <v>125</v>
      </c>
      <c r="AB313" s="19" t="s">
        <v>1682</v>
      </c>
      <c r="AC313" s="19" t="s">
        <v>1683</v>
      </c>
      <c r="AD313" s="112" t="s">
        <v>2100</v>
      </c>
      <c r="AE313" s="112" t="s">
        <v>2101</v>
      </c>
      <c r="AF313" s="220" t="s">
        <v>1999</v>
      </c>
      <c r="AG313" s="220" t="s">
        <v>2182</v>
      </c>
      <c r="AH313" s="220" t="s">
        <v>2001</v>
      </c>
      <c r="AI313" s="220" t="s">
        <v>2183</v>
      </c>
      <c r="AJ313" s="220" t="s">
        <v>129</v>
      </c>
      <c r="AK313" s="220" t="s">
        <v>1844</v>
      </c>
      <c r="AL313" s="220" t="s">
        <v>129</v>
      </c>
      <c r="AM313" s="220" t="s">
        <v>1844</v>
      </c>
      <c r="AN313" s="220" t="s">
        <v>129</v>
      </c>
      <c r="AO313" s="220" t="s">
        <v>1844</v>
      </c>
      <c r="AP313" s="220" t="s">
        <v>130</v>
      </c>
      <c r="AQ313" s="220" t="s">
        <v>1844</v>
      </c>
      <c r="AR313" s="220" t="s">
        <v>130</v>
      </c>
      <c r="AS313" s="220" t="s">
        <v>1844</v>
      </c>
      <c r="AT313" s="220" t="s">
        <v>130</v>
      </c>
      <c r="AU313" s="220" t="s">
        <v>1844</v>
      </c>
      <c r="AV313" s="220" t="s">
        <v>130</v>
      </c>
      <c r="AW313" s="220" t="s">
        <v>1844</v>
      </c>
      <c r="AX313" s="220" t="s">
        <v>130</v>
      </c>
      <c r="AY313" s="220" t="s">
        <v>1844</v>
      </c>
      <c r="AZ313" s="220" t="s">
        <v>125</v>
      </c>
      <c r="BA313" s="220" t="s">
        <v>1844</v>
      </c>
      <c r="BB313" s="220" t="s">
        <v>125</v>
      </c>
      <c r="BC313" s="220" t="s">
        <v>1844</v>
      </c>
      <c r="BD313" s="220" t="s">
        <v>125</v>
      </c>
      <c r="BE313" s="220" t="s">
        <v>1844</v>
      </c>
      <c r="BF313" s="108" t="s">
        <v>1536</v>
      </c>
      <c r="BG313" s="175">
        <v>44070</v>
      </c>
      <c r="BH313" s="108" t="s">
        <v>286</v>
      </c>
      <c r="BI313" s="175">
        <v>43991</v>
      </c>
      <c r="BJ313" s="140" t="s">
        <v>2015</v>
      </c>
      <c r="BK313" s="19" t="s">
        <v>1847</v>
      </c>
      <c r="BL313" s="19" t="s">
        <v>1848</v>
      </c>
      <c r="BM313" s="19" t="s">
        <v>1849</v>
      </c>
      <c r="BN313" s="119" t="s">
        <v>291</v>
      </c>
      <c r="BO313" s="179" t="s">
        <v>1540</v>
      </c>
      <c r="BP313" s="184" t="s">
        <v>2004</v>
      </c>
      <c r="BR313" s="92" t="s">
        <v>1356</v>
      </c>
      <c r="BS313" s="92" t="s">
        <v>1654</v>
      </c>
      <c r="BT313" s="232" t="s">
        <v>2005</v>
      </c>
      <c r="BU313" s="232"/>
    </row>
    <row r="314" spans="1:73" s="137" customFormat="1" ht="90" hidden="1" customHeight="1">
      <c r="A314" s="181" t="s">
        <v>2184</v>
      </c>
      <c r="B314" s="92" t="s">
        <v>1675</v>
      </c>
      <c r="C314" s="167">
        <v>43630</v>
      </c>
      <c r="D314" s="167" t="s">
        <v>218</v>
      </c>
      <c r="E314" s="181" t="s">
        <v>462</v>
      </c>
      <c r="F314" s="19" t="s">
        <v>2180</v>
      </c>
      <c r="G314" s="112" t="s">
        <v>1992</v>
      </c>
      <c r="H314" s="112" t="s">
        <v>2007</v>
      </c>
      <c r="I314" s="112" t="s">
        <v>2008</v>
      </c>
      <c r="J314" s="112" t="s">
        <v>2009</v>
      </c>
      <c r="K314" s="108">
        <v>1</v>
      </c>
      <c r="L314" s="508">
        <v>43678</v>
      </c>
      <c r="M314" s="508">
        <v>43830</v>
      </c>
      <c r="N314" s="114">
        <f t="shared" si="11"/>
        <v>22</v>
      </c>
      <c r="O314" s="234">
        <v>0</v>
      </c>
      <c r="P314" s="229" t="s">
        <v>32</v>
      </c>
      <c r="Q314" s="229" t="s">
        <v>31</v>
      </c>
      <c r="R314" s="19" t="s">
        <v>2181</v>
      </c>
      <c r="S314" s="217">
        <f t="shared" si="12"/>
        <v>102</v>
      </c>
      <c r="T314" s="229"/>
      <c r="U314" s="229"/>
      <c r="V314" s="229" t="s">
        <v>125</v>
      </c>
      <c r="W314" s="229" t="s">
        <v>125</v>
      </c>
      <c r="X314" s="229" t="s">
        <v>125</v>
      </c>
      <c r="Y314" s="229" t="s">
        <v>125</v>
      </c>
      <c r="Z314" s="229" t="s">
        <v>125</v>
      </c>
      <c r="AA314" s="19" t="s">
        <v>125</v>
      </c>
      <c r="AB314" s="19" t="s">
        <v>1682</v>
      </c>
      <c r="AC314" s="19" t="s">
        <v>1683</v>
      </c>
      <c r="AD314" s="112" t="s">
        <v>2011</v>
      </c>
      <c r="AE314" s="112" t="s">
        <v>2073</v>
      </c>
      <c r="AF314" s="220"/>
      <c r="AG314" s="220" t="s">
        <v>2185</v>
      </c>
      <c r="AH314" s="220" t="s">
        <v>2001</v>
      </c>
      <c r="AI314" s="220" t="s">
        <v>2186</v>
      </c>
      <c r="AJ314" s="220" t="s">
        <v>129</v>
      </c>
      <c r="AK314" s="220" t="s">
        <v>1844</v>
      </c>
      <c r="AL314" s="220" t="s">
        <v>129</v>
      </c>
      <c r="AM314" s="220" t="s">
        <v>1844</v>
      </c>
      <c r="AN314" s="220" t="s">
        <v>129</v>
      </c>
      <c r="AO314" s="220" t="s">
        <v>1844</v>
      </c>
      <c r="AP314" s="220" t="s">
        <v>130</v>
      </c>
      <c r="AQ314" s="220" t="s">
        <v>1844</v>
      </c>
      <c r="AR314" s="220" t="s">
        <v>130</v>
      </c>
      <c r="AS314" s="220" t="s">
        <v>1844</v>
      </c>
      <c r="AT314" s="220" t="s">
        <v>130</v>
      </c>
      <c r="AU314" s="220" t="s">
        <v>1844</v>
      </c>
      <c r="AV314" s="220" t="s">
        <v>130</v>
      </c>
      <c r="AW314" s="220" t="s">
        <v>1844</v>
      </c>
      <c r="AX314" s="220" t="s">
        <v>130</v>
      </c>
      <c r="AY314" s="220" t="s">
        <v>1844</v>
      </c>
      <c r="AZ314" s="220" t="s">
        <v>125</v>
      </c>
      <c r="BA314" s="220" t="s">
        <v>1844</v>
      </c>
      <c r="BB314" s="220" t="s">
        <v>125</v>
      </c>
      <c r="BC314" s="220" t="s">
        <v>1844</v>
      </c>
      <c r="BD314" s="220" t="s">
        <v>125</v>
      </c>
      <c r="BE314" s="220" t="s">
        <v>1844</v>
      </c>
      <c r="BF314" s="108" t="s">
        <v>1536</v>
      </c>
      <c r="BG314" s="175">
        <v>44070</v>
      </c>
      <c r="BH314" s="108" t="s">
        <v>286</v>
      </c>
      <c r="BI314" s="175">
        <v>43991</v>
      </c>
      <c r="BJ314" s="140" t="s">
        <v>2015</v>
      </c>
      <c r="BK314" s="19" t="s">
        <v>1847</v>
      </c>
      <c r="BL314" s="19" t="s">
        <v>1848</v>
      </c>
      <c r="BM314" s="19" t="s">
        <v>1849</v>
      </c>
      <c r="BN314" s="119" t="s">
        <v>291</v>
      </c>
      <c r="BO314" s="179" t="s">
        <v>1540</v>
      </c>
      <c r="BP314" s="184" t="s">
        <v>2004</v>
      </c>
      <c r="BR314" s="92" t="s">
        <v>1356</v>
      </c>
      <c r="BS314" s="92" t="s">
        <v>1654</v>
      </c>
      <c r="BT314" s="232" t="s">
        <v>2005</v>
      </c>
      <c r="BU314" s="232"/>
    </row>
    <row r="315" spans="1:73" s="137" customFormat="1" ht="90" hidden="1" customHeight="1">
      <c r="A315" s="181" t="s">
        <v>2187</v>
      </c>
      <c r="B315" s="92" t="s">
        <v>1675</v>
      </c>
      <c r="C315" s="167">
        <v>43630</v>
      </c>
      <c r="D315" s="167" t="s">
        <v>218</v>
      </c>
      <c r="E315" s="181" t="s">
        <v>462</v>
      </c>
      <c r="F315" s="19" t="s">
        <v>2180</v>
      </c>
      <c r="G315" s="112" t="s">
        <v>2017</v>
      </c>
      <c r="H315" s="19" t="s">
        <v>2018</v>
      </c>
      <c r="I315" s="112" t="s">
        <v>2019</v>
      </c>
      <c r="J315" s="112" t="s">
        <v>2020</v>
      </c>
      <c r="K315" s="108">
        <v>1</v>
      </c>
      <c r="L315" s="508">
        <v>43668</v>
      </c>
      <c r="M315" s="508">
        <v>43830</v>
      </c>
      <c r="N315" s="114">
        <f t="shared" si="11"/>
        <v>24</v>
      </c>
      <c r="O315" s="218">
        <v>1</v>
      </c>
      <c r="P315" s="229" t="s">
        <v>31</v>
      </c>
      <c r="Q315" s="229"/>
      <c r="R315" s="19" t="s">
        <v>2188</v>
      </c>
      <c r="S315" s="217">
        <f t="shared" si="12"/>
        <v>250</v>
      </c>
      <c r="T315" s="229"/>
      <c r="U315" s="229"/>
      <c r="V315" s="229" t="s">
        <v>125</v>
      </c>
      <c r="W315" s="229" t="s">
        <v>125</v>
      </c>
      <c r="X315" s="229" t="s">
        <v>125</v>
      </c>
      <c r="Y315" s="229" t="s">
        <v>125</v>
      </c>
      <c r="Z315" s="229" t="s">
        <v>125</v>
      </c>
      <c r="AA315" s="19" t="s">
        <v>125</v>
      </c>
      <c r="AB315" s="19" t="s">
        <v>1682</v>
      </c>
      <c r="AC315" s="19" t="s">
        <v>1683</v>
      </c>
      <c r="AD315" s="19" t="s">
        <v>2189</v>
      </c>
      <c r="AE315" s="220" t="s">
        <v>1402</v>
      </c>
      <c r="AF315" s="220" t="s">
        <v>1403</v>
      </c>
      <c r="AG315" s="220" t="s">
        <v>1404</v>
      </c>
      <c r="AH315" s="220" t="s">
        <v>1403</v>
      </c>
      <c r="AI315" s="220" t="s">
        <v>1404</v>
      </c>
      <c r="AJ315" s="220" t="s">
        <v>1404</v>
      </c>
      <c r="AK315" s="220" t="s">
        <v>1404</v>
      </c>
      <c r="AL315" s="220" t="s">
        <v>129</v>
      </c>
      <c r="AM315" s="220" t="s">
        <v>1404</v>
      </c>
      <c r="AN315" s="220" t="s">
        <v>129</v>
      </c>
      <c r="AO315" s="220" t="s">
        <v>1404</v>
      </c>
      <c r="AP315" s="220" t="s">
        <v>130</v>
      </c>
      <c r="AQ315" s="220" t="s">
        <v>1404</v>
      </c>
      <c r="AR315" s="220" t="s">
        <v>130</v>
      </c>
      <c r="AS315" s="220" t="s">
        <v>1404</v>
      </c>
      <c r="AT315" s="220" t="s">
        <v>130</v>
      </c>
      <c r="AU315" s="220" t="s">
        <v>1404</v>
      </c>
      <c r="AV315" s="220" t="s">
        <v>130</v>
      </c>
      <c r="AW315" s="220" t="s">
        <v>1404</v>
      </c>
      <c r="AX315" s="220" t="s">
        <v>130</v>
      </c>
      <c r="AY315" s="220" t="s">
        <v>1404</v>
      </c>
      <c r="AZ315" s="220" t="s">
        <v>125</v>
      </c>
      <c r="BA315" s="220" t="s">
        <v>1404</v>
      </c>
      <c r="BB315" s="220" t="s">
        <v>125</v>
      </c>
      <c r="BC315" s="220" t="s">
        <v>1404</v>
      </c>
      <c r="BD315" s="220" t="s">
        <v>125</v>
      </c>
      <c r="BE315" s="220" t="s">
        <v>1404</v>
      </c>
      <c r="BF315" s="108" t="s">
        <v>131</v>
      </c>
      <c r="BG315" s="167">
        <v>43851</v>
      </c>
      <c r="BH315" s="108" t="s">
        <v>286</v>
      </c>
      <c r="BI315" s="175">
        <v>43991</v>
      </c>
      <c r="BJ315" s="140" t="s">
        <v>1689</v>
      </c>
      <c r="BK315" s="171" t="s">
        <v>1690</v>
      </c>
      <c r="BL315" s="19" t="s">
        <v>1691</v>
      </c>
      <c r="BM315" s="19" t="s">
        <v>1692</v>
      </c>
      <c r="BN315" s="119" t="s">
        <v>291</v>
      </c>
      <c r="BO315" s="179" t="s">
        <v>1540</v>
      </c>
      <c r="BP315" s="179" t="s">
        <v>2115</v>
      </c>
      <c r="BR315" s="92" t="s">
        <v>1356</v>
      </c>
      <c r="BS315" s="92" t="s">
        <v>1654</v>
      </c>
      <c r="BT315" s="232" t="s">
        <v>2005</v>
      </c>
      <c r="BU315" s="232"/>
    </row>
    <row r="316" spans="1:73" s="137" customFormat="1" ht="90" hidden="1" customHeight="1">
      <c r="A316" s="181" t="s">
        <v>2190</v>
      </c>
      <c r="B316" s="92" t="s">
        <v>1675</v>
      </c>
      <c r="C316" s="167">
        <v>43630</v>
      </c>
      <c r="D316" s="167" t="s">
        <v>218</v>
      </c>
      <c r="E316" s="181" t="s">
        <v>462</v>
      </c>
      <c r="F316" s="19" t="s">
        <v>2180</v>
      </c>
      <c r="G316" s="112" t="s">
        <v>2017</v>
      </c>
      <c r="H316" s="19" t="s">
        <v>2018</v>
      </c>
      <c r="I316" s="112" t="s">
        <v>2025</v>
      </c>
      <c r="J316" s="112" t="s">
        <v>2020</v>
      </c>
      <c r="K316" s="108">
        <v>1</v>
      </c>
      <c r="L316" s="508">
        <v>43668</v>
      </c>
      <c r="M316" s="508">
        <v>43830</v>
      </c>
      <c r="N316" s="114">
        <f t="shared" si="11"/>
        <v>24</v>
      </c>
      <c r="O316" s="218">
        <v>1</v>
      </c>
      <c r="P316" s="229" t="s">
        <v>31</v>
      </c>
      <c r="Q316" s="229"/>
      <c r="R316" s="19" t="s">
        <v>2159</v>
      </c>
      <c r="S316" s="217">
        <f t="shared" si="12"/>
        <v>343</v>
      </c>
      <c r="T316" s="229"/>
      <c r="U316" s="229"/>
      <c r="V316" s="229" t="s">
        <v>125</v>
      </c>
      <c r="W316" s="229" t="s">
        <v>125</v>
      </c>
      <c r="X316" s="229" t="s">
        <v>125</v>
      </c>
      <c r="Y316" s="229" t="s">
        <v>125</v>
      </c>
      <c r="Z316" s="229" t="s">
        <v>125</v>
      </c>
      <c r="AA316" s="19" t="s">
        <v>125</v>
      </c>
      <c r="AB316" s="19" t="s">
        <v>1682</v>
      </c>
      <c r="AC316" s="19" t="s">
        <v>1683</v>
      </c>
      <c r="AD316" s="161" t="s">
        <v>2027</v>
      </c>
      <c r="AE316" s="220" t="s">
        <v>1402</v>
      </c>
      <c r="AF316" s="220" t="s">
        <v>1403</v>
      </c>
      <c r="AG316" s="220" t="s">
        <v>1404</v>
      </c>
      <c r="AH316" s="220" t="s">
        <v>1403</v>
      </c>
      <c r="AI316" s="220" t="s">
        <v>1404</v>
      </c>
      <c r="AJ316" s="220" t="s">
        <v>1404</v>
      </c>
      <c r="AK316" s="220" t="s">
        <v>1404</v>
      </c>
      <c r="AL316" s="220" t="s">
        <v>129</v>
      </c>
      <c r="AM316" s="220" t="s">
        <v>1404</v>
      </c>
      <c r="AN316" s="220" t="s">
        <v>129</v>
      </c>
      <c r="AO316" s="220" t="s">
        <v>1404</v>
      </c>
      <c r="AP316" s="220" t="s">
        <v>130</v>
      </c>
      <c r="AQ316" s="220" t="s">
        <v>1404</v>
      </c>
      <c r="AR316" s="220" t="s">
        <v>130</v>
      </c>
      <c r="AS316" s="220" t="s">
        <v>1404</v>
      </c>
      <c r="AT316" s="220" t="s">
        <v>130</v>
      </c>
      <c r="AU316" s="220" t="s">
        <v>1404</v>
      </c>
      <c r="AV316" s="220" t="s">
        <v>130</v>
      </c>
      <c r="AW316" s="220" t="s">
        <v>1404</v>
      </c>
      <c r="AX316" s="220" t="s">
        <v>130</v>
      </c>
      <c r="AY316" s="220" t="s">
        <v>1404</v>
      </c>
      <c r="AZ316" s="220" t="s">
        <v>125</v>
      </c>
      <c r="BA316" s="220" t="s">
        <v>1404</v>
      </c>
      <c r="BB316" s="220" t="s">
        <v>125</v>
      </c>
      <c r="BC316" s="220" t="s">
        <v>1404</v>
      </c>
      <c r="BD316" s="220" t="s">
        <v>125</v>
      </c>
      <c r="BE316" s="220" t="s">
        <v>1404</v>
      </c>
      <c r="BF316" s="108" t="s">
        <v>131</v>
      </c>
      <c r="BG316" s="167">
        <v>43852</v>
      </c>
      <c r="BH316" s="108" t="s">
        <v>2033</v>
      </c>
      <c r="BI316" s="184"/>
      <c r="BJ316" s="171"/>
      <c r="BK316" s="171"/>
      <c r="BL316" s="171"/>
      <c r="BM316" s="171"/>
      <c r="BN316" s="119" t="s">
        <v>133</v>
      </c>
      <c r="BO316" s="179"/>
      <c r="BP316" s="179"/>
      <c r="BR316" s="92" t="s">
        <v>1356</v>
      </c>
      <c r="BS316" s="92" t="s">
        <v>1654</v>
      </c>
      <c r="BT316" s="232" t="s">
        <v>2005</v>
      </c>
      <c r="BU316" s="232"/>
    </row>
    <row r="317" spans="1:73" s="137" customFormat="1" ht="90" hidden="1" customHeight="1">
      <c r="A317" s="181" t="s">
        <v>2191</v>
      </c>
      <c r="B317" s="92" t="s">
        <v>1675</v>
      </c>
      <c r="C317" s="167">
        <v>43630</v>
      </c>
      <c r="D317" s="167" t="s">
        <v>218</v>
      </c>
      <c r="E317" s="181" t="s">
        <v>462</v>
      </c>
      <c r="F317" s="19" t="s">
        <v>2180</v>
      </c>
      <c r="G317" s="112" t="s">
        <v>2017</v>
      </c>
      <c r="H317" s="19" t="s">
        <v>2029</v>
      </c>
      <c r="I317" s="112" t="s">
        <v>2120</v>
      </c>
      <c r="J317" s="110" t="s">
        <v>2020</v>
      </c>
      <c r="K317" s="108">
        <v>1</v>
      </c>
      <c r="L317" s="508">
        <v>43668</v>
      </c>
      <c r="M317" s="508">
        <v>43830</v>
      </c>
      <c r="N317" s="114">
        <f t="shared" si="11"/>
        <v>24</v>
      </c>
      <c r="O317" s="218">
        <v>1</v>
      </c>
      <c r="P317" s="229" t="s">
        <v>31</v>
      </c>
      <c r="Q317" s="229"/>
      <c r="R317" s="19" t="s">
        <v>2192</v>
      </c>
      <c r="S317" s="217">
        <f t="shared" si="12"/>
        <v>282</v>
      </c>
      <c r="T317" s="229"/>
      <c r="U317" s="229"/>
      <c r="V317" s="229" t="s">
        <v>125</v>
      </c>
      <c r="W317" s="229" t="s">
        <v>125</v>
      </c>
      <c r="X317" s="229" t="s">
        <v>125</v>
      </c>
      <c r="Y317" s="229" t="s">
        <v>125</v>
      </c>
      <c r="Z317" s="229" t="s">
        <v>125</v>
      </c>
      <c r="AA317" s="19" t="s">
        <v>125</v>
      </c>
      <c r="AB317" s="19" t="s">
        <v>1682</v>
      </c>
      <c r="AC317" s="19" t="s">
        <v>1683</v>
      </c>
      <c r="AD317" s="19" t="s">
        <v>2193</v>
      </c>
      <c r="AE317" s="220" t="s">
        <v>1402</v>
      </c>
      <c r="AF317" s="220" t="s">
        <v>1403</v>
      </c>
      <c r="AG317" s="220" t="s">
        <v>1404</v>
      </c>
      <c r="AH317" s="220" t="s">
        <v>1403</v>
      </c>
      <c r="AI317" s="220" t="s">
        <v>1404</v>
      </c>
      <c r="AJ317" s="220" t="s">
        <v>1404</v>
      </c>
      <c r="AK317" s="220" t="s">
        <v>1404</v>
      </c>
      <c r="AL317" s="220" t="s">
        <v>129</v>
      </c>
      <c r="AM317" s="220" t="s">
        <v>1404</v>
      </c>
      <c r="AN317" s="220" t="s">
        <v>129</v>
      </c>
      <c r="AO317" s="220" t="s">
        <v>1404</v>
      </c>
      <c r="AP317" s="220" t="s">
        <v>130</v>
      </c>
      <c r="AQ317" s="220" t="s">
        <v>1404</v>
      </c>
      <c r="AR317" s="220" t="s">
        <v>130</v>
      </c>
      <c r="AS317" s="220" t="s">
        <v>1404</v>
      </c>
      <c r="AT317" s="220" t="s">
        <v>130</v>
      </c>
      <c r="AU317" s="220" t="s">
        <v>1404</v>
      </c>
      <c r="AV317" s="220" t="s">
        <v>130</v>
      </c>
      <c r="AW317" s="220" t="s">
        <v>1404</v>
      </c>
      <c r="AX317" s="220" t="s">
        <v>130</v>
      </c>
      <c r="AY317" s="220" t="s">
        <v>1404</v>
      </c>
      <c r="AZ317" s="220" t="s">
        <v>125</v>
      </c>
      <c r="BA317" s="220" t="s">
        <v>1404</v>
      </c>
      <c r="BB317" s="220" t="s">
        <v>125</v>
      </c>
      <c r="BC317" s="220" t="s">
        <v>1404</v>
      </c>
      <c r="BD317" s="220" t="s">
        <v>125</v>
      </c>
      <c r="BE317" s="220" t="s">
        <v>1404</v>
      </c>
      <c r="BF317" s="108" t="s">
        <v>131</v>
      </c>
      <c r="BG317" s="167">
        <v>43851</v>
      </c>
      <c r="BH317" s="108" t="s">
        <v>2033</v>
      </c>
      <c r="BI317" s="184"/>
      <c r="BJ317" s="171"/>
      <c r="BK317" s="171"/>
      <c r="BL317" s="171"/>
      <c r="BM317" s="171"/>
      <c r="BN317" s="119" t="s">
        <v>133</v>
      </c>
      <c r="BO317" s="179"/>
      <c r="BP317" s="179"/>
      <c r="BR317" s="92" t="s">
        <v>1356</v>
      </c>
      <c r="BS317" s="92" t="s">
        <v>1654</v>
      </c>
      <c r="BT317" s="232" t="s">
        <v>2005</v>
      </c>
      <c r="BU317" s="232"/>
    </row>
    <row r="318" spans="1:73" s="137" customFormat="1" ht="90" hidden="1" customHeight="1">
      <c r="A318" s="181" t="s">
        <v>2194</v>
      </c>
      <c r="B318" s="92" t="s">
        <v>1675</v>
      </c>
      <c r="C318" s="167">
        <v>43630</v>
      </c>
      <c r="D318" s="167" t="s">
        <v>218</v>
      </c>
      <c r="E318" s="181" t="s">
        <v>462</v>
      </c>
      <c r="F318" s="19" t="s">
        <v>2180</v>
      </c>
      <c r="G318" s="112" t="s">
        <v>2017</v>
      </c>
      <c r="H318" s="112" t="s">
        <v>2035</v>
      </c>
      <c r="I318" s="112" t="s">
        <v>2036</v>
      </c>
      <c r="J318" s="110" t="s">
        <v>2020</v>
      </c>
      <c r="K318" s="108">
        <v>1</v>
      </c>
      <c r="L318" s="508">
        <v>43831</v>
      </c>
      <c r="M318" s="508">
        <v>44012</v>
      </c>
      <c r="N318" s="114">
        <f t="shared" si="11"/>
        <v>26</v>
      </c>
      <c r="O318" s="218">
        <v>1</v>
      </c>
      <c r="P318" s="229" t="s">
        <v>31</v>
      </c>
      <c r="Q318" s="229"/>
      <c r="R318" s="19" t="s">
        <v>2037</v>
      </c>
      <c r="S318" s="217">
        <f t="shared" si="12"/>
        <v>344</v>
      </c>
      <c r="T318" s="229"/>
      <c r="U318" s="229"/>
      <c r="V318" s="229" t="s">
        <v>125</v>
      </c>
      <c r="W318" s="229" t="s">
        <v>125</v>
      </c>
      <c r="X318" s="229" t="s">
        <v>125</v>
      </c>
      <c r="Y318" s="229" t="s">
        <v>125</v>
      </c>
      <c r="Z318" s="229" t="s">
        <v>125</v>
      </c>
      <c r="AA318" s="19" t="s">
        <v>125</v>
      </c>
      <c r="AB318" s="19" t="s">
        <v>1682</v>
      </c>
      <c r="AC318" s="19" t="s">
        <v>1683</v>
      </c>
      <c r="AD318" s="161" t="s">
        <v>2195</v>
      </c>
      <c r="AE318" s="220" t="s">
        <v>2039</v>
      </c>
      <c r="AF318" s="19" t="s">
        <v>2089</v>
      </c>
      <c r="AG318" s="19" t="s">
        <v>2041</v>
      </c>
      <c r="AH318" s="136" t="s">
        <v>2042</v>
      </c>
      <c r="AI318" s="19" t="s">
        <v>2043</v>
      </c>
      <c r="AJ318" s="19" t="s">
        <v>2043</v>
      </c>
      <c r="AK318" s="19" t="s">
        <v>2043</v>
      </c>
      <c r="AL318" s="19" t="s">
        <v>129</v>
      </c>
      <c r="AM318" s="19" t="s">
        <v>2043</v>
      </c>
      <c r="AN318" s="19" t="s">
        <v>129</v>
      </c>
      <c r="AO318" s="19" t="s">
        <v>2043</v>
      </c>
      <c r="AP318" s="19" t="s">
        <v>130</v>
      </c>
      <c r="AQ318" s="19" t="s">
        <v>2043</v>
      </c>
      <c r="AR318" s="19" t="s">
        <v>130</v>
      </c>
      <c r="AS318" s="19" t="s">
        <v>2043</v>
      </c>
      <c r="AT318" s="19" t="s">
        <v>130</v>
      </c>
      <c r="AU318" s="19" t="s">
        <v>2043</v>
      </c>
      <c r="AV318" s="19" t="s">
        <v>130</v>
      </c>
      <c r="AW318" s="19" t="s">
        <v>2043</v>
      </c>
      <c r="AX318" s="19" t="s">
        <v>130</v>
      </c>
      <c r="AY318" s="19" t="s">
        <v>2043</v>
      </c>
      <c r="AZ318" s="19" t="s">
        <v>125</v>
      </c>
      <c r="BA318" s="19" t="s">
        <v>2043</v>
      </c>
      <c r="BB318" s="19" t="s">
        <v>125</v>
      </c>
      <c r="BC318" s="19" t="s">
        <v>2043</v>
      </c>
      <c r="BD318" s="19" t="s">
        <v>125</v>
      </c>
      <c r="BE318" s="19" t="s">
        <v>2043</v>
      </c>
      <c r="BF318" s="108" t="s">
        <v>131</v>
      </c>
      <c r="BG318" s="167">
        <v>44018</v>
      </c>
      <c r="BH318" s="108" t="s">
        <v>2033</v>
      </c>
      <c r="BI318" s="179"/>
      <c r="BJ318" s="171"/>
      <c r="BK318" s="171"/>
      <c r="BL318" s="171"/>
      <c r="BM318" s="171"/>
      <c r="BN318" s="119" t="s">
        <v>133</v>
      </c>
      <c r="BO318" s="179"/>
      <c r="BP318" s="179"/>
      <c r="BR318" s="92" t="s">
        <v>1356</v>
      </c>
      <c r="BS318" s="92" t="s">
        <v>1654</v>
      </c>
      <c r="BT318" s="232" t="s">
        <v>2005</v>
      </c>
      <c r="BU318" s="232"/>
    </row>
    <row r="319" spans="1:73" s="137" customFormat="1" ht="90" hidden="1" customHeight="1">
      <c r="A319" s="181" t="s">
        <v>2196</v>
      </c>
      <c r="B319" s="92" t="s">
        <v>1675</v>
      </c>
      <c r="C319" s="167">
        <v>43630</v>
      </c>
      <c r="D319" s="167" t="s">
        <v>218</v>
      </c>
      <c r="E319" s="181" t="s">
        <v>462</v>
      </c>
      <c r="F319" s="19" t="s">
        <v>2180</v>
      </c>
      <c r="G319" s="112" t="s">
        <v>2017</v>
      </c>
      <c r="H319" s="112" t="s">
        <v>2091</v>
      </c>
      <c r="I319" s="112" t="s">
        <v>2046</v>
      </c>
      <c r="J319" s="112" t="s">
        <v>1817</v>
      </c>
      <c r="K319" s="108">
        <v>1</v>
      </c>
      <c r="L319" s="508">
        <v>43831</v>
      </c>
      <c r="M319" s="508">
        <v>44012</v>
      </c>
      <c r="N319" s="114">
        <f t="shared" si="11"/>
        <v>26</v>
      </c>
      <c r="O319" s="233">
        <v>0.5</v>
      </c>
      <c r="P319" s="229" t="s">
        <v>31</v>
      </c>
      <c r="Q319" s="229"/>
      <c r="R319" s="19" t="s">
        <v>2197</v>
      </c>
      <c r="S319" s="217">
        <f t="shared" si="12"/>
        <v>326</v>
      </c>
      <c r="T319" s="229"/>
      <c r="U319" s="229"/>
      <c r="V319" s="229" t="s">
        <v>125</v>
      </c>
      <c r="W319" s="229" t="s">
        <v>125</v>
      </c>
      <c r="X319" s="229" t="s">
        <v>125</v>
      </c>
      <c r="Y319" s="229" t="s">
        <v>125</v>
      </c>
      <c r="Z319" s="229" t="s">
        <v>125</v>
      </c>
      <c r="AA319" s="19" t="s">
        <v>125</v>
      </c>
      <c r="AB319" s="19" t="s">
        <v>1682</v>
      </c>
      <c r="AC319" s="19" t="s">
        <v>1683</v>
      </c>
      <c r="AD319" s="161" t="s">
        <v>2195</v>
      </c>
      <c r="AE319" s="220" t="s">
        <v>2048</v>
      </c>
      <c r="AF319" s="220" t="s">
        <v>1999</v>
      </c>
      <c r="AG319" s="19" t="s">
        <v>2128</v>
      </c>
      <c r="AH319" s="19" t="s">
        <v>2050</v>
      </c>
      <c r="AI319" s="19" t="s">
        <v>2051</v>
      </c>
      <c r="AJ319" s="19" t="s">
        <v>2052</v>
      </c>
      <c r="AK319" s="19" t="s">
        <v>2129</v>
      </c>
      <c r="AL319" s="19" t="s">
        <v>2094</v>
      </c>
      <c r="AM319" s="140" t="s">
        <v>2198</v>
      </c>
      <c r="AN319" s="140" t="s">
        <v>129</v>
      </c>
      <c r="AO319" s="140" t="s">
        <v>2056</v>
      </c>
      <c r="AP319" s="140" t="s">
        <v>130</v>
      </c>
      <c r="AQ319" s="140" t="s">
        <v>2056</v>
      </c>
      <c r="AR319" s="140" t="s">
        <v>130</v>
      </c>
      <c r="AS319" s="140" t="s">
        <v>2056</v>
      </c>
      <c r="AT319" s="140" t="s">
        <v>130</v>
      </c>
      <c r="AU319" s="140" t="s">
        <v>2056</v>
      </c>
      <c r="AV319" s="140" t="s">
        <v>130</v>
      </c>
      <c r="AW319" s="140" t="s">
        <v>2056</v>
      </c>
      <c r="AX319" s="140" t="s">
        <v>130</v>
      </c>
      <c r="AY319" s="140" t="s">
        <v>2056</v>
      </c>
      <c r="AZ319" s="140" t="s">
        <v>125</v>
      </c>
      <c r="BA319" s="140" t="s">
        <v>2056</v>
      </c>
      <c r="BB319" s="140" t="s">
        <v>125</v>
      </c>
      <c r="BC319" s="140" t="s">
        <v>2056</v>
      </c>
      <c r="BD319" s="140" t="s">
        <v>125</v>
      </c>
      <c r="BE319" s="140" t="s">
        <v>2056</v>
      </c>
      <c r="BF319" s="108" t="s">
        <v>1536</v>
      </c>
      <c r="BG319" s="167">
        <v>44377</v>
      </c>
      <c r="BH319" s="108" t="s">
        <v>10</v>
      </c>
      <c r="BI319" s="167">
        <v>44377</v>
      </c>
      <c r="BJ319" s="140" t="s">
        <v>2057</v>
      </c>
      <c r="BK319" s="171" t="s">
        <v>125</v>
      </c>
      <c r="BL319" s="171" t="s">
        <v>2058</v>
      </c>
      <c r="BM319" s="171" t="s">
        <v>1538</v>
      </c>
      <c r="BN319" s="119" t="s">
        <v>1539</v>
      </c>
      <c r="BO319" s="179" t="s">
        <v>1540</v>
      </c>
      <c r="BP319" s="184" t="s">
        <v>2199</v>
      </c>
      <c r="BR319" s="92" t="s">
        <v>1356</v>
      </c>
      <c r="BS319" s="92" t="s">
        <v>1654</v>
      </c>
      <c r="BT319" s="232" t="s">
        <v>2005</v>
      </c>
      <c r="BU319" s="232"/>
    </row>
    <row r="320" spans="1:73" s="137" customFormat="1" ht="90" hidden="1" customHeight="1">
      <c r="A320" s="181" t="s">
        <v>2200</v>
      </c>
      <c r="B320" s="92" t="s">
        <v>1675</v>
      </c>
      <c r="C320" s="167">
        <v>43630</v>
      </c>
      <c r="D320" s="167" t="s">
        <v>218</v>
      </c>
      <c r="E320" s="181" t="s">
        <v>1482</v>
      </c>
      <c r="F320" s="231" t="s">
        <v>2201</v>
      </c>
      <c r="G320" s="19" t="s">
        <v>2202</v>
      </c>
      <c r="H320" s="19" t="s">
        <v>2203</v>
      </c>
      <c r="I320" s="19" t="s">
        <v>1917</v>
      </c>
      <c r="J320" s="19" t="s">
        <v>2204</v>
      </c>
      <c r="K320" s="184">
        <v>1</v>
      </c>
      <c r="L320" s="508">
        <v>43678</v>
      </c>
      <c r="M320" s="508">
        <v>43830</v>
      </c>
      <c r="N320" s="114">
        <f t="shared" si="11"/>
        <v>22</v>
      </c>
      <c r="O320" s="218">
        <v>1</v>
      </c>
      <c r="P320" s="229" t="s">
        <v>22</v>
      </c>
      <c r="Q320" s="229" t="s">
        <v>2176</v>
      </c>
      <c r="R320" s="19" t="s">
        <v>2205</v>
      </c>
      <c r="S320" s="217">
        <f t="shared" si="12"/>
        <v>334</v>
      </c>
      <c r="T320" s="229"/>
      <c r="U320" s="229"/>
      <c r="V320" s="229" t="s">
        <v>125</v>
      </c>
      <c r="W320" s="229" t="s">
        <v>125</v>
      </c>
      <c r="X320" s="229" t="s">
        <v>125</v>
      </c>
      <c r="Y320" s="229" t="s">
        <v>125</v>
      </c>
      <c r="Z320" s="229" t="s">
        <v>125</v>
      </c>
      <c r="AA320" s="19" t="s">
        <v>125</v>
      </c>
      <c r="AB320" s="19" t="s">
        <v>1682</v>
      </c>
      <c r="AC320" s="19" t="s">
        <v>1683</v>
      </c>
      <c r="AD320" s="19" t="s">
        <v>2206</v>
      </c>
      <c r="AE320" s="19" t="s">
        <v>1402</v>
      </c>
      <c r="AF320" s="220" t="s">
        <v>1403</v>
      </c>
      <c r="AG320" s="220" t="s">
        <v>1404</v>
      </c>
      <c r="AH320" s="220" t="s">
        <v>1403</v>
      </c>
      <c r="AI320" s="220" t="s">
        <v>1404</v>
      </c>
      <c r="AJ320" s="220" t="s">
        <v>1404</v>
      </c>
      <c r="AK320" s="220" t="s">
        <v>1404</v>
      </c>
      <c r="AL320" s="220" t="s">
        <v>129</v>
      </c>
      <c r="AM320" s="220" t="s">
        <v>1404</v>
      </c>
      <c r="AN320" s="220" t="s">
        <v>129</v>
      </c>
      <c r="AO320" s="220" t="s">
        <v>1404</v>
      </c>
      <c r="AP320" s="220" t="s">
        <v>130</v>
      </c>
      <c r="AQ320" s="220" t="s">
        <v>1404</v>
      </c>
      <c r="AR320" s="220" t="s">
        <v>130</v>
      </c>
      <c r="AS320" s="220" t="s">
        <v>1404</v>
      </c>
      <c r="AT320" s="220" t="s">
        <v>130</v>
      </c>
      <c r="AU320" s="220" t="s">
        <v>1404</v>
      </c>
      <c r="AV320" s="220" t="s">
        <v>130</v>
      </c>
      <c r="AW320" s="220" t="s">
        <v>1404</v>
      </c>
      <c r="AX320" s="220" t="s">
        <v>130</v>
      </c>
      <c r="AY320" s="220" t="s">
        <v>1404</v>
      </c>
      <c r="AZ320" s="220" t="s">
        <v>125</v>
      </c>
      <c r="BA320" s="220" t="s">
        <v>1404</v>
      </c>
      <c r="BB320" s="220" t="s">
        <v>125</v>
      </c>
      <c r="BC320" s="220" t="s">
        <v>1404</v>
      </c>
      <c r="BD320" s="220" t="s">
        <v>125</v>
      </c>
      <c r="BE320" s="220" t="s">
        <v>1404</v>
      </c>
      <c r="BF320" s="108" t="s">
        <v>131</v>
      </c>
      <c r="BG320" s="167">
        <v>43851</v>
      </c>
      <c r="BH320" s="108" t="s">
        <v>1733</v>
      </c>
      <c r="BI320" s="175">
        <v>43991</v>
      </c>
      <c r="BJ320" s="171" t="s">
        <v>1758</v>
      </c>
      <c r="BK320" s="19" t="s">
        <v>1735</v>
      </c>
      <c r="BL320" s="19" t="s">
        <v>1691</v>
      </c>
      <c r="BM320" s="19" t="s">
        <v>1692</v>
      </c>
      <c r="BN320" s="119" t="s">
        <v>1736</v>
      </c>
      <c r="BO320" s="179" t="s">
        <v>125</v>
      </c>
      <c r="BP320" s="179" t="s">
        <v>125</v>
      </c>
      <c r="BR320" s="92" t="s">
        <v>1356</v>
      </c>
      <c r="BS320" s="232" t="s">
        <v>2207</v>
      </c>
      <c r="BT320" s="232" t="s">
        <v>2208</v>
      </c>
      <c r="BU320" s="232" t="s">
        <v>2209</v>
      </c>
    </row>
    <row r="321" spans="1:73" s="137" customFormat="1" ht="90" hidden="1" customHeight="1">
      <c r="A321" s="181" t="s">
        <v>2210</v>
      </c>
      <c r="B321" s="92" t="s">
        <v>1675</v>
      </c>
      <c r="C321" s="167">
        <v>43630</v>
      </c>
      <c r="D321" s="109" t="s">
        <v>2211</v>
      </c>
      <c r="E321" s="181" t="s">
        <v>2212</v>
      </c>
      <c r="F321" s="231" t="s">
        <v>2213</v>
      </c>
      <c r="G321" s="19" t="s">
        <v>2214</v>
      </c>
      <c r="H321" s="19" t="s">
        <v>2215</v>
      </c>
      <c r="I321" s="19" t="s">
        <v>1917</v>
      </c>
      <c r="J321" s="19" t="s">
        <v>2216</v>
      </c>
      <c r="K321" s="184">
        <v>1</v>
      </c>
      <c r="L321" s="508">
        <v>43678</v>
      </c>
      <c r="M321" s="508">
        <v>43830</v>
      </c>
      <c r="N321" s="114">
        <f t="shared" si="11"/>
        <v>22</v>
      </c>
      <c r="O321" s="218">
        <v>1</v>
      </c>
      <c r="P321" s="229" t="s">
        <v>22</v>
      </c>
      <c r="Q321" s="229" t="s">
        <v>2176</v>
      </c>
      <c r="R321" s="19" t="s">
        <v>2217</v>
      </c>
      <c r="S321" s="217">
        <f t="shared" si="12"/>
        <v>335</v>
      </c>
      <c r="T321" s="229" t="s">
        <v>125</v>
      </c>
      <c r="U321" s="229" t="s">
        <v>125</v>
      </c>
      <c r="V321" s="229" t="s">
        <v>125</v>
      </c>
      <c r="W321" s="229" t="s">
        <v>125</v>
      </c>
      <c r="X321" s="229" t="s">
        <v>125</v>
      </c>
      <c r="Y321" s="229" t="s">
        <v>125</v>
      </c>
      <c r="Z321" s="229" t="s">
        <v>125</v>
      </c>
      <c r="AA321" s="19" t="s">
        <v>125</v>
      </c>
      <c r="AB321" s="19" t="s">
        <v>1682</v>
      </c>
      <c r="AC321" s="19" t="s">
        <v>1683</v>
      </c>
      <c r="AD321" s="19" t="s">
        <v>2218</v>
      </c>
      <c r="AE321" s="19" t="s">
        <v>1402</v>
      </c>
      <c r="AF321" s="220" t="s">
        <v>1403</v>
      </c>
      <c r="AG321" s="220" t="s">
        <v>1404</v>
      </c>
      <c r="AH321" s="220" t="s">
        <v>1403</v>
      </c>
      <c r="AI321" s="220" t="s">
        <v>1404</v>
      </c>
      <c r="AJ321" s="220" t="s">
        <v>1404</v>
      </c>
      <c r="AK321" s="220" t="s">
        <v>1404</v>
      </c>
      <c r="AL321" s="19" t="s">
        <v>129</v>
      </c>
      <c r="AM321" s="220" t="s">
        <v>1404</v>
      </c>
      <c r="AN321" s="220" t="s">
        <v>129</v>
      </c>
      <c r="AO321" s="220" t="s">
        <v>1404</v>
      </c>
      <c r="AP321" s="220" t="s">
        <v>130</v>
      </c>
      <c r="AQ321" s="220" t="s">
        <v>1404</v>
      </c>
      <c r="AR321" s="220" t="s">
        <v>130</v>
      </c>
      <c r="AS321" s="220" t="s">
        <v>1404</v>
      </c>
      <c r="AT321" s="220" t="s">
        <v>130</v>
      </c>
      <c r="AU321" s="220" t="s">
        <v>1404</v>
      </c>
      <c r="AV321" s="220" t="s">
        <v>130</v>
      </c>
      <c r="AW321" s="220" t="s">
        <v>1404</v>
      </c>
      <c r="AX321" s="220" t="s">
        <v>130</v>
      </c>
      <c r="AY321" s="220" t="s">
        <v>1404</v>
      </c>
      <c r="AZ321" s="220" t="s">
        <v>125</v>
      </c>
      <c r="BA321" s="220" t="s">
        <v>1404</v>
      </c>
      <c r="BB321" s="220" t="s">
        <v>125</v>
      </c>
      <c r="BC321" s="220" t="s">
        <v>1404</v>
      </c>
      <c r="BD321" s="220" t="s">
        <v>125</v>
      </c>
      <c r="BE321" s="220" t="s">
        <v>1404</v>
      </c>
      <c r="BF321" s="108" t="s">
        <v>131</v>
      </c>
      <c r="BG321" s="167">
        <v>43851</v>
      </c>
      <c r="BH321" s="108" t="s">
        <v>286</v>
      </c>
      <c r="BI321" s="175">
        <v>43991</v>
      </c>
      <c r="BJ321" s="140" t="s">
        <v>2219</v>
      </c>
      <c r="BK321" s="171" t="s">
        <v>1690</v>
      </c>
      <c r="BL321" s="19" t="s">
        <v>1691</v>
      </c>
      <c r="BM321" s="19" t="s">
        <v>1692</v>
      </c>
      <c r="BN321" s="119" t="s">
        <v>291</v>
      </c>
      <c r="BO321" s="179" t="s">
        <v>1540</v>
      </c>
      <c r="BP321" s="184" t="s">
        <v>2220</v>
      </c>
      <c r="BR321" s="92" t="s">
        <v>1356</v>
      </c>
      <c r="BS321" s="232" t="s">
        <v>2207</v>
      </c>
      <c r="BT321" s="232" t="s">
        <v>2221</v>
      </c>
      <c r="BU321" s="232"/>
    </row>
    <row r="322" spans="1:73" s="137" customFormat="1" ht="90" hidden="1" customHeight="1">
      <c r="A322" s="181" t="s">
        <v>2222</v>
      </c>
      <c r="B322" s="92" t="s">
        <v>1675</v>
      </c>
      <c r="C322" s="167">
        <v>43630</v>
      </c>
      <c r="D322" s="167" t="s">
        <v>211</v>
      </c>
      <c r="E322" s="181" t="s">
        <v>641</v>
      </c>
      <c r="F322" s="231" t="s">
        <v>2223</v>
      </c>
      <c r="G322" s="19" t="s">
        <v>2224</v>
      </c>
      <c r="H322" s="19" t="s">
        <v>2225</v>
      </c>
      <c r="I322" s="19" t="s">
        <v>1917</v>
      </c>
      <c r="J322" s="92" t="s">
        <v>2216</v>
      </c>
      <c r="K322" s="184">
        <v>1</v>
      </c>
      <c r="L322" s="508">
        <v>43678</v>
      </c>
      <c r="M322" s="508">
        <v>43830</v>
      </c>
      <c r="N322" s="114">
        <f t="shared" si="11"/>
        <v>22</v>
      </c>
      <c r="O322" s="218">
        <v>1</v>
      </c>
      <c r="P322" s="229" t="s">
        <v>22</v>
      </c>
      <c r="Q322" s="229" t="s">
        <v>2176</v>
      </c>
      <c r="R322" s="19" t="s">
        <v>2217</v>
      </c>
      <c r="S322" s="217">
        <f t="shared" si="12"/>
        <v>335</v>
      </c>
      <c r="T322" s="229"/>
      <c r="U322" s="229"/>
      <c r="V322" s="229" t="s">
        <v>125</v>
      </c>
      <c r="W322" s="229" t="s">
        <v>125</v>
      </c>
      <c r="X322" s="229" t="s">
        <v>125</v>
      </c>
      <c r="Y322" s="229" t="s">
        <v>125</v>
      </c>
      <c r="Z322" s="229" t="s">
        <v>125</v>
      </c>
      <c r="AA322" s="19" t="s">
        <v>125</v>
      </c>
      <c r="AB322" s="19" t="s">
        <v>1682</v>
      </c>
      <c r="AC322" s="19" t="s">
        <v>1683</v>
      </c>
      <c r="AD322" s="19" t="s">
        <v>2218</v>
      </c>
      <c r="AE322" s="19" t="s">
        <v>1402</v>
      </c>
      <c r="AF322" s="220" t="s">
        <v>1403</v>
      </c>
      <c r="AG322" s="220" t="s">
        <v>1404</v>
      </c>
      <c r="AH322" s="220" t="s">
        <v>1403</v>
      </c>
      <c r="AI322" s="220" t="s">
        <v>1404</v>
      </c>
      <c r="AJ322" s="220" t="s">
        <v>1404</v>
      </c>
      <c r="AK322" s="220" t="s">
        <v>1404</v>
      </c>
      <c r="AL322" s="220" t="s">
        <v>129</v>
      </c>
      <c r="AM322" s="220" t="s">
        <v>1404</v>
      </c>
      <c r="AN322" s="220" t="s">
        <v>129</v>
      </c>
      <c r="AO322" s="220" t="s">
        <v>1404</v>
      </c>
      <c r="AP322" s="220" t="s">
        <v>130</v>
      </c>
      <c r="AQ322" s="220" t="s">
        <v>1404</v>
      </c>
      <c r="AR322" s="220" t="s">
        <v>130</v>
      </c>
      <c r="AS322" s="220" t="s">
        <v>1404</v>
      </c>
      <c r="AT322" s="220" t="s">
        <v>130</v>
      </c>
      <c r="AU322" s="220" t="s">
        <v>1404</v>
      </c>
      <c r="AV322" s="220" t="s">
        <v>130</v>
      </c>
      <c r="AW322" s="220" t="s">
        <v>1404</v>
      </c>
      <c r="AX322" s="220" t="s">
        <v>130</v>
      </c>
      <c r="AY322" s="220" t="s">
        <v>1404</v>
      </c>
      <c r="AZ322" s="220" t="s">
        <v>125</v>
      </c>
      <c r="BA322" s="220" t="s">
        <v>1404</v>
      </c>
      <c r="BB322" s="220" t="s">
        <v>125</v>
      </c>
      <c r="BC322" s="220" t="s">
        <v>1404</v>
      </c>
      <c r="BD322" s="220" t="s">
        <v>125</v>
      </c>
      <c r="BE322" s="220" t="s">
        <v>1404</v>
      </c>
      <c r="BF322" s="108" t="s">
        <v>131</v>
      </c>
      <c r="BG322" s="167">
        <v>43851</v>
      </c>
      <c r="BH322" s="108" t="s">
        <v>2033</v>
      </c>
      <c r="BI322" s="184"/>
      <c r="BJ322" s="171"/>
      <c r="BK322" s="171"/>
      <c r="BL322" s="171"/>
      <c r="BM322" s="171"/>
      <c r="BN322" s="119" t="s">
        <v>133</v>
      </c>
      <c r="BO322" s="179"/>
      <c r="BP322" s="179"/>
      <c r="BR322" s="92" t="s">
        <v>1356</v>
      </c>
      <c r="BS322" s="92" t="s">
        <v>1654</v>
      </c>
      <c r="BT322" s="232" t="s">
        <v>2226</v>
      </c>
      <c r="BU322" s="232"/>
    </row>
    <row r="323" spans="1:73" s="137" customFormat="1" ht="90" hidden="1" customHeight="1">
      <c r="A323" s="181" t="s">
        <v>2227</v>
      </c>
      <c r="B323" s="92" t="s">
        <v>1675</v>
      </c>
      <c r="C323" s="167">
        <v>43630</v>
      </c>
      <c r="D323" s="167" t="s">
        <v>202</v>
      </c>
      <c r="E323" s="181" t="s">
        <v>503</v>
      </c>
      <c r="F323" s="231" t="s">
        <v>2228</v>
      </c>
      <c r="G323" s="112" t="s">
        <v>2229</v>
      </c>
      <c r="H323" s="19" t="s">
        <v>2230</v>
      </c>
      <c r="I323" s="19" t="s">
        <v>2231</v>
      </c>
      <c r="J323" s="19" t="s">
        <v>2232</v>
      </c>
      <c r="K323" s="179">
        <v>5</v>
      </c>
      <c r="L323" s="508">
        <v>43668</v>
      </c>
      <c r="M323" s="508">
        <v>44012</v>
      </c>
      <c r="N323" s="114">
        <f t="shared" si="11"/>
        <v>50</v>
      </c>
      <c r="O323" s="234">
        <v>5</v>
      </c>
      <c r="P323" s="229" t="s">
        <v>29</v>
      </c>
      <c r="Q323" s="229"/>
      <c r="R323" s="19" t="s">
        <v>2233</v>
      </c>
      <c r="S323" s="217">
        <f t="shared" si="12"/>
        <v>286</v>
      </c>
      <c r="T323" s="229" t="s">
        <v>125</v>
      </c>
      <c r="U323" s="229" t="s">
        <v>125</v>
      </c>
      <c r="V323" s="229" t="s">
        <v>125</v>
      </c>
      <c r="W323" s="229" t="s">
        <v>125</v>
      </c>
      <c r="X323" s="229" t="s">
        <v>125</v>
      </c>
      <c r="Y323" s="229" t="s">
        <v>125</v>
      </c>
      <c r="Z323" s="229" t="s">
        <v>125</v>
      </c>
      <c r="AA323" s="19" t="s">
        <v>125</v>
      </c>
      <c r="AB323" s="19" t="s">
        <v>1682</v>
      </c>
      <c r="AC323" s="19" t="s">
        <v>1683</v>
      </c>
      <c r="AD323" s="19" t="s">
        <v>2234</v>
      </c>
      <c r="AE323" s="19" t="s">
        <v>2235</v>
      </c>
      <c r="AF323" s="237" t="s">
        <v>2236</v>
      </c>
      <c r="AG323" s="19" t="s">
        <v>2237</v>
      </c>
      <c r="AH323" s="19" t="s">
        <v>2238</v>
      </c>
      <c r="AI323" s="19" t="s">
        <v>2239</v>
      </c>
      <c r="AJ323" s="112" t="s">
        <v>2240</v>
      </c>
      <c r="AK323" s="19" t="s">
        <v>2241</v>
      </c>
      <c r="AL323" s="19" t="s">
        <v>2242</v>
      </c>
      <c r="AM323" s="140" t="s">
        <v>2243</v>
      </c>
      <c r="AN323" s="140" t="s">
        <v>129</v>
      </c>
      <c r="AO323" s="140" t="s">
        <v>2056</v>
      </c>
      <c r="AP323" s="140" t="s">
        <v>130</v>
      </c>
      <c r="AQ323" s="140" t="s">
        <v>2056</v>
      </c>
      <c r="AR323" s="140" t="s">
        <v>130</v>
      </c>
      <c r="AS323" s="140" t="s">
        <v>2056</v>
      </c>
      <c r="AT323" s="140" t="s">
        <v>130</v>
      </c>
      <c r="AU323" s="140" t="s">
        <v>2056</v>
      </c>
      <c r="AV323" s="140" t="s">
        <v>130</v>
      </c>
      <c r="AW323" s="140" t="s">
        <v>2056</v>
      </c>
      <c r="AX323" s="140" t="s">
        <v>130</v>
      </c>
      <c r="AY323" s="140" t="s">
        <v>2056</v>
      </c>
      <c r="AZ323" s="140" t="s">
        <v>125</v>
      </c>
      <c r="BA323" s="140" t="s">
        <v>2056</v>
      </c>
      <c r="BB323" s="140" t="s">
        <v>125</v>
      </c>
      <c r="BC323" s="140" t="s">
        <v>2056</v>
      </c>
      <c r="BD323" s="140" t="s">
        <v>125</v>
      </c>
      <c r="BE323" s="140" t="s">
        <v>2056</v>
      </c>
      <c r="BF323" s="108" t="s">
        <v>1845</v>
      </c>
      <c r="BG323" s="175">
        <v>44377</v>
      </c>
      <c r="BH323" s="108" t="s">
        <v>10</v>
      </c>
      <c r="BI323" s="175">
        <v>44377</v>
      </c>
      <c r="BJ323" s="140" t="s">
        <v>2244</v>
      </c>
      <c r="BK323" s="171" t="s">
        <v>125</v>
      </c>
      <c r="BL323" s="171" t="s">
        <v>2058</v>
      </c>
      <c r="BM323" s="171" t="s">
        <v>1538</v>
      </c>
      <c r="BN323" s="119" t="s">
        <v>1539</v>
      </c>
      <c r="BO323" s="179" t="s">
        <v>125</v>
      </c>
      <c r="BP323" s="179" t="s">
        <v>2227</v>
      </c>
      <c r="BR323" s="92" t="s">
        <v>2245</v>
      </c>
      <c r="BS323" s="92" t="s">
        <v>2246</v>
      </c>
      <c r="BT323" s="232" t="s">
        <v>2247</v>
      </c>
      <c r="BU323" s="232"/>
    </row>
    <row r="324" spans="1:73" s="137" customFormat="1" ht="90" hidden="1" customHeight="1">
      <c r="A324" s="107" t="s">
        <v>2227</v>
      </c>
      <c r="B324" s="110" t="s">
        <v>1675</v>
      </c>
      <c r="C324" s="109">
        <v>43630</v>
      </c>
      <c r="D324" s="167" t="s">
        <v>202</v>
      </c>
      <c r="E324" s="107" t="s">
        <v>503</v>
      </c>
      <c r="F324" s="231" t="s">
        <v>2228</v>
      </c>
      <c r="G324" s="112" t="s">
        <v>2229</v>
      </c>
      <c r="H324" s="112" t="s">
        <v>2230</v>
      </c>
      <c r="I324" s="112" t="s">
        <v>2231</v>
      </c>
      <c r="J324" s="110" t="s">
        <v>2232</v>
      </c>
      <c r="K324" s="106">
        <v>5</v>
      </c>
      <c r="L324" s="509">
        <v>43668</v>
      </c>
      <c r="M324" s="509">
        <v>44469</v>
      </c>
      <c r="N324" s="114">
        <f t="shared" si="11"/>
        <v>11</v>
      </c>
      <c r="O324" s="219">
        <v>5</v>
      </c>
      <c r="P324" s="229" t="s">
        <v>29</v>
      </c>
      <c r="Q324" s="229"/>
      <c r="R324" s="19" t="s">
        <v>2248</v>
      </c>
      <c r="S324" s="217">
        <f t="shared" si="12"/>
        <v>166</v>
      </c>
      <c r="T324" s="229"/>
      <c r="U324" s="229"/>
      <c r="V324" s="229"/>
      <c r="W324" s="229"/>
      <c r="X324" s="229"/>
      <c r="Y324" s="229"/>
      <c r="Z324" s="229"/>
      <c r="AA324" s="19"/>
      <c r="AB324" s="19"/>
      <c r="AC324" s="19"/>
      <c r="AD324" s="19"/>
      <c r="AE324" s="19"/>
      <c r="AF324" s="237"/>
      <c r="AG324" s="19"/>
      <c r="AH324" s="19"/>
      <c r="AI324" s="19"/>
      <c r="AJ324" s="112"/>
      <c r="AK324" s="19" t="s">
        <v>2241</v>
      </c>
      <c r="AL324" s="19" t="s">
        <v>2242</v>
      </c>
      <c r="AM324" s="19" t="s">
        <v>2249</v>
      </c>
      <c r="AN324" s="150" t="s">
        <v>2250</v>
      </c>
      <c r="AO324" s="19" t="s">
        <v>2251</v>
      </c>
      <c r="AP324" s="19" t="s">
        <v>2252</v>
      </c>
      <c r="AQ324" s="19" t="s">
        <v>2253</v>
      </c>
      <c r="AR324" s="19" t="s">
        <v>125</v>
      </c>
      <c r="AS324" s="19" t="s">
        <v>2254</v>
      </c>
      <c r="AT324" s="19" t="s">
        <v>125</v>
      </c>
      <c r="AU324" s="19" t="s">
        <v>2254</v>
      </c>
      <c r="AV324" s="19" t="s">
        <v>125</v>
      </c>
      <c r="AW324" s="19" t="s">
        <v>2254</v>
      </c>
      <c r="AX324" s="19" t="s">
        <v>125</v>
      </c>
      <c r="AY324" s="19" t="s">
        <v>2254</v>
      </c>
      <c r="AZ324" s="19" t="s">
        <v>125</v>
      </c>
      <c r="BA324" s="19" t="s">
        <v>2254</v>
      </c>
      <c r="BB324" s="19" t="s">
        <v>125</v>
      </c>
      <c r="BC324" s="19" t="s">
        <v>2255</v>
      </c>
      <c r="BD324" s="19" t="s">
        <v>125</v>
      </c>
      <c r="BE324" s="19" t="s">
        <v>2255</v>
      </c>
      <c r="BF324" s="108" t="s">
        <v>1688</v>
      </c>
      <c r="BG324" s="175">
        <v>44582</v>
      </c>
      <c r="BH324" s="108" t="s">
        <v>2033</v>
      </c>
      <c r="BI324" s="179"/>
      <c r="BJ324" s="171"/>
      <c r="BK324" s="171"/>
      <c r="BL324" s="171"/>
      <c r="BM324" s="171"/>
      <c r="BN324" s="119" t="s">
        <v>133</v>
      </c>
      <c r="BO324" s="179"/>
      <c r="BP324" s="179"/>
      <c r="BR324" s="92" t="s">
        <v>2245</v>
      </c>
      <c r="BS324" s="92" t="s">
        <v>2246</v>
      </c>
      <c r="BT324" s="232" t="s">
        <v>2247</v>
      </c>
      <c r="BU324" s="232"/>
    </row>
    <row r="325" spans="1:73" ht="90" hidden="1" customHeight="1">
      <c r="A325" s="181" t="s">
        <v>2256</v>
      </c>
      <c r="B325" s="92" t="s">
        <v>1675</v>
      </c>
      <c r="C325" s="167">
        <v>43630</v>
      </c>
      <c r="D325" s="167" t="s">
        <v>218</v>
      </c>
      <c r="E325" s="181" t="s">
        <v>180</v>
      </c>
      <c r="F325" s="183" t="s">
        <v>2257</v>
      </c>
      <c r="G325" s="19" t="s">
        <v>2258</v>
      </c>
      <c r="H325" s="19" t="s">
        <v>2259</v>
      </c>
      <c r="I325" s="19" t="s">
        <v>2260</v>
      </c>
      <c r="J325" s="92" t="s">
        <v>2261</v>
      </c>
      <c r="K325" s="184">
        <v>1</v>
      </c>
      <c r="L325" s="508">
        <v>43739</v>
      </c>
      <c r="M325" s="508">
        <v>43769</v>
      </c>
      <c r="N325" s="114">
        <f t="shared" si="11"/>
        <v>5</v>
      </c>
      <c r="O325" s="218">
        <v>1</v>
      </c>
      <c r="P325" s="229" t="s">
        <v>33</v>
      </c>
      <c r="Q325" s="229"/>
      <c r="R325" s="19" t="s">
        <v>2262</v>
      </c>
      <c r="S325" s="217">
        <f t="shared" si="12"/>
        <v>317</v>
      </c>
      <c r="T325" s="229"/>
      <c r="U325" s="229"/>
      <c r="V325" s="229" t="s">
        <v>125</v>
      </c>
      <c r="W325" s="229" t="s">
        <v>125</v>
      </c>
      <c r="X325" s="229" t="s">
        <v>125</v>
      </c>
      <c r="Y325" s="229" t="s">
        <v>125</v>
      </c>
      <c r="Z325" s="229" t="s">
        <v>125</v>
      </c>
      <c r="AA325" s="19" t="s">
        <v>125</v>
      </c>
      <c r="AB325" s="19" t="s">
        <v>1682</v>
      </c>
      <c r="AC325" s="19" t="s">
        <v>1683</v>
      </c>
      <c r="AD325" s="19" t="s">
        <v>2263</v>
      </c>
      <c r="AE325" s="19" t="s">
        <v>2264</v>
      </c>
      <c r="AF325" s="220" t="s">
        <v>2265</v>
      </c>
      <c r="AG325" s="317" t="s">
        <v>2266</v>
      </c>
      <c r="AH325" s="136" t="s">
        <v>125</v>
      </c>
      <c r="AI325" s="19" t="s">
        <v>1703</v>
      </c>
      <c r="AJ325" s="220" t="s">
        <v>2267</v>
      </c>
      <c r="AK325" s="19" t="s">
        <v>1703</v>
      </c>
      <c r="AL325" s="136" t="s">
        <v>125</v>
      </c>
      <c r="AM325" s="19" t="s">
        <v>1703</v>
      </c>
      <c r="AN325" s="136" t="s">
        <v>125</v>
      </c>
      <c r="AO325" s="19" t="s">
        <v>1703</v>
      </c>
      <c r="AP325" s="136" t="s">
        <v>125</v>
      </c>
      <c r="AQ325" s="19" t="s">
        <v>1703</v>
      </c>
      <c r="AR325" s="136" t="s">
        <v>125</v>
      </c>
      <c r="AS325" s="19" t="s">
        <v>1703</v>
      </c>
      <c r="AT325" s="136" t="s">
        <v>125</v>
      </c>
      <c r="AU325" s="19" t="s">
        <v>1703</v>
      </c>
      <c r="AV325" s="136" t="s">
        <v>125</v>
      </c>
      <c r="AW325" s="19" t="s">
        <v>1703</v>
      </c>
      <c r="AX325" s="136" t="s">
        <v>125</v>
      </c>
      <c r="AY325" s="19" t="s">
        <v>1703</v>
      </c>
      <c r="AZ325" s="136" t="s">
        <v>125</v>
      </c>
      <c r="BA325" s="19" t="s">
        <v>1703</v>
      </c>
      <c r="BB325" s="136" t="s">
        <v>125</v>
      </c>
      <c r="BC325" s="19" t="s">
        <v>1704</v>
      </c>
      <c r="BD325" s="136" t="s">
        <v>125</v>
      </c>
      <c r="BE325" s="19" t="s">
        <v>1704</v>
      </c>
      <c r="BF325" s="108" t="s">
        <v>1688</v>
      </c>
      <c r="BG325" s="167">
        <v>44020</v>
      </c>
      <c r="BH325" s="108" t="s">
        <v>2033</v>
      </c>
      <c r="BI325" s="179"/>
      <c r="BJ325" s="171"/>
      <c r="BK325" s="171"/>
      <c r="BL325" s="171"/>
      <c r="BM325" s="171"/>
      <c r="BN325" s="119" t="s">
        <v>133</v>
      </c>
      <c r="BO325" s="179"/>
      <c r="BP325" s="179"/>
      <c r="BQ325" s="137"/>
      <c r="BR325" s="92" t="s">
        <v>1244</v>
      </c>
      <c r="BS325" s="232" t="s">
        <v>2268</v>
      </c>
      <c r="BT325" s="232" t="s">
        <v>2269</v>
      </c>
      <c r="BU325" s="232" t="s">
        <v>2270</v>
      </c>
    </row>
    <row r="326" spans="1:73" ht="90" hidden="1" customHeight="1">
      <c r="A326" s="181" t="s">
        <v>2271</v>
      </c>
      <c r="B326" s="92" t="s">
        <v>1675</v>
      </c>
      <c r="C326" s="167">
        <v>43630</v>
      </c>
      <c r="D326" s="167" t="s">
        <v>945</v>
      </c>
      <c r="E326" s="181" t="s">
        <v>184</v>
      </c>
      <c r="F326" s="183" t="s">
        <v>2272</v>
      </c>
      <c r="G326" s="19" t="s">
        <v>2258</v>
      </c>
      <c r="H326" s="19" t="s">
        <v>2259</v>
      </c>
      <c r="I326" s="19" t="s">
        <v>2260</v>
      </c>
      <c r="J326" s="19" t="s">
        <v>2261</v>
      </c>
      <c r="K326" s="184">
        <v>1</v>
      </c>
      <c r="L326" s="508">
        <v>43739</v>
      </c>
      <c r="M326" s="508">
        <v>43769</v>
      </c>
      <c r="N326" s="114">
        <f t="shared" si="11"/>
        <v>5</v>
      </c>
      <c r="O326" s="218">
        <v>1</v>
      </c>
      <c r="P326" s="152" t="s">
        <v>33</v>
      </c>
      <c r="Q326" s="229"/>
      <c r="R326" s="19" t="s">
        <v>2262</v>
      </c>
      <c r="S326" s="217">
        <f t="shared" si="12"/>
        <v>317</v>
      </c>
      <c r="T326" s="229"/>
      <c r="U326" s="229"/>
      <c r="V326" s="229" t="s">
        <v>125</v>
      </c>
      <c r="W326" s="229" t="s">
        <v>125</v>
      </c>
      <c r="X326" s="229" t="s">
        <v>125</v>
      </c>
      <c r="Y326" s="229" t="s">
        <v>125</v>
      </c>
      <c r="Z326" s="229" t="s">
        <v>125</v>
      </c>
      <c r="AA326" s="19" t="s">
        <v>125</v>
      </c>
      <c r="AB326" s="19" t="s">
        <v>1682</v>
      </c>
      <c r="AC326" s="19" t="s">
        <v>1683</v>
      </c>
      <c r="AD326" s="19" t="s">
        <v>2263</v>
      </c>
      <c r="AE326" s="19" t="s">
        <v>2264</v>
      </c>
      <c r="AF326" s="220" t="s">
        <v>2265</v>
      </c>
      <c r="AG326" s="220" t="s">
        <v>2273</v>
      </c>
      <c r="AH326" s="136" t="s">
        <v>125</v>
      </c>
      <c r="AI326" s="19" t="s">
        <v>1703</v>
      </c>
      <c r="AJ326" s="220" t="s">
        <v>2274</v>
      </c>
      <c r="AK326" s="19" t="s">
        <v>1703</v>
      </c>
      <c r="AL326" s="136" t="s">
        <v>125</v>
      </c>
      <c r="AM326" s="19" t="s">
        <v>1703</v>
      </c>
      <c r="AN326" s="136" t="s">
        <v>125</v>
      </c>
      <c r="AO326" s="19" t="s">
        <v>1703</v>
      </c>
      <c r="AP326" s="136" t="s">
        <v>125</v>
      </c>
      <c r="AQ326" s="19" t="s">
        <v>1703</v>
      </c>
      <c r="AR326" s="136" t="s">
        <v>125</v>
      </c>
      <c r="AS326" s="19" t="s">
        <v>1703</v>
      </c>
      <c r="AT326" s="136" t="s">
        <v>125</v>
      </c>
      <c r="AU326" s="19" t="s">
        <v>1703</v>
      </c>
      <c r="AV326" s="136" t="s">
        <v>125</v>
      </c>
      <c r="AW326" s="19" t="s">
        <v>1703</v>
      </c>
      <c r="AX326" s="136" t="s">
        <v>125</v>
      </c>
      <c r="AY326" s="19" t="s">
        <v>1703</v>
      </c>
      <c r="AZ326" s="136" t="s">
        <v>125</v>
      </c>
      <c r="BA326" s="19" t="s">
        <v>1703</v>
      </c>
      <c r="BB326" s="136" t="s">
        <v>125</v>
      </c>
      <c r="BC326" s="19" t="s">
        <v>1704</v>
      </c>
      <c r="BD326" s="136" t="s">
        <v>125</v>
      </c>
      <c r="BE326" s="19" t="s">
        <v>1704</v>
      </c>
      <c r="BF326" s="108" t="s">
        <v>1688</v>
      </c>
      <c r="BG326" s="167">
        <v>44020</v>
      </c>
      <c r="BH326" s="108" t="s">
        <v>1733</v>
      </c>
      <c r="BI326" s="175">
        <v>43991</v>
      </c>
      <c r="BJ326" s="171" t="s">
        <v>1758</v>
      </c>
      <c r="BK326" s="19" t="s">
        <v>1735</v>
      </c>
      <c r="BL326" s="19" t="s">
        <v>1691</v>
      </c>
      <c r="BM326" s="19" t="s">
        <v>1692</v>
      </c>
      <c r="BN326" s="119" t="s">
        <v>1736</v>
      </c>
      <c r="BO326" s="179" t="s">
        <v>125</v>
      </c>
      <c r="BP326" s="179" t="s">
        <v>125</v>
      </c>
      <c r="BQ326" s="137"/>
      <c r="BR326" s="92" t="s">
        <v>1356</v>
      </c>
      <c r="BS326" s="232" t="s">
        <v>2275</v>
      </c>
      <c r="BT326" s="232" t="s">
        <v>2276</v>
      </c>
      <c r="BU326" s="232"/>
    </row>
    <row r="327" spans="1:73" s="137" customFormat="1" ht="90" hidden="1" customHeight="1">
      <c r="A327" s="181" t="s">
        <v>2277</v>
      </c>
      <c r="B327" s="92" t="s">
        <v>1675</v>
      </c>
      <c r="C327" s="167">
        <v>43630</v>
      </c>
      <c r="D327" s="167" t="s">
        <v>218</v>
      </c>
      <c r="E327" s="181" t="s">
        <v>515</v>
      </c>
      <c r="F327" s="231" t="s">
        <v>2278</v>
      </c>
      <c r="G327" s="19" t="s">
        <v>2279</v>
      </c>
      <c r="H327" s="19" t="s">
        <v>2280</v>
      </c>
      <c r="I327" s="19" t="s">
        <v>2281</v>
      </c>
      <c r="J327" s="19" t="s">
        <v>2282</v>
      </c>
      <c r="K327" s="184">
        <v>1</v>
      </c>
      <c r="L327" s="508">
        <v>43668</v>
      </c>
      <c r="M327" s="508">
        <v>43830</v>
      </c>
      <c r="N327" s="114">
        <f t="shared" si="11"/>
        <v>24</v>
      </c>
      <c r="O327" s="218">
        <v>1</v>
      </c>
      <c r="P327" s="229" t="s">
        <v>34</v>
      </c>
      <c r="Q327" s="229"/>
      <c r="R327" s="19" t="s">
        <v>2283</v>
      </c>
      <c r="S327" s="217">
        <f t="shared" si="12"/>
        <v>368</v>
      </c>
      <c r="T327" s="229"/>
      <c r="U327" s="229"/>
      <c r="V327" s="229" t="s">
        <v>125</v>
      </c>
      <c r="W327" s="229" t="s">
        <v>125</v>
      </c>
      <c r="X327" s="229" t="s">
        <v>125</v>
      </c>
      <c r="Y327" s="229" t="s">
        <v>125</v>
      </c>
      <c r="Z327" s="229" t="s">
        <v>125</v>
      </c>
      <c r="AA327" s="19" t="s">
        <v>125</v>
      </c>
      <c r="AB327" s="19" t="s">
        <v>1682</v>
      </c>
      <c r="AC327" s="19" t="s">
        <v>1683</v>
      </c>
      <c r="AD327" s="19" t="s">
        <v>2284</v>
      </c>
      <c r="AE327" s="92" t="s">
        <v>2285</v>
      </c>
      <c r="AF327" s="19" t="s">
        <v>2286</v>
      </c>
      <c r="AG327" s="19" t="s">
        <v>2287</v>
      </c>
      <c r="AH327" s="19" t="s">
        <v>2286</v>
      </c>
      <c r="AI327" s="19" t="s">
        <v>2287</v>
      </c>
      <c r="AJ327" s="220" t="s">
        <v>2288</v>
      </c>
      <c r="AK327" s="19" t="s">
        <v>2287</v>
      </c>
      <c r="AL327" s="19" t="s">
        <v>129</v>
      </c>
      <c r="AM327" s="19" t="s">
        <v>2289</v>
      </c>
      <c r="AN327" s="19" t="s">
        <v>129</v>
      </c>
      <c r="AO327" s="19" t="s">
        <v>2289</v>
      </c>
      <c r="AP327" s="19" t="s">
        <v>130</v>
      </c>
      <c r="AQ327" s="19" t="s">
        <v>2289</v>
      </c>
      <c r="AR327" s="19" t="s">
        <v>130</v>
      </c>
      <c r="AS327" s="19" t="s">
        <v>2289</v>
      </c>
      <c r="AT327" s="19" t="s">
        <v>130</v>
      </c>
      <c r="AU327" s="19" t="s">
        <v>2289</v>
      </c>
      <c r="AV327" s="19" t="s">
        <v>130</v>
      </c>
      <c r="AW327" s="19" t="s">
        <v>2289</v>
      </c>
      <c r="AX327" s="19" t="s">
        <v>130</v>
      </c>
      <c r="AY327" s="19" t="s">
        <v>2289</v>
      </c>
      <c r="AZ327" s="19" t="s">
        <v>125</v>
      </c>
      <c r="BA327" s="19" t="s">
        <v>2289</v>
      </c>
      <c r="BB327" s="19" t="s">
        <v>125</v>
      </c>
      <c r="BC327" s="19" t="s">
        <v>2289</v>
      </c>
      <c r="BD327" s="19" t="s">
        <v>125</v>
      </c>
      <c r="BE327" s="19" t="s">
        <v>2289</v>
      </c>
      <c r="BF327" s="108" t="s">
        <v>131</v>
      </c>
      <c r="BG327" s="167">
        <v>43829</v>
      </c>
      <c r="BH327" s="108" t="s">
        <v>1733</v>
      </c>
      <c r="BI327" s="175">
        <v>43991</v>
      </c>
      <c r="BJ327" s="171" t="s">
        <v>1758</v>
      </c>
      <c r="BK327" s="19" t="s">
        <v>1735</v>
      </c>
      <c r="BL327" s="19" t="s">
        <v>1691</v>
      </c>
      <c r="BM327" s="19" t="s">
        <v>1692</v>
      </c>
      <c r="BN327" s="119" t="s">
        <v>1736</v>
      </c>
      <c r="BO327" s="179" t="s">
        <v>125</v>
      </c>
      <c r="BP327" s="179" t="s">
        <v>125</v>
      </c>
      <c r="BR327" s="92" t="s">
        <v>1356</v>
      </c>
      <c r="BS327" s="35" t="s">
        <v>2290</v>
      </c>
      <c r="BT327" s="232"/>
      <c r="BU327" s="232"/>
    </row>
    <row r="328" spans="1:73" s="137" customFormat="1" ht="90" hidden="1" customHeight="1">
      <c r="A328" s="181" t="s">
        <v>2291</v>
      </c>
      <c r="B328" s="92" t="s">
        <v>1675</v>
      </c>
      <c r="C328" s="167">
        <v>43630</v>
      </c>
      <c r="D328" s="167" t="s">
        <v>218</v>
      </c>
      <c r="E328" s="181" t="s">
        <v>515</v>
      </c>
      <c r="F328" s="231" t="s">
        <v>2278</v>
      </c>
      <c r="G328" s="19" t="s">
        <v>2279</v>
      </c>
      <c r="H328" s="19" t="s">
        <v>2292</v>
      </c>
      <c r="I328" s="19" t="s">
        <v>2293</v>
      </c>
      <c r="J328" s="19" t="s">
        <v>2294</v>
      </c>
      <c r="K328" s="184">
        <v>14</v>
      </c>
      <c r="L328" s="508">
        <v>43668</v>
      </c>
      <c r="M328" s="508">
        <v>43830</v>
      </c>
      <c r="N328" s="114">
        <f t="shared" si="11"/>
        <v>24</v>
      </c>
      <c r="O328" s="234">
        <v>4</v>
      </c>
      <c r="P328" s="229" t="s">
        <v>34</v>
      </c>
      <c r="Q328" s="229"/>
      <c r="R328" s="19" t="s">
        <v>2295</v>
      </c>
      <c r="S328" s="217">
        <f t="shared" si="12"/>
        <v>380</v>
      </c>
      <c r="T328" s="229"/>
      <c r="U328" s="229"/>
      <c r="V328" s="229" t="s">
        <v>125</v>
      </c>
      <c r="W328" s="229" t="s">
        <v>125</v>
      </c>
      <c r="X328" s="229" t="s">
        <v>125</v>
      </c>
      <c r="Y328" s="229" t="s">
        <v>125</v>
      </c>
      <c r="Z328" s="229" t="s">
        <v>125</v>
      </c>
      <c r="AA328" s="19" t="s">
        <v>125</v>
      </c>
      <c r="AB328" s="19" t="s">
        <v>1682</v>
      </c>
      <c r="AC328" s="19" t="s">
        <v>1683</v>
      </c>
      <c r="AD328" s="19" t="s">
        <v>2296</v>
      </c>
      <c r="AE328" s="19" t="s">
        <v>2297</v>
      </c>
      <c r="AF328" s="19"/>
      <c r="AG328" s="220" t="s">
        <v>2298</v>
      </c>
      <c r="AH328" s="19" t="s">
        <v>1842</v>
      </c>
      <c r="AI328" s="220" t="s">
        <v>2299</v>
      </c>
      <c r="AJ328" s="220" t="s">
        <v>129</v>
      </c>
      <c r="AK328" s="220" t="s">
        <v>1844</v>
      </c>
      <c r="AL328" s="220" t="s">
        <v>129</v>
      </c>
      <c r="AM328" s="220" t="s">
        <v>1844</v>
      </c>
      <c r="AN328" s="220" t="s">
        <v>129</v>
      </c>
      <c r="AO328" s="220" t="s">
        <v>1844</v>
      </c>
      <c r="AP328" s="220" t="s">
        <v>130</v>
      </c>
      <c r="AQ328" s="220" t="s">
        <v>1844</v>
      </c>
      <c r="AR328" s="220" t="s">
        <v>130</v>
      </c>
      <c r="AS328" s="220" t="s">
        <v>1844</v>
      </c>
      <c r="AT328" s="220" t="s">
        <v>130</v>
      </c>
      <c r="AU328" s="220" t="s">
        <v>1844</v>
      </c>
      <c r="AV328" s="220" t="s">
        <v>130</v>
      </c>
      <c r="AW328" s="220" t="s">
        <v>1844</v>
      </c>
      <c r="AX328" s="220" t="s">
        <v>130</v>
      </c>
      <c r="AY328" s="220" t="s">
        <v>1844</v>
      </c>
      <c r="AZ328" s="220" t="s">
        <v>125</v>
      </c>
      <c r="BA328" s="220" t="s">
        <v>1844</v>
      </c>
      <c r="BB328" s="220" t="s">
        <v>125</v>
      </c>
      <c r="BC328" s="220" t="s">
        <v>1844</v>
      </c>
      <c r="BD328" s="220" t="s">
        <v>125</v>
      </c>
      <c r="BE328" s="220" t="s">
        <v>1844</v>
      </c>
      <c r="BF328" s="108" t="s">
        <v>1845</v>
      </c>
      <c r="BG328" s="167">
        <v>44070</v>
      </c>
      <c r="BH328" s="108" t="s">
        <v>10</v>
      </c>
      <c r="BI328" s="175">
        <v>44070</v>
      </c>
      <c r="BJ328" s="171" t="s">
        <v>2300</v>
      </c>
      <c r="BK328" s="171" t="s">
        <v>125</v>
      </c>
      <c r="BL328" s="171" t="s">
        <v>2301</v>
      </c>
      <c r="BM328" s="171" t="s">
        <v>1538</v>
      </c>
      <c r="BN328" s="119" t="s">
        <v>1539</v>
      </c>
      <c r="BO328" s="179" t="s">
        <v>125</v>
      </c>
      <c r="BP328" s="179" t="s">
        <v>2291</v>
      </c>
      <c r="BR328" s="92" t="s">
        <v>1356</v>
      </c>
      <c r="BS328" s="35" t="s">
        <v>2290</v>
      </c>
      <c r="BT328" s="232"/>
      <c r="BU328" s="232"/>
    </row>
    <row r="329" spans="1:73" s="137" customFormat="1" ht="90" hidden="1" customHeight="1">
      <c r="A329" s="181" t="s">
        <v>2291</v>
      </c>
      <c r="B329" s="92" t="s">
        <v>1675</v>
      </c>
      <c r="C329" s="167">
        <v>43630</v>
      </c>
      <c r="D329" s="167" t="s">
        <v>218</v>
      </c>
      <c r="E329" s="181" t="s">
        <v>515</v>
      </c>
      <c r="F329" s="231" t="s">
        <v>2278</v>
      </c>
      <c r="G329" s="19" t="s">
        <v>2279</v>
      </c>
      <c r="H329" s="19" t="s">
        <v>2292</v>
      </c>
      <c r="I329" s="19" t="s">
        <v>2293</v>
      </c>
      <c r="J329" s="19" t="s">
        <v>2294</v>
      </c>
      <c r="K329" s="184">
        <v>4</v>
      </c>
      <c r="L329" s="508">
        <v>43668</v>
      </c>
      <c r="M329" s="508">
        <v>43830</v>
      </c>
      <c r="N329" s="114">
        <f t="shared" si="11"/>
        <v>24</v>
      </c>
      <c r="O329" s="218">
        <v>4</v>
      </c>
      <c r="P329" s="229" t="s">
        <v>34</v>
      </c>
      <c r="Q329" s="229"/>
      <c r="R329" s="19" t="s">
        <v>2302</v>
      </c>
      <c r="S329" s="217">
        <f t="shared" ref="S329:S360" si="13">LEN(R329)</f>
        <v>209</v>
      </c>
      <c r="T329" s="229"/>
      <c r="U329" s="229"/>
      <c r="V329" s="229" t="s">
        <v>125</v>
      </c>
      <c r="W329" s="229" t="s">
        <v>125</v>
      </c>
      <c r="X329" s="229" t="s">
        <v>125</v>
      </c>
      <c r="Y329" s="229" t="s">
        <v>125</v>
      </c>
      <c r="Z329" s="229" t="s">
        <v>125</v>
      </c>
      <c r="AA329" s="19" t="s">
        <v>125</v>
      </c>
      <c r="AB329" s="19" t="s">
        <v>1682</v>
      </c>
      <c r="AC329" s="19" t="s">
        <v>1683</v>
      </c>
      <c r="AD329" s="19" t="s">
        <v>2296</v>
      </c>
      <c r="AE329" s="19" t="s">
        <v>2297</v>
      </c>
      <c r="AF329" s="19"/>
      <c r="AG329" s="220" t="s">
        <v>2298</v>
      </c>
      <c r="AH329" s="136" t="s">
        <v>2303</v>
      </c>
      <c r="AI329" s="238" t="s">
        <v>2304</v>
      </c>
      <c r="AJ329" s="19" t="s">
        <v>2305</v>
      </c>
      <c r="AK329" s="19" t="s">
        <v>2305</v>
      </c>
      <c r="AL329" s="19" t="s">
        <v>129</v>
      </c>
      <c r="AM329" s="19" t="s">
        <v>2289</v>
      </c>
      <c r="AN329" s="19" t="s">
        <v>129</v>
      </c>
      <c r="AO329" s="19" t="s">
        <v>2289</v>
      </c>
      <c r="AP329" s="19" t="s">
        <v>130</v>
      </c>
      <c r="AQ329" s="19" t="s">
        <v>2289</v>
      </c>
      <c r="AR329" s="19" t="s">
        <v>130</v>
      </c>
      <c r="AS329" s="19" t="s">
        <v>2289</v>
      </c>
      <c r="AT329" s="19" t="s">
        <v>130</v>
      </c>
      <c r="AU329" s="19" t="s">
        <v>2289</v>
      </c>
      <c r="AV329" s="19" t="s">
        <v>130</v>
      </c>
      <c r="AW329" s="19" t="s">
        <v>2289</v>
      </c>
      <c r="AX329" s="19" t="s">
        <v>130</v>
      </c>
      <c r="AY329" s="19" t="s">
        <v>2289</v>
      </c>
      <c r="AZ329" s="19" t="s">
        <v>125</v>
      </c>
      <c r="BA329" s="19" t="s">
        <v>2289</v>
      </c>
      <c r="BB329" s="19" t="s">
        <v>125</v>
      </c>
      <c r="BC329" s="19" t="s">
        <v>2289</v>
      </c>
      <c r="BD329" s="19" t="s">
        <v>125</v>
      </c>
      <c r="BE329" s="19" t="s">
        <v>2289</v>
      </c>
      <c r="BF329" s="108" t="s">
        <v>131</v>
      </c>
      <c r="BG329" s="167">
        <v>44077</v>
      </c>
      <c r="BH329" s="108" t="s">
        <v>1733</v>
      </c>
      <c r="BI329" s="175">
        <v>43991</v>
      </c>
      <c r="BJ329" s="171" t="s">
        <v>1758</v>
      </c>
      <c r="BK329" s="19" t="s">
        <v>1735</v>
      </c>
      <c r="BL329" s="19" t="s">
        <v>1691</v>
      </c>
      <c r="BM329" s="19" t="s">
        <v>1692</v>
      </c>
      <c r="BN329" s="119" t="s">
        <v>1736</v>
      </c>
      <c r="BO329" s="179" t="s">
        <v>125</v>
      </c>
      <c r="BP329" s="179" t="s">
        <v>125</v>
      </c>
      <c r="BR329" s="92" t="s">
        <v>1356</v>
      </c>
      <c r="BS329" s="35" t="s">
        <v>2290</v>
      </c>
      <c r="BT329" s="232"/>
      <c r="BU329" s="232"/>
    </row>
    <row r="330" spans="1:73" s="137" customFormat="1" ht="90" hidden="1" customHeight="1">
      <c r="A330" s="181" t="s">
        <v>2306</v>
      </c>
      <c r="B330" s="92" t="s">
        <v>1675</v>
      </c>
      <c r="C330" s="167">
        <v>43630</v>
      </c>
      <c r="D330" s="167" t="s">
        <v>678</v>
      </c>
      <c r="E330" s="181" t="s">
        <v>524</v>
      </c>
      <c r="F330" s="231" t="s">
        <v>2307</v>
      </c>
      <c r="G330" s="19" t="s">
        <v>2308</v>
      </c>
      <c r="H330" s="112" t="s">
        <v>2309</v>
      </c>
      <c r="I330" s="19" t="s">
        <v>2310</v>
      </c>
      <c r="J330" s="112" t="s">
        <v>1697</v>
      </c>
      <c r="K330" s="179">
        <v>1</v>
      </c>
      <c r="L330" s="508">
        <v>43663</v>
      </c>
      <c r="M330" s="508">
        <v>43707</v>
      </c>
      <c r="N330" s="114">
        <f t="shared" si="11"/>
        <v>7</v>
      </c>
      <c r="O330" s="218">
        <v>1</v>
      </c>
      <c r="P330" s="229" t="s">
        <v>25</v>
      </c>
      <c r="Q330" s="229"/>
      <c r="R330" s="19" t="s">
        <v>2311</v>
      </c>
      <c r="S330" s="217">
        <f t="shared" si="13"/>
        <v>247</v>
      </c>
      <c r="T330" s="229"/>
      <c r="U330" s="229"/>
      <c r="V330" s="229" t="s">
        <v>125</v>
      </c>
      <c r="W330" s="229" t="s">
        <v>125</v>
      </c>
      <c r="X330" s="229" t="s">
        <v>125</v>
      </c>
      <c r="Y330" s="229" t="s">
        <v>125</v>
      </c>
      <c r="Z330" s="229" t="s">
        <v>125</v>
      </c>
      <c r="AA330" s="19" t="s">
        <v>125</v>
      </c>
      <c r="AB330" s="19" t="s">
        <v>1682</v>
      </c>
      <c r="AC330" s="19" t="s">
        <v>1683</v>
      </c>
      <c r="AD330" s="19" t="s">
        <v>2311</v>
      </c>
      <c r="AE330" s="19" t="s">
        <v>1749</v>
      </c>
      <c r="AF330" s="220" t="s">
        <v>125</v>
      </c>
      <c r="AG330" s="19" t="s">
        <v>1749</v>
      </c>
      <c r="AH330" s="220" t="s">
        <v>125</v>
      </c>
      <c r="AI330" s="19" t="s">
        <v>1749</v>
      </c>
      <c r="AJ330" s="220" t="s">
        <v>125</v>
      </c>
      <c r="AK330" s="19" t="s">
        <v>1749</v>
      </c>
      <c r="AL330" s="220" t="s">
        <v>125</v>
      </c>
      <c r="AM330" s="19" t="s">
        <v>1749</v>
      </c>
      <c r="AN330" s="220" t="s">
        <v>125</v>
      </c>
      <c r="AO330" s="19" t="s">
        <v>1749</v>
      </c>
      <c r="AP330" s="220" t="s">
        <v>125</v>
      </c>
      <c r="AQ330" s="19" t="s">
        <v>1749</v>
      </c>
      <c r="AR330" s="220" t="s">
        <v>125</v>
      </c>
      <c r="AS330" s="19" t="s">
        <v>1749</v>
      </c>
      <c r="AT330" s="220" t="s">
        <v>125</v>
      </c>
      <c r="AU330" s="19" t="s">
        <v>1749</v>
      </c>
      <c r="AV330" s="220" t="s">
        <v>125</v>
      </c>
      <c r="AW330" s="19" t="s">
        <v>1749</v>
      </c>
      <c r="AX330" s="220" t="s">
        <v>125</v>
      </c>
      <c r="AY330" s="19" t="s">
        <v>1749</v>
      </c>
      <c r="AZ330" s="220" t="s">
        <v>125</v>
      </c>
      <c r="BA330" s="19" t="s">
        <v>1749</v>
      </c>
      <c r="BB330" s="220" t="s">
        <v>125</v>
      </c>
      <c r="BC330" s="19" t="s">
        <v>1750</v>
      </c>
      <c r="BD330" s="220" t="s">
        <v>125</v>
      </c>
      <c r="BE330" s="19" t="s">
        <v>1750</v>
      </c>
      <c r="BF330" s="108" t="s">
        <v>1688</v>
      </c>
      <c r="BG330" s="167">
        <v>43829</v>
      </c>
      <c r="BH330" s="108" t="s">
        <v>1733</v>
      </c>
      <c r="BI330" s="175">
        <v>43991</v>
      </c>
      <c r="BJ330" s="171" t="s">
        <v>1758</v>
      </c>
      <c r="BK330" s="19" t="s">
        <v>1735</v>
      </c>
      <c r="BL330" s="19" t="s">
        <v>1691</v>
      </c>
      <c r="BM330" s="19" t="s">
        <v>1692</v>
      </c>
      <c r="BN330" s="119" t="s">
        <v>1736</v>
      </c>
      <c r="BO330" s="179" t="s">
        <v>125</v>
      </c>
      <c r="BP330" s="179" t="s">
        <v>125</v>
      </c>
      <c r="BR330" s="35" t="s">
        <v>2312</v>
      </c>
      <c r="BS330" s="232" t="s">
        <v>2313</v>
      </c>
      <c r="BT330" s="232" t="s">
        <v>2314</v>
      </c>
      <c r="BU330" s="232"/>
    </row>
    <row r="331" spans="1:73" s="137" customFormat="1" ht="90" hidden="1" customHeight="1">
      <c r="A331" s="181" t="s">
        <v>2315</v>
      </c>
      <c r="B331" s="92" t="s">
        <v>1675</v>
      </c>
      <c r="C331" s="167">
        <v>43630</v>
      </c>
      <c r="D331" s="167" t="s">
        <v>678</v>
      </c>
      <c r="E331" s="181" t="s">
        <v>524</v>
      </c>
      <c r="F331" s="231" t="s">
        <v>2307</v>
      </c>
      <c r="G331" s="19" t="s">
        <v>2308</v>
      </c>
      <c r="H331" s="19" t="s">
        <v>2316</v>
      </c>
      <c r="I331" s="19" t="s">
        <v>2317</v>
      </c>
      <c r="J331" s="19" t="s">
        <v>2318</v>
      </c>
      <c r="K331" s="179">
        <v>1</v>
      </c>
      <c r="L331" s="508">
        <v>43656</v>
      </c>
      <c r="M331" s="508">
        <v>43707</v>
      </c>
      <c r="N331" s="114">
        <f t="shared" si="11"/>
        <v>8</v>
      </c>
      <c r="O331" s="218">
        <v>1</v>
      </c>
      <c r="P331" s="229" t="s">
        <v>25</v>
      </c>
      <c r="Q331" s="229"/>
      <c r="R331" s="19" t="s">
        <v>2319</v>
      </c>
      <c r="S331" s="217">
        <f t="shared" si="13"/>
        <v>172</v>
      </c>
      <c r="T331" s="229"/>
      <c r="U331" s="229"/>
      <c r="V331" s="229" t="s">
        <v>125</v>
      </c>
      <c r="W331" s="229" t="s">
        <v>125</v>
      </c>
      <c r="X331" s="229" t="s">
        <v>125</v>
      </c>
      <c r="Y331" s="229" t="s">
        <v>125</v>
      </c>
      <c r="Z331" s="229" t="s">
        <v>125</v>
      </c>
      <c r="AA331" s="19" t="s">
        <v>125</v>
      </c>
      <c r="AB331" s="19" t="s">
        <v>1682</v>
      </c>
      <c r="AC331" s="19" t="s">
        <v>1683</v>
      </c>
      <c r="AD331" s="19" t="s">
        <v>2320</v>
      </c>
      <c r="AE331" s="19" t="s">
        <v>1749</v>
      </c>
      <c r="AF331" s="220" t="s">
        <v>125</v>
      </c>
      <c r="AG331" s="19" t="s">
        <v>1749</v>
      </c>
      <c r="AH331" s="220" t="s">
        <v>125</v>
      </c>
      <c r="AI331" s="19" t="s">
        <v>1749</v>
      </c>
      <c r="AJ331" s="220" t="s">
        <v>125</v>
      </c>
      <c r="AK331" s="19" t="s">
        <v>1749</v>
      </c>
      <c r="AL331" s="220" t="s">
        <v>125</v>
      </c>
      <c r="AM331" s="19" t="s">
        <v>1749</v>
      </c>
      <c r="AN331" s="220" t="s">
        <v>125</v>
      </c>
      <c r="AO331" s="19" t="s">
        <v>1749</v>
      </c>
      <c r="AP331" s="220" t="s">
        <v>125</v>
      </c>
      <c r="AQ331" s="19" t="s">
        <v>1749</v>
      </c>
      <c r="AR331" s="220" t="s">
        <v>125</v>
      </c>
      <c r="AS331" s="19" t="s">
        <v>1749</v>
      </c>
      <c r="AT331" s="220" t="s">
        <v>125</v>
      </c>
      <c r="AU331" s="19" t="s">
        <v>1749</v>
      </c>
      <c r="AV331" s="220" t="s">
        <v>125</v>
      </c>
      <c r="AW331" s="19" t="s">
        <v>1749</v>
      </c>
      <c r="AX331" s="220" t="s">
        <v>125</v>
      </c>
      <c r="AY331" s="19" t="s">
        <v>1749</v>
      </c>
      <c r="AZ331" s="220" t="s">
        <v>125</v>
      </c>
      <c r="BA331" s="19" t="s">
        <v>1749</v>
      </c>
      <c r="BB331" s="220" t="s">
        <v>125</v>
      </c>
      <c r="BC331" s="19" t="s">
        <v>1750</v>
      </c>
      <c r="BD331" s="220" t="s">
        <v>125</v>
      </c>
      <c r="BE331" s="19" t="s">
        <v>1750</v>
      </c>
      <c r="BF331" s="108" t="s">
        <v>1688</v>
      </c>
      <c r="BG331" s="167">
        <v>43829</v>
      </c>
      <c r="BH331" s="108" t="s">
        <v>1733</v>
      </c>
      <c r="BI331" s="175">
        <v>43991</v>
      </c>
      <c r="BJ331" s="171" t="s">
        <v>1758</v>
      </c>
      <c r="BK331" s="19" t="s">
        <v>1735</v>
      </c>
      <c r="BL331" s="19" t="s">
        <v>1691</v>
      </c>
      <c r="BM331" s="19" t="s">
        <v>1692</v>
      </c>
      <c r="BN331" s="119" t="s">
        <v>1736</v>
      </c>
      <c r="BO331" s="179" t="s">
        <v>125</v>
      </c>
      <c r="BP331" s="179" t="s">
        <v>125</v>
      </c>
      <c r="BR331" s="35" t="s">
        <v>2312</v>
      </c>
      <c r="BS331" s="232" t="s">
        <v>2313</v>
      </c>
      <c r="BT331" s="232" t="s">
        <v>2314</v>
      </c>
      <c r="BU331" s="232"/>
    </row>
    <row r="332" spans="1:73" s="137" customFormat="1" ht="90" hidden="1" customHeight="1">
      <c r="A332" s="181" t="s">
        <v>2321</v>
      </c>
      <c r="B332" s="92" t="s">
        <v>1675</v>
      </c>
      <c r="C332" s="167">
        <v>43630</v>
      </c>
      <c r="D332" s="167" t="s">
        <v>678</v>
      </c>
      <c r="E332" s="181" t="s">
        <v>524</v>
      </c>
      <c r="F332" s="231" t="s">
        <v>2307</v>
      </c>
      <c r="G332" s="19" t="s">
        <v>2308</v>
      </c>
      <c r="H332" s="19" t="s">
        <v>2316</v>
      </c>
      <c r="I332" s="19" t="s">
        <v>2322</v>
      </c>
      <c r="J332" s="19" t="s">
        <v>2323</v>
      </c>
      <c r="K332" s="179">
        <v>1</v>
      </c>
      <c r="L332" s="508">
        <v>43656</v>
      </c>
      <c r="M332" s="508">
        <v>43677</v>
      </c>
      <c r="N332" s="114">
        <f t="shared" si="11"/>
        <v>3</v>
      </c>
      <c r="O332" s="218">
        <v>1</v>
      </c>
      <c r="P332" s="229" t="s">
        <v>25</v>
      </c>
      <c r="Q332" s="229"/>
      <c r="R332" s="19" t="s">
        <v>2324</v>
      </c>
      <c r="S332" s="217">
        <f t="shared" si="13"/>
        <v>385</v>
      </c>
      <c r="T332" s="229"/>
      <c r="U332" s="229"/>
      <c r="V332" s="229" t="s">
        <v>125</v>
      </c>
      <c r="W332" s="229" t="s">
        <v>125</v>
      </c>
      <c r="X332" s="229" t="s">
        <v>125</v>
      </c>
      <c r="Y332" s="229" t="s">
        <v>125</v>
      </c>
      <c r="Z332" s="229" t="s">
        <v>125</v>
      </c>
      <c r="AA332" s="19" t="s">
        <v>125</v>
      </c>
      <c r="AB332" s="19" t="s">
        <v>1682</v>
      </c>
      <c r="AC332" s="19" t="s">
        <v>1683</v>
      </c>
      <c r="AD332" s="19" t="s">
        <v>2325</v>
      </c>
      <c r="AE332" s="19" t="s">
        <v>1402</v>
      </c>
      <c r="AF332" s="220" t="s">
        <v>2326</v>
      </c>
      <c r="AG332" s="220" t="s">
        <v>1404</v>
      </c>
      <c r="AH332" s="220" t="s">
        <v>1403</v>
      </c>
      <c r="AI332" s="220" t="s">
        <v>1404</v>
      </c>
      <c r="AJ332" s="220" t="s">
        <v>1404</v>
      </c>
      <c r="AK332" s="220" t="s">
        <v>1404</v>
      </c>
      <c r="AL332" s="220" t="s">
        <v>129</v>
      </c>
      <c r="AM332" s="220" t="s">
        <v>1404</v>
      </c>
      <c r="AN332" s="220" t="s">
        <v>129</v>
      </c>
      <c r="AO332" s="220" t="s">
        <v>1404</v>
      </c>
      <c r="AP332" s="220" t="s">
        <v>130</v>
      </c>
      <c r="AQ332" s="220" t="s">
        <v>1404</v>
      </c>
      <c r="AR332" s="220" t="s">
        <v>130</v>
      </c>
      <c r="AS332" s="220" t="s">
        <v>1404</v>
      </c>
      <c r="AT332" s="220" t="s">
        <v>130</v>
      </c>
      <c r="AU332" s="220" t="s">
        <v>1404</v>
      </c>
      <c r="AV332" s="220" t="s">
        <v>130</v>
      </c>
      <c r="AW332" s="220" t="s">
        <v>1404</v>
      </c>
      <c r="AX332" s="220" t="s">
        <v>130</v>
      </c>
      <c r="AY332" s="220" t="s">
        <v>1404</v>
      </c>
      <c r="AZ332" s="220" t="s">
        <v>125</v>
      </c>
      <c r="BA332" s="220" t="s">
        <v>1404</v>
      </c>
      <c r="BB332" s="220" t="s">
        <v>125</v>
      </c>
      <c r="BC332" s="220" t="s">
        <v>1404</v>
      </c>
      <c r="BD332" s="220" t="s">
        <v>125</v>
      </c>
      <c r="BE332" s="220" t="s">
        <v>1404</v>
      </c>
      <c r="BF332" s="108" t="s">
        <v>131</v>
      </c>
      <c r="BG332" s="167">
        <v>43829</v>
      </c>
      <c r="BH332" s="108" t="s">
        <v>1733</v>
      </c>
      <c r="BI332" s="175">
        <v>43991</v>
      </c>
      <c r="BJ332" s="171" t="s">
        <v>1758</v>
      </c>
      <c r="BK332" s="19" t="s">
        <v>1735</v>
      </c>
      <c r="BL332" s="19" t="s">
        <v>1691</v>
      </c>
      <c r="BM332" s="19" t="s">
        <v>1692</v>
      </c>
      <c r="BN332" s="119" t="s">
        <v>1736</v>
      </c>
      <c r="BO332" s="179" t="s">
        <v>125</v>
      </c>
      <c r="BP332" s="179" t="s">
        <v>125</v>
      </c>
      <c r="BR332" s="35" t="s">
        <v>2312</v>
      </c>
      <c r="BS332" s="232" t="s">
        <v>2313</v>
      </c>
      <c r="BT332" s="232" t="s">
        <v>2314</v>
      </c>
      <c r="BU332" s="232"/>
    </row>
    <row r="333" spans="1:73" s="137" customFormat="1" ht="90" hidden="1" customHeight="1">
      <c r="A333" s="181" t="s">
        <v>2327</v>
      </c>
      <c r="B333" s="92" t="s">
        <v>1675</v>
      </c>
      <c r="C333" s="167">
        <v>43630</v>
      </c>
      <c r="D333" s="167" t="s">
        <v>202</v>
      </c>
      <c r="E333" s="181" t="s">
        <v>2328</v>
      </c>
      <c r="F333" s="231" t="s">
        <v>2329</v>
      </c>
      <c r="G333" s="19" t="s">
        <v>2330</v>
      </c>
      <c r="H333" s="19" t="s">
        <v>2331</v>
      </c>
      <c r="I333" s="19" t="s">
        <v>2332</v>
      </c>
      <c r="J333" s="19" t="s">
        <v>250</v>
      </c>
      <c r="K333" s="179">
        <v>1</v>
      </c>
      <c r="L333" s="508">
        <v>43649</v>
      </c>
      <c r="M333" s="508">
        <v>43677</v>
      </c>
      <c r="N333" s="114">
        <f t="shared" si="11"/>
        <v>4</v>
      </c>
      <c r="O333" s="233">
        <v>0.4</v>
      </c>
      <c r="P333" s="229" t="s">
        <v>25</v>
      </c>
      <c r="Q333" s="229"/>
      <c r="R333" s="19" t="s">
        <v>2333</v>
      </c>
      <c r="S333" s="217">
        <f t="shared" si="13"/>
        <v>334</v>
      </c>
      <c r="T333" s="229"/>
      <c r="U333" s="229"/>
      <c r="V333" s="229" t="s">
        <v>125</v>
      </c>
      <c r="W333" s="229" t="s">
        <v>125</v>
      </c>
      <c r="X333" s="229" t="s">
        <v>125</v>
      </c>
      <c r="Y333" s="229" t="s">
        <v>125</v>
      </c>
      <c r="Z333" s="229" t="s">
        <v>125</v>
      </c>
      <c r="AA333" s="19" t="s">
        <v>125</v>
      </c>
      <c r="AB333" s="19" t="s">
        <v>1682</v>
      </c>
      <c r="AC333" s="19" t="s">
        <v>1683</v>
      </c>
      <c r="AD333" s="19" t="s">
        <v>2334</v>
      </c>
      <c r="AE333" s="19" t="s">
        <v>2335</v>
      </c>
      <c r="AF333" s="19" t="s">
        <v>2336</v>
      </c>
      <c r="AG333" s="19" t="s">
        <v>2337</v>
      </c>
      <c r="AH333" s="220" t="s">
        <v>2001</v>
      </c>
      <c r="AI333" s="19" t="s">
        <v>2338</v>
      </c>
      <c r="AJ333" s="220" t="s">
        <v>129</v>
      </c>
      <c r="AK333" s="220" t="s">
        <v>1844</v>
      </c>
      <c r="AL333" s="220" t="s">
        <v>129</v>
      </c>
      <c r="AM333" s="220" t="s">
        <v>1844</v>
      </c>
      <c r="AN333" s="220" t="s">
        <v>129</v>
      </c>
      <c r="AO333" s="220" t="s">
        <v>1844</v>
      </c>
      <c r="AP333" s="220" t="s">
        <v>130</v>
      </c>
      <c r="AQ333" s="220" t="s">
        <v>1844</v>
      </c>
      <c r="AR333" s="220" t="s">
        <v>130</v>
      </c>
      <c r="AS333" s="220" t="s">
        <v>1844</v>
      </c>
      <c r="AT333" s="220" t="s">
        <v>130</v>
      </c>
      <c r="AU333" s="220" t="s">
        <v>1844</v>
      </c>
      <c r="AV333" s="220" t="s">
        <v>130</v>
      </c>
      <c r="AW333" s="220" t="s">
        <v>1844</v>
      </c>
      <c r="AX333" s="220" t="s">
        <v>130</v>
      </c>
      <c r="AY333" s="220" t="s">
        <v>1844</v>
      </c>
      <c r="AZ333" s="220" t="s">
        <v>125</v>
      </c>
      <c r="BA333" s="220" t="s">
        <v>1844</v>
      </c>
      <c r="BB333" s="220" t="s">
        <v>125</v>
      </c>
      <c r="BC333" s="220" t="s">
        <v>1844</v>
      </c>
      <c r="BD333" s="220" t="s">
        <v>125</v>
      </c>
      <c r="BE333" s="220" t="s">
        <v>1844</v>
      </c>
      <c r="BF333" s="108" t="s">
        <v>1536</v>
      </c>
      <c r="BG333" s="175">
        <v>44070</v>
      </c>
      <c r="BH333" s="108" t="s">
        <v>286</v>
      </c>
      <c r="BI333" s="175">
        <v>43991</v>
      </c>
      <c r="BJ333" s="140" t="s">
        <v>2339</v>
      </c>
      <c r="BK333" s="19" t="s">
        <v>1847</v>
      </c>
      <c r="BL333" s="19" t="s">
        <v>1848</v>
      </c>
      <c r="BM333" s="19" t="s">
        <v>1849</v>
      </c>
      <c r="BN333" s="119" t="s">
        <v>291</v>
      </c>
      <c r="BO333" s="179" t="s">
        <v>1540</v>
      </c>
      <c r="BP333" s="184" t="s">
        <v>2340</v>
      </c>
      <c r="BR333" s="35" t="s">
        <v>2312</v>
      </c>
      <c r="BS333" s="232" t="s">
        <v>2341</v>
      </c>
      <c r="BT333" s="232" t="s">
        <v>25</v>
      </c>
      <c r="BU333" s="232"/>
    </row>
    <row r="334" spans="1:73" s="137" customFormat="1" ht="90" hidden="1" customHeight="1">
      <c r="A334" s="181" t="s">
        <v>2342</v>
      </c>
      <c r="B334" s="92" t="s">
        <v>1675</v>
      </c>
      <c r="C334" s="167">
        <v>43630</v>
      </c>
      <c r="D334" s="167" t="s">
        <v>202</v>
      </c>
      <c r="E334" s="181" t="s">
        <v>2328</v>
      </c>
      <c r="F334" s="231" t="s">
        <v>2343</v>
      </c>
      <c r="G334" s="19" t="s">
        <v>2330</v>
      </c>
      <c r="H334" s="19" t="s">
        <v>2331</v>
      </c>
      <c r="I334" s="19" t="s">
        <v>2344</v>
      </c>
      <c r="J334" s="19" t="s">
        <v>250</v>
      </c>
      <c r="K334" s="179">
        <v>1</v>
      </c>
      <c r="L334" s="508">
        <v>43649</v>
      </c>
      <c r="M334" s="508">
        <v>43784</v>
      </c>
      <c r="N334" s="114">
        <f t="shared" si="11"/>
        <v>20</v>
      </c>
      <c r="O334" s="234">
        <v>0</v>
      </c>
      <c r="P334" s="229" t="s">
        <v>25</v>
      </c>
      <c r="Q334" s="229"/>
      <c r="R334" s="19" t="s">
        <v>2333</v>
      </c>
      <c r="S334" s="217">
        <f t="shared" si="13"/>
        <v>334</v>
      </c>
      <c r="T334" s="229"/>
      <c r="U334" s="229"/>
      <c r="V334" s="229" t="s">
        <v>125</v>
      </c>
      <c r="W334" s="229" t="s">
        <v>125</v>
      </c>
      <c r="X334" s="229" t="s">
        <v>125</v>
      </c>
      <c r="Y334" s="229" t="s">
        <v>125</v>
      </c>
      <c r="Z334" s="229" t="s">
        <v>125</v>
      </c>
      <c r="AA334" s="19" t="s">
        <v>125</v>
      </c>
      <c r="AB334" s="19" t="s">
        <v>1682</v>
      </c>
      <c r="AC334" s="19" t="s">
        <v>1683</v>
      </c>
      <c r="AD334" s="19" t="s">
        <v>2345</v>
      </c>
      <c r="AE334" s="19" t="s">
        <v>2346</v>
      </c>
      <c r="AF334" s="19" t="s">
        <v>2336</v>
      </c>
      <c r="AG334" s="19" t="s">
        <v>2347</v>
      </c>
      <c r="AH334" s="220" t="s">
        <v>2001</v>
      </c>
      <c r="AI334" s="19" t="s">
        <v>2338</v>
      </c>
      <c r="AJ334" s="220" t="s">
        <v>129</v>
      </c>
      <c r="AK334" s="220" t="s">
        <v>1844</v>
      </c>
      <c r="AL334" s="220" t="s">
        <v>129</v>
      </c>
      <c r="AM334" s="220" t="s">
        <v>1844</v>
      </c>
      <c r="AN334" s="220" t="s">
        <v>129</v>
      </c>
      <c r="AO334" s="220" t="s">
        <v>1844</v>
      </c>
      <c r="AP334" s="220" t="s">
        <v>130</v>
      </c>
      <c r="AQ334" s="220" t="s">
        <v>1844</v>
      </c>
      <c r="AR334" s="220" t="s">
        <v>130</v>
      </c>
      <c r="AS334" s="220" t="s">
        <v>1844</v>
      </c>
      <c r="AT334" s="220" t="s">
        <v>130</v>
      </c>
      <c r="AU334" s="220" t="s">
        <v>1844</v>
      </c>
      <c r="AV334" s="220" t="s">
        <v>130</v>
      </c>
      <c r="AW334" s="220" t="s">
        <v>1844</v>
      </c>
      <c r="AX334" s="220" t="s">
        <v>130</v>
      </c>
      <c r="AY334" s="220" t="s">
        <v>1844</v>
      </c>
      <c r="AZ334" s="220" t="s">
        <v>125</v>
      </c>
      <c r="BA334" s="220" t="s">
        <v>1844</v>
      </c>
      <c r="BB334" s="220" t="s">
        <v>125</v>
      </c>
      <c r="BC334" s="220" t="s">
        <v>1844</v>
      </c>
      <c r="BD334" s="220" t="s">
        <v>125</v>
      </c>
      <c r="BE334" s="220" t="s">
        <v>1844</v>
      </c>
      <c r="BF334" s="108" t="s">
        <v>1536</v>
      </c>
      <c r="BG334" s="175">
        <v>44070</v>
      </c>
      <c r="BH334" s="108" t="s">
        <v>10</v>
      </c>
      <c r="BI334" s="175">
        <v>44070</v>
      </c>
      <c r="BJ334" s="19" t="s">
        <v>2348</v>
      </c>
      <c r="BK334" s="171" t="s">
        <v>125</v>
      </c>
      <c r="BL334" s="171" t="s">
        <v>2301</v>
      </c>
      <c r="BM334" s="171" t="s">
        <v>1538</v>
      </c>
      <c r="BN334" s="119" t="s">
        <v>1539</v>
      </c>
      <c r="BO334" s="179" t="s">
        <v>1540</v>
      </c>
      <c r="BP334" s="184" t="s">
        <v>2340</v>
      </c>
      <c r="BR334" s="35" t="s">
        <v>2312</v>
      </c>
      <c r="BS334" s="232" t="s">
        <v>2341</v>
      </c>
      <c r="BT334" s="232" t="s">
        <v>25</v>
      </c>
      <c r="BU334" s="232"/>
    </row>
    <row r="335" spans="1:73" s="137" customFormat="1" ht="90" hidden="1" customHeight="1">
      <c r="A335" s="181" t="s">
        <v>2349</v>
      </c>
      <c r="B335" s="92" t="s">
        <v>1675</v>
      </c>
      <c r="C335" s="167">
        <v>43630</v>
      </c>
      <c r="D335" s="167" t="s">
        <v>202</v>
      </c>
      <c r="E335" s="181" t="s">
        <v>2328</v>
      </c>
      <c r="F335" s="231" t="s">
        <v>2343</v>
      </c>
      <c r="G335" s="19" t="s">
        <v>2330</v>
      </c>
      <c r="H335" s="19" t="s">
        <v>2331</v>
      </c>
      <c r="I335" s="19" t="s">
        <v>2350</v>
      </c>
      <c r="J335" s="19" t="s">
        <v>2351</v>
      </c>
      <c r="K335" s="179">
        <v>1</v>
      </c>
      <c r="L335" s="508">
        <v>43649</v>
      </c>
      <c r="M335" s="508">
        <v>43784</v>
      </c>
      <c r="N335" s="114">
        <f t="shared" si="11"/>
        <v>20</v>
      </c>
      <c r="O335" s="234">
        <v>0</v>
      </c>
      <c r="P335" s="229" t="s">
        <v>25</v>
      </c>
      <c r="Q335" s="229"/>
      <c r="R335" s="19" t="s">
        <v>2333</v>
      </c>
      <c r="S335" s="217">
        <f t="shared" si="13"/>
        <v>334</v>
      </c>
      <c r="T335" s="229"/>
      <c r="U335" s="229"/>
      <c r="V335" s="229" t="s">
        <v>125</v>
      </c>
      <c r="W335" s="229" t="s">
        <v>125</v>
      </c>
      <c r="X335" s="229" t="s">
        <v>125</v>
      </c>
      <c r="Y335" s="229" t="s">
        <v>125</v>
      </c>
      <c r="Z335" s="229" t="s">
        <v>125</v>
      </c>
      <c r="AA335" s="19" t="s">
        <v>125</v>
      </c>
      <c r="AB335" s="19" t="s">
        <v>1682</v>
      </c>
      <c r="AC335" s="19" t="s">
        <v>1683</v>
      </c>
      <c r="AD335" s="19" t="s">
        <v>2352</v>
      </c>
      <c r="AE335" s="19" t="s">
        <v>2353</v>
      </c>
      <c r="AF335" s="19" t="s">
        <v>2336</v>
      </c>
      <c r="AG335" s="19" t="s">
        <v>2354</v>
      </c>
      <c r="AH335" s="19" t="s">
        <v>1842</v>
      </c>
      <c r="AI335" s="19" t="s">
        <v>2338</v>
      </c>
      <c r="AJ335" s="220" t="s">
        <v>129</v>
      </c>
      <c r="AK335" s="220" t="s">
        <v>1844</v>
      </c>
      <c r="AL335" s="220" t="s">
        <v>129</v>
      </c>
      <c r="AM335" s="220" t="s">
        <v>1844</v>
      </c>
      <c r="AN335" s="220" t="s">
        <v>129</v>
      </c>
      <c r="AO335" s="220" t="s">
        <v>1844</v>
      </c>
      <c r="AP335" s="220" t="s">
        <v>130</v>
      </c>
      <c r="AQ335" s="220" t="s">
        <v>1844</v>
      </c>
      <c r="AR335" s="220" t="s">
        <v>130</v>
      </c>
      <c r="AS335" s="220" t="s">
        <v>1844</v>
      </c>
      <c r="AT335" s="220" t="s">
        <v>130</v>
      </c>
      <c r="AU335" s="220" t="s">
        <v>1844</v>
      </c>
      <c r="AV335" s="220" t="s">
        <v>130</v>
      </c>
      <c r="AW335" s="220" t="s">
        <v>1844</v>
      </c>
      <c r="AX335" s="220" t="s">
        <v>130</v>
      </c>
      <c r="AY335" s="220" t="s">
        <v>1844</v>
      </c>
      <c r="AZ335" s="220" t="s">
        <v>125</v>
      </c>
      <c r="BA335" s="220" t="s">
        <v>1844</v>
      </c>
      <c r="BB335" s="220" t="s">
        <v>125</v>
      </c>
      <c r="BC335" s="220" t="s">
        <v>1844</v>
      </c>
      <c r="BD335" s="220" t="s">
        <v>125</v>
      </c>
      <c r="BE335" s="220" t="s">
        <v>1844</v>
      </c>
      <c r="BF335" s="108" t="s">
        <v>1845</v>
      </c>
      <c r="BG335" s="175">
        <v>44070</v>
      </c>
      <c r="BH335" s="108" t="s">
        <v>10</v>
      </c>
      <c r="BI335" s="175">
        <v>44070</v>
      </c>
      <c r="BJ335" s="19" t="s">
        <v>2348</v>
      </c>
      <c r="BK335" s="171" t="s">
        <v>125</v>
      </c>
      <c r="BL335" s="171" t="s">
        <v>2301</v>
      </c>
      <c r="BM335" s="171" t="s">
        <v>1538</v>
      </c>
      <c r="BN335" s="119" t="s">
        <v>1539</v>
      </c>
      <c r="BO335" s="179" t="s">
        <v>1540</v>
      </c>
      <c r="BP335" s="184" t="s">
        <v>2355</v>
      </c>
      <c r="BR335" s="35" t="s">
        <v>2312</v>
      </c>
      <c r="BS335" s="232" t="s">
        <v>2341</v>
      </c>
      <c r="BT335" s="232" t="s">
        <v>25</v>
      </c>
      <c r="BU335" s="232"/>
    </row>
    <row r="336" spans="1:73" s="137" customFormat="1" ht="90" hidden="1" customHeight="1">
      <c r="A336" s="107" t="s">
        <v>2349</v>
      </c>
      <c r="B336" s="110" t="s">
        <v>1675</v>
      </c>
      <c r="C336" s="109">
        <v>43630</v>
      </c>
      <c r="D336" s="167" t="s">
        <v>202</v>
      </c>
      <c r="E336" s="107" t="s">
        <v>2328</v>
      </c>
      <c r="F336" s="183" t="s">
        <v>2356</v>
      </c>
      <c r="G336" s="112" t="s">
        <v>2330</v>
      </c>
      <c r="H336" s="112" t="s">
        <v>2357</v>
      </c>
      <c r="I336" s="112" t="s">
        <v>2358</v>
      </c>
      <c r="J336" s="110" t="s">
        <v>250</v>
      </c>
      <c r="K336" s="106">
        <v>2</v>
      </c>
      <c r="L336" s="509">
        <v>44062</v>
      </c>
      <c r="M336" s="509">
        <v>44438</v>
      </c>
      <c r="N336" s="114">
        <f t="shared" si="11"/>
        <v>2</v>
      </c>
      <c r="O336" s="219">
        <v>2</v>
      </c>
      <c r="P336" s="229" t="s">
        <v>25</v>
      </c>
      <c r="Q336" s="229"/>
      <c r="R336" s="19" t="s">
        <v>2359</v>
      </c>
      <c r="S336" s="217">
        <f t="shared" si="13"/>
        <v>294</v>
      </c>
      <c r="T336" s="229"/>
      <c r="U336" s="229"/>
      <c r="V336" s="229" t="s">
        <v>125</v>
      </c>
      <c r="W336" s="229" t="s">
        <v>125</v>
      </c>
      <c r="X336" s="229" t="s">
        <v>125</v>
      </c>
      <c r="Y336" s="229" t="s">
        <v>125</v>
      </c>
      <c r="Z336" s="229" t="s">
        <v>125</v>
      </c>
      <c r="AA336" s="19" t="s">
        <v>125</v>
      </c>
      <c r="AB336" s="19" t="s">
        <v>1682</v>
      </c>
      <c r="AC336" s="19" t="s">
        <v>125</v>
      </c>
      <c r="AD336" s="19" t="s">
        <v>125</v>
      </c>
      <c r="AE336" s="19" t="s">
        <v>125</v>
      </c>
      <c r="AF336" s="19"/>
      <c r="AG336" s="19" t="s">
        <v>2360</v>
      </c>
      <c r="AH336" s="19" t="s">
        <v>2361</v>
      </c>
      <c r="AI336" s="19" t="s">
        <v>2362</v>
      </c>
      <c r="AJ336" s="19" t="s">
        <v>2363</v>
      </c>
      <c r="AK336" s="19" t="s">
        <v>2364</v>
      </c>
      <c r="AL336" s="19" t="s">
        <v>2365</v>
      </c>
      <c r="AM336" s="19" t="s">
        <v>2366</v>
      </c>
      <c r="AN336" s="19" t="s">
        <v>2367</v>
      </c>
      <c r="AO336" s="19" t="s">
        <v>2368</v>
      </c>
      <c r="AP336" s="19" t="s">
        <v>130</v>
      </c>
      <c r="AQ336" s="19" t="s">
        <v>2369</v>
      </c>
      <c r="AR336" s="19" t="s">
        <v>130</v>
      </c>
      <c r="AS336" s="19" t="s">
        <v>2369</v>
      </c>
      <c r="AT336" s="19" t="s">
        <v>130</v>
      </c>
      <c r="AU336" s="19" t="s">
        <v>2369</v>
      </c>
      <c r="AV336" s="19" t="s">
        <v>130</v>
      </c>
      <c r="AW336" s="19" t="s">
        <v>2369</v>
      </c>
      <c r="AX336" s="19" t="s">
        <v>130</v>
      </c>
      <c r="AY336" s="19" t="s">
        <v>2369</v>
      </c>
      <c r="AZ336" s="19" t="s">
        <v>125</v>
      </c>
      <c r="BA336" s="19" t="s">
        <v>2369</v>
      </c>
      <c r="BB336" s="19" t="s">
        <v>125</v>
      </c>
      <c r="BC336" s="19" t="s">
        <v>2369</v>
      </c>
      <c r="BD336" s="19" t="s">
        <v>125</v>
      </c>
      <c r="BE336" s="19" t="s">
        <v>2369</v>
      </c>
      <c r="BF336" s="108" t="s">
        <v>131</v>
      </c>
      <c r="BG336" s="175">
        <v>44496</v>
      </c>
      <c r="BH336" s="108" t="s">
        <v>2033</v>
      </c>
      <c r="BI336" s="175"/>
      <c r="BJ336" s="19"/>
      <c r="BK336" s="171"/>
      <c r="BL336" s="171"/>
      <c r="BM336" s="171"/>
      <c r="BN336" s="119" t="s">
        <v>133</v>
      </c>
      <c r="BO336" s="179"/>
      <c r="BP336" s="179"/>
      <c r="BR336" s="35" t="s">
        <v>2312</v>
      </c>
      <c r="BS336" s="232" t="s">
        <v>2341</v>
      </c>
      <c r="BT336" s="232" t="s">
        <v>25</v>
      </c>
      <c r="BU336" s="232"/>
    </row>
    <row r="337" spans="1:73" s="137" customFormat="1" ht="90" hidden="1" customHeight="1">
      <c r="A337" s="181" t="s">
        <v>2370</v>
      </c>
      <c r="B337" s="92" t="s">
        <v>1675</v>
      </c>
      <c r="C337" s="167">
        <v>43630</v>
      </c>
      <c r="D337" s="167" t="s">
        <v>678</v>
      </c>
      <c r="E337" s="181" t="s">
        <v>533</v>
      </c>
      <c r="F337" s="231" t="s">
        <v>2371</v>
      </c>
      <c r="G337" s="19" t="s">
        <v>2372</v>
      </c>
      <c r="H337" s="19" t="s">
        <v>2373</v>
      </c>
      <c r="I337" s="19" t="s">
        <v>2374</v>
      </c>
      <c r="J337" s="92" t="s">
        <v>2375</v>
      </c>
      <c r="K337" s="179">
        <v>1</v>
      </c>
      <c r="L337" s="508">
        <v>43668</v>
      </c>
      <c r="M337" s="508">
        <v>43830</v>
      </c>
      <c r="N337" s="114">
        <f t="shared" si="11"/>
        <v>24</v>
      </c>
      <c r="O337" s="218">
        <v>1</v>
      </c>
      <c r="P337" s="229" t="s">
        <v>32</v>
      </c>
      <c r="Q337" s="229" t="s">
        <v>14</v>
      </c>
      <c r="R337" s="19" t="s">
        <v>2376</v>
      </c>
      <c r="S337" s="217">
        <f t="shared" si="13"/>
        <v>358</v>
      </c>
      <c r="T337" s="229"/>
      <c r="U337" s="229"/>
      <c r="V337" s="229" t="s">
        <v>125</v>
      </c>
      <c r="W337" s="229" t="s">
        <v>125</v>
      </c>
      <c r="X337" s="229" t="s">
        <v>125</v>
      </c>
      <c r="Y337" s="229" t="s">
        <v>125</v>
      </c>
      <c r="Z337" s="229" t="s">
        <v>125</v>
      </c>
      <c r="AA337" s="19" t="s">
        <v>125</v>
      </c>
      <c r="AB337" s="19" t="s">
        <v>1682</v>
      </c>
      <c r="AC337" s="19" t="s">
        <v>1683</v>
      </c>
      <c r="AD337" s="112" t="s">
        <v>2377</v>
      </c>
      <c r="AE337" s="19" t="s">
        <v>1402</v>
      </c>
      <c r="AF337" s="220" t="s">
        <v>1403</v>
      </c>
      <c r="AG337" s="220" t="s">
        <v>1404</v>
      </c>
      <c r="AH337" s="220" t="s">
        <v>1403</v>
      </c>
      <c r="AI337" s="220" t="s">
        <v>1404</v>
      </c>
      <c r="AJ337" s="220" t="s">
        <v>1404</v>
      </c>
      <c r="AK337" s="220" t="s">
        <v>1404</v>
      </c>
      <c r="AL337" s="220" t="s">
        <v>129</v>
      </c>
      <c r="AM337" s="220" t="s">
        <v>1404</v>
      </c>
      <c r="AN337" s="220" t="s">
        <v>129</v>
      </c>
      <c r="AO337" s="220" t="s">
        <v>1404</v>
      </c>
      <c r="AP337" s="220" t="s">
        <v>130</v>
      </c>
      <c r="AQ337" s="220" t="s">
        <v>1404</v>
      </c>
      <c r="AR337" s="220" t="s">
        <v>130</v>
      </c>
      <c r="AS337" s="220" t="s">
        <v>1404</v>
      </c>
      <c r="AT337" s="220" t="s">
        <v>130</v>
      </c>
      <c r="AU337" s="220" t="s">
        <v>1404</v>
      </c>
      <c r="AV337" s="220" t="s">
        <v>130</v>
      </c>
      <c r="AW337" s="220" t="s">
        <v>1404</v>
      </c>
      <c r="AX337" s="220" t="s">
        <v>130</v>
      </c>
      <c r="AY337" s="220" t="s">
        <v>1404</v>
      </c>
      <c r="AZ337" s="220" t="s">
        <v>125</v>
      </c>
      <c r="BA337" s="220" t="s">
        <v>1404</v>
      </c>
      <c r="BB337" s="220" t="s">
        <v>125</v>
      </c>
      <c r="BC337" s="220" t="s">
        <v>1404</v>
      </c>
      <c r="BD337" s="220" t="s">
        <v>125</v>
      </c>
      <c r="BE337" s="220" t="s">
        <v>1404</v>
      </c>
      <c r="BF337" s="108" t="s">
        <v>131</v>
      </c>
      <c r="BG337" s="167">
        <v>43851</v>
      </c>
      <c r="BH337" s="108" t="s">
        <v>286</v>
      </c>
      <c r="BI337" s="175">
        <v>43991</v>
      </c>
      <c r="BJ337" s="140" t="s">
        <v>2219</v>
      </c>
      <c r="BK337" s="171" t="s">
        <v>1690</v>
      </c>
      <c r="BL337" s="19" t="s">
        <v>1691</v>
      </c>
      <c r="BM337" s="19" t="s">
        <v>1692</v>
      </c>
      <c r="BN337" s="119" t="s">
        <v>291</v>
      </c>
      <c r="BO337" s="179" t="s">
        <v>1540</v>
      </c>
      <c r="BP337" s="184" t="s">
        <v>2378</v>
      </c>
      <c r="BR337" s="92" t="s">
        <v>1356</v>
      </c>
      <c r="BS337" s="35" t="s">
        <v>2379</v>
      </c>
      <c r="BT337" s="232" t="s">
        <v>2380</v>
      </c>
      <c r="BU337" s="232"/>
    </row>
    <row r="338" spans="1:73" s="137" customFormat="1" ht="90" hidden="1" customHeight="1">
      <c r="A338" s="181" t="s">
        <v>2381</v>
      </c>
      <c r="B338" s="92" t="s">
        <v>1675</v>
      </c>
      <c r="C338" s="167">
        <v>43630</v>
      </c>
      <c r="D338" s="167" t="s">
        <v>2382</v>
      </c>
      <c r="E338" s="181" t="s">
        <v>536</v>
      </c>
      <c r="F338" s="231" t="s">
        <v>2383</v>
      </c>
      <c r="G338" s="112" t="s">
        <v>2384</v>
      </c>
      <c r="H338" s="19" t="s">
        <v>2385</v>
      </c>
      <c r="I338" s="19" t="s">
        <v>2386</v>
      </c>
      <c r="J338" s="19" t="s">
        <v>1424</v>
      </c>
      <c r="K338" s="179">
        <v>1</v>
      </c>
      <c r="L338" s="508">
        <v>43668</v>
      </c>
      <c r="M338" s="508">
        <v>43830</v>
      </c>
      <c r="N338" s="114">
        <f t="shared" si="11"/>
        <v>24</v>
      </c>
      <c r="O338" s="233">
        <v>0.4</v>
      </c>
      <c r="P338" s="229" t="s">
        <v>29</v>
      </c>
      <c r="Q338" s="229"/>
      <c r="R338" s="19" t="s">
        <v>2387</v>
      </c>
      <c r="S338" s="217">
        <f t="shared" si="13"/>
        <v>381</v>
      </c>
      <c r="T338" s="229"/>
      <c r="U338" s="229"/>
      <c r="V338" s="229" t="s">
        <v>125</v>
      </c>
      <c r="W338" s="229" t="s">
        <v>125</v>
      </c>
      <c r="X338" s="229" t="s">
        <v>125</v>
      </c>
      <c r="Y338" s="229" t="s">
        <v>125</v>
      </c>
      <c r="Z338" s="229" t="s">
        <v>125</v>
      </c>
      <c r="AA338" s="19" t="s">
        <v>125</v>
      </c>
      <c r="AB338" s="19" t="s">
        <v>1682</v>
      </c>
      <c r="AC338" s="19" t="s">
        <v>1683</v>
      </c>
      <c r="AD338" s="19" t="s">
        <v>2388</v>
      </c>
      <c r="AE338" s="19" t="s">
        <v>2389</v>
      </c>
      <c r="AF338" s="220" t="s">
        <v>2390</v>
      </c>
      <c r="AG338" s="220" t="s">
        <v>2391</v>
      </c>
      <c r="AH338" s="220" t="s">
        <v>2392</v>
      </c>
      <c r="AI338" s="220" t="s">
        <v>2393</v>
      </c>
      <c r="AJ338" s="220" t="s">
        <v>2267</v>
      </c>
      <c r="AK338" s="220" t="s">
        <v>2394</v>
      </c>
      <c r="AL338" s="220" t="s">
        <v>2395</v>
      </c>
      <c r="AM338" s="19" t="s">
        <v>2396</v>
      </c>
      <c r="AN338" s="140" t="s">
        <v>129</v>
      </c>
      <c r="AO338" s="140" t="s">
        <v>2056</v>
      </c>
      <c r="AP338" s="140" t="s">
        <v>130</v>
      </c>
      <c r="AQ338" s="140" t="s">
        <v>2056</v>
      </c>
      <c r="AR338" s="140" t="s">
        <v>130</v>
      </c>
      <c r="AS338" s="140" t="s">
        <v>2056</v>
      </c>
      <c r="AT338" s="140" t="s">
        <v>130</v>
      </c>
      <c r="AU338" s="140" t="s">
        <v>2056</v>
      </c>
      <c r="AV338" s="140" t="s">
        <v>130</v>
      </c>
      <c r="AW338" s="140" t="s">
        <v>2056</v>
      </c>
      <c r="AX338" s="140" t="s">
        <v>130</v>
      </c>
      <c r="AY338" s="140" t="s">
        <v>2056</v>
      </c>
      <c r="AZ338" s="140" t="s">
        <v>125</v>
      </c>
      <c r="BA338" s="140" t="s">
        <v>2056</v>
      </c>
      <c r="BB338" s="140" t="s">
        <v>125</v>
      </c>
      <c r="BC338" s="140" t="s">
        <v>2056</v>
      </c>
      <c r="BD338" s="140" t="s">
        <v>125</v>
      </c>
      <c r="BE338" s="140" t="s">
        <v>2056</v>
      </c>
      <c r="BF338" s="108" t="s">
        <v>1845</v>
      </c>
      <c r="BG338" s="175">
        <v>44377</v>
      </c>
      <c r="BH338" s="108" t="s">
        <v>10</v>
      </c>
      <c r="BI338" s="175">
        <v>44377</v>
      </c>
      <c r="BJ338" s="140" t="s">
        <v>2244</v>
      </c>
      <c r="BK338" s="171" t="s">
        <v>125</v>
      </c>
      <c r="BL338" s="171" t="s">
        <v>2058</v>
      </c>
      <c r="BM338" s="171" t="s">
        <v>1538</v>
      </c>
      <c r="BN338" s="119" t="s">
        <v>1539</v>
      </c>
      <c r="BO338" s="179" t="s">
        <v>1540</v>
      </c>
      <c r="BP338" s="179" t="s">
        <v>2397</v>
      </c>
      <c r="BR338" s="35" t="s">
        <v>2312</v>
      </c>
      <c r="BS338" s="232" t="s">
        <v>2398</v>
      </c>
      <c r="BT338" s="232" t="s">
        <v>2313</v>
      </c>
      <c r="BU338" s="35" t="s">
        <v>2399</v>
      </c>
    </row>
    <row r="339" spans="1:73" s="137" customFormat="1" ht="90" hidden="1" customHeight="1">
      <c r="A339" s="181" t="s">
        <v>2400</v>
      </c>
      <c r="B339" s="92" t="s">
        <v>1675</v>
      </c>
      <c r="C339" s="167">
        <v>43630</v>
      </c>
      <c r="D339" s="167" t="s">
        <v>2382</v>
      </c>
      <c r="E339" s="181" t="s">
        <v>536</v>
      </c>
      <c r="F339" s="231" t="s">
        <v>2383</v>
      </c>
      <c r="G339" s="112" t="s">
        <v>2384</v>
      </c>
      <c r="H339" s="19" t="s">
        <v>2385</v>
      </c>
      <c r="I339" s="19" t="s">
        <v>2401</v>
      </c>
      <c r="J339" s="19" t="s">
        <v>2402</v>
      </c>
      <c r="K339" s="179">
        <v>1</v>
      </c>
      <c r="L339" s="508">
        <v>43668</v>
      </c>
      <c r="M339" s="508">
        <v>43830</v>
      </c>
      <c r="N339" s="114">
        <f t="shared" si="11"/>
        <v>24</v>
      </c>
      <c r="O339" s="233">
        <v>0.4</v>
      </c>
      <c r="P339" s="229" t="s">
        <v>29</v>
      </c>
      <c r="Q339" s="229"/>
      <c r="R339" s="19" t="s">
        <v>2387</v>
      </c>
      <c r="S339" s="217">
        <f t="shared" si="13"/>
        <v>381</v>
      </c>
      <c r="T339" s="229"/>
      <c r="U339" s="229"/>
      <c r="V339" s="229" t="s">
        <v>125</v>
      </c>
      <c r="W339" s="229" t="s">
        <v>125</v>
      </c>
      <c r="X339" s="229" t="s">
        <v>125</v>
      </c>
      <c r="Y339" s="229" t="s">
        <v>125</v>
      </c>
      <c r="Z339" s="229" t="s">
        <v>125</v>
      </c>
      <c r="AA339" s="19" t="s">
        <v>125</v>
      </c>
      <c r="AB339" s="19" t="s">
        <v>1682</v>
      </c>
      <c r="AC339" s="19" t="s">
        <v>1683</v>
      </c>
      <c r="AD339" s="19" t="s">
        <v>2403</v>
      </c>
      <c r="AE339" s="19" t="s">
        <v>2404</v>
      </c>
      <c r="AF339" s="220" t="s">
        <v>2405</v>
      </c>
      <c r="AG339" s="220" t="s">
        <v>2406</v>
      </c>
      <c r="AH339" s="220" t="s">
        <v>2392</v>
      </c>
      <c r="AI339" s="220" t="s">
        <v>2407</v>
      </c>
      <c r="AJ339" s="220" t="s">
        <v>2274</v>
      </c>
      <c r="AK339" s="220" t="s">
        <v>2408</v>
      </c>
      <c r="AL339" s="220" t="s">
        <v>2395</v>
      </c>
      <c r="AM339" s="19" t="s">
        <v>2409</v>
      </c>
      <c r="AN339" s="140" t="s">
        <v>129</v>
      </c>
      <c r="AO339" s="140" t="s">
        <v>2056</v>
      </c>
      <c r="AP339" s="140" t="s">
        <v>130</v>
      </c>
      <c r="AQ339" s="140" t="s">
        <v>2056</v>
      </c>
      <c r="AR339" s="140" t="s">
        <v>130</v>
      </c>
      <c r="AS339" s="140" t="s">
        <v>2056</v>
      </c>
      <c r="AT339" s="140" t="s">
        <v>130</v>
      </c>
      <c r="AU339" s="140" t="s">
        <v>2056</v>
      </c>
      <c r="AV339" s="140" t="s">
        <v>130</v>
      </c>
      <c r="AW339" s="140" t="s">
        <v>2056</v>
      </c>
      <c r="AX339" s="140" t="s">
        <v>130</v>
      </c>
      <c r="AY339" s="140" t="s">
        <v>2056</v>
      </c>
      <c r="AZ339" s="140" t="s">
        <v>125</v>
      </c>
      <c r="BA339" s="140" t="s">
        <v>2056</v>
      </c>
      <c r="BB339" s="140" t="s">
        <v>125</v>
      </c>
      <c r="BC339" s="140" t="s">
        <v>2056</v>
      </c>
      <c r="BD339" s="140" t="s">
        <v>125</v>
      </c>
      <c r="BE339" s="140" t="s">
        <v>2056</v>
      </c>
      <c r="BF339" s="108" t="s">
        <v>1845</v>
      </c>
      <c r="BG339" s="175">
        <v>44377</v>
      </c>
      <c r="BH339" s="108" t="s">
        <v>10</v>
      </c>
      <c r="BI339" s="175">
        <v>44377</v>
      </c>
      <c r="BJ339" s="140" t="s">
        <v>2244</v>
      </c>
      <c r="BK339" s="171" t="s">
        <v>125</v>
      </c>
      <c r="BL339" s="171" t="s">
        <v>2058</v>
      </c>
      <c r="BM339" s="171" t="s">
        <v>1538</v>
      </c>
      <c r="BN339" s="119" t="s">
        <v>1539</v>
      </c>
      <c r="BO339" s="179" t="s">
        <v>1540</v>
      </c>
      <c r="BP339" s="179" t="s">
        <v>2397</v>
      </c>
      <c r="BR339" s="35" t="s">
        <v>2312</v>
      </c>
      <c r="BS339" s="232" t="s">
        <v>2398</v>
      </c>
      <c r="BT339" s="232" t="s">
        <v>2313</v>
      </c>
      <c r="BU339" s="35" t="s">
        <v>2399</v>
      </c>
    </row>
    <row r="340" spans="1:73" s="137" customFormat="1" ht="90" hidden="1" customHeight="1">
      <c r="A340" s="181" t="s">
        <v>2410</v>
      </c>
      <c r="B340" s="92" t="s">
        <v>1675</v>
      </c>
      <c r="C340" s="167">
        <v>43630</v>
      </c>
      <c r="D340" s="167" t="s">
        <v>2382</v>
      </c>
      <c r="E340" s="181" t="s">
        <v>536</v>
      </c>
      <c r="F340" s="231" t="s">
        <v>2383</v>
      </c>
      <c r="G340" s="112" t="s">
        <v>2384</v>
      </c>
      <c r="H340" s="19" t="s">
        <v>2385</v>
      </c>
      <c r="I340" s="19" t="s">
        <v>2411</v>
      </c>
      <c r="J340" s="19" t="s">
        <v>2412</v>
      </c>
      <c r="K340" s="179">
        <v>1</v>
      </c>
      <c r="L340" s="508">
        <v>43668</v>
      </c>
      <c r="M340" s="508">
        <v>43830</v>
      </c>
      <c r="N340" s="114">
        <f t="shared" si="11"/>
        <v>24</v>
      </c>
      <c r="O340" s="234">
        <v>0</v>
      </c>
      <c r="P340" s="229" t="s">
        <v>29</v>
      </c>
      <c r="Q340" s="229"/>
      <c r="R340" s="19" t="s">
        <v>2387</v>
      </c>
      <c r="S340" s="217">
        <f t="shared" si="13"/>
        <v>381</v>
      </c>
      <c r="T340" s="229"/>
      <c r="U340" s="229"/>
      <c r="V340" s="229" t="s">
        <v>125</v>
      </c>
      <c r="W340" s="229" t="s">
        <v>125</v>
      </c>
      <c r="X340" s="229" t="s">
        <v>125</v>
      </c>
      <c r="Y340" s="229" t="s">
        <v>125</v>
      </c>
      <c r="Z340" s="229" t="s">
        <v>125</v>
      </c>
      <c r="AA340" s="19" t="s">
        <v>125</v>
      </c>
      <c r="AB340" s="19" t="s">
        <v>1682</v>
      </c>
      <c r="AC340" s="19" t="s">
        <v>1683</v>
      </c>
      <c r="AD340" s="19" t="s">
        <v>2403</v>
      </c>
      <c r="AE340" s="19" t="s">
        <v>2413</v>
      </c>
      <c r="AF340" s="237" t="s">
        <v>2414</v>
      </c>
      <c r="AG340" s="19" t="s">
        <v>2415</v>
      </c>
      <c r="AH340" s="19" t="s">
        <v>2392</v>
      </c>
      <c r="AI340" s="220" t="s">
        <v>2407</v>
      </c>
      <c r="AJ340" s="220" t="s">
        <v>2288</v>
      </c>
      <c r="AK340" s="220" t="s">
        <v>2416</v>
      </c>
      <c r="AL340" s="220" t="s">
        <v>2395</v>
      </c>
      <c r="AM340" s="19" t="s">
        <v>2409</v>
      </c>
      <c r="AN340" s="140" t="s">
        <v>129</v>
      </c>
      <c r="AO340" s="140" t="s">
        <v>2056</v>
      </c>
      <c r="AP340" s="140" t="s">
        <v>130</v>
      </c>
      <c r="AQ340" s="140" t="s">
        <v>2056</v>
      </c>
      <c r="AR340" s="140" t="s">
        <v>130</v>
      </c>
      <c r="AS340" s="140" t="s">
        <v>2056</v>
      </c>
      <c r="AT340" s="140" t="s">
        <v>130</v>
      </c>
      <c r="AU340" s="140" t="s">
        <v>2056</v>
      </c>
      <c r="AV340" s="140" t="s">
        <v>130</v>
      </c>
      <c r="AW340" s="140" t="s">
        <v>2056</v>
      </c>
      <c r="AX340" s="140" t="s">
        <v>130</v>
      </c>
      <c r="AY340" s="140" t="s">
        <v>2056</v>
      </c>
      <c r="AZ340" s="140" t="s">
        <v>125</v>
      </c>
      <c r="BA340" s="140" t="s">
        <v>2056</v>
      </c>
      <c r="BB340" s="140" t="s">
        <v>125</v>
      </c>
      <c r="BC340" s="140" t="s">
        <v>2056</v>
      </c>
      <c r="BD340" s="140" t="s">
        <v>125</v>
      </c>
      <c r="BE340" s="140" t="s">
        <v>2056</v>
      </c>
      <c r="BF340" s="108" t="s">
        <v>1845</v>
      </c>
      <c r="BG340" s="175">
        <v>44377</v>
      </c>
      <c r="BH340" s="108" t="s">
        <v>10</v>
      </c>
      <c r="BI340" s="175">
        <v>44377</v>
      </c>
      <c r="BJ340" s="140" t="s">
        <v>2244</v>
      </c>
      <c r="BK340" s="171" t="s">
        <v>125</v>
      </c>
      <c r="BL340" s="171" t="s">
        <v>2058</v>
      </c>
      <c r="BM340" s="171" t="s">
        <v>1538</v>
      </c>
      <c r="BN340" s="119" t="s">
        <v>1539</v>
      </c>
      <c r="BO340" s="179" t="s">
        <v>1540</v>
      </c>
      <c r="BP340" s="179" t="s">
        <v>2397</v>
      </c>
      <c r="BR340" s="35" t="s">
        <v>2312</v>
      </c>
      <c r="BS340" s="232" t="s">
        <v>2398</v>
      </c>
      <c r="BT340" s="232" t="s">
        <v>2313</v>
      </c>
      <c r="BU340" s="35" t="s">
        <v>2399</v>
      </c>
    </row>
    <row r="341" spans="1:73" s="137" customFormat="1" ht="90" hidden="1" customHeight="1">
      <c r="A341" s="181" t="s">
        <v>2417</v>
      </c>
      <c r="B341" s="92" t="s">
        <v>1675</v>
      </c>
      <c r="C341" s="167">
        <v>43630</v>
      </c>
      <c r="D341" s="167" t="s">
        <v>2382</v>
      </c>
      <c r="E341" s="181" t="s">
        <v>536</v>
      </c>
      <c r="F341" s="231" t="s">
        <v>2383</v>
      </c>
      <c r="G341" s="112" t="s">
        <v>2384</v>
      </c>
      <c r="H341" s="19" t="s">
        <v>2385</v>
      </c>
      <c r="I341" s="19" t="s">
        <v>2418</v>
      </c>
      <c r="J341" s="19" t="s">
        <v>1697</v>
      </c>
      <c r="K341" s="179">
        <v>1</v>
      </c>
      <c r="L341" s="508">
        <v>43668</v>
      </c>
      <c r="M341" s="508">
        <v>43830</v>
      </c>
      <c r="N341" s="114">
        <f t="shared" si="11"/>
        <v>24</v>
      </c>
      <c r="O341" s="239">
        <v>0</v>
      </c>
      <c r="P341" s="229" t="s">
        <v>29</v>
      </c>
      <c r="Q341" s="229"/>
      <c r="R341" s="19" t="s">
        <v>2419</v>
      </c>
      <c r="S341" s="217">
        <f t="shared" si="13"/>
        <v>287</v>
      </c>
      <c r="T341" s="229"/>
      <c r="U341" s="229"/>
      <c r="V341" s="229" t="s">
        <v>125</v>
      </c>
      <c r="W341" s="229" t="s">
        <v>125</v>
      </c>
      <c r="X341" s="229" t="s">
        <v>125</v>
      </c>
      <c r="Y341" s="229" t="s">
        <v>125</v>
      </c>
      <c r="Z341" s="229" t="s">
        <v>125</v>
      </c>
      <c r="AA341" s="19" t="s">
        <v>125</v>
      </c>
      <c r="AB341" s="19" t="s">
        <v>1682</v>
      </c>
      <c r="AC341" s="19" t="s">
        <v>1683</v>
      </c>
      <c r="AD341" s="19" t="s">
        <v>2420</v>
      </c>
      <c r="AE341" s="19" t="s">
        <v>2421</v>
      </c>
      <c r="AF341" s="237" t="s">
        <v>2422</v>
      </c>
      <c r="AG341" s="19" t="s">
        <v>2423</v>
      </c>
      <c r="AH341" s="19" t="s">
        <v>2392</v>
      </c>
      <c r="AI341" s="220" t="s">
        <v>2407</v>
      </c>
      <c r="AJ341" s="220" t="s">
        <v>2424</v>
      </c>
      <c r="AK341" s="220" t="s">
        <v>2425</v>
      </c>
      <c r="AL341" s="220" t="s">
        <v>2426</v>
      </c>
      <c r="AM341" s="19" t="s">
        <v>2427</v>
      </c>
      <c r="AN341" s="140" t="s">
        <v>129</v>
      </c>
      <c r="AO341" s="140" t="s">
        <v>2056</v>
      </c>
      <c r="AP341" s="140" t="s">
        <v>130</v>
      </c>
      <c r="AQ341" s="140" t="s">
        <v>2056</v>
      </c>
      <c r="AR341" s="140" t="s">
        <v>130</v>
      </c>
      <c r="AS341" s="140" t="s">
        <v>2056</v>
      </c>
      <c r="AT341" s="140" t="s">
        <v>130</v>
      </c>
      <c r="AU341" s="140" t="s">
        <v>2056</v>
      </c>
      <c r="AV341" s="140" t="s">
        <v>130</v>
      </c>
      <c r="AW341" s="140" t="s">
        <v>2056</v>
      </c>
      <c r="AX341" s="140" t="s">
        <v>130</v>
      </c>
      <c r="AY341" s="140" t="s">
        <v>2056</v>
      </c>
      <c r="AZ341" s="140" t="s">
        <v>125</v>
      </c>
      <c r="BA341" s="140" t="s">
        <v>2056</v>
      </c>
      <c r="BB341" s="140" t="s">
        <v>125</v>
      </c>
      <c r="BC341" s="140" t="s">
        <v>2056</v>
      </c>
      <c r="BD341" s="140" t="s">
        <v>125</v>
      </c>
      <c r="BE341" s="140" t="s">
        <v>2056</v>
      </c>
      <c r="BF341" s="108" t="s">
        <v>1845</v>
      </c>
      <c r="BG341" s="175">
        <v>44377</v>
      </c>
      <c r="BH341" s="108" t="s">
        <v>10</v>
      </c>
      <c r="BI341" s="175">
        <v>44377</v>
      </c>
      <c r="BJ341" s="140" t="s">
        <v>2244</v>
      </c>
      <c r="BK341" s="171" t="s">
        <v>125</v>
      </c>
      <c r="BL341" s="171" t="s">
        <v>2058</v>
      </c>
      <c r="BM341" s="171" t="s">
        <v>1538</v>
      </c>
      <c r="BN341" s="119" t="s">
        <v>1539</v>
      </c>
      <c r="BO341" s="179" t="s">
        <v>125</v>
      </c>
      <c r="BP341" s="179" t="s">
        <v>2417</v>
      </c>
      <c r="BR341" s="35" t="s">
        <v>2312</v>
      </c>
      <c r="BS341" s="232" t="s">
        <v>2398</v>
      </c>
      <c r="BT341" s="232" t="s">
        <v>2313</v>
      </c>
      <c r="BU341" s="35" t="s">
        <v>2399</v>
      </c>
    </row>
    <row r="342" spans="1:73" s="137" customFormat="1" ht="90" hidden="1" customHeight="1">
      <c r="A342" s="107" t="s">
        <v>2417</v>
      </c>
      <c r="B342" s="110" t="s">
        <v>1675</v>
      </c>
      <c r="C342" s="109">
        <v>43630</v>
      </c>
      <c r="D342" s="167" t="s">
        <v>2382</v>
      </c>
      <c r="E342" s="107" t="s">
        <v>536</v>
      </c>
      <c r="F342" s="183" t="s">
        <v>2428</v>
      </c>
      <c r="G342" s="131" t="s">
        <v>2384</v>
      </c>
      <c r="H342" s="131" t="s">
        <v>2429</v>
      </c>
      <c r="I342" s="131" t="s">
        <v>2430</v>
      </c>
      <c r="J342" s="124" t="s">
        <v>250</v>
      </c>
      <c r="K342" s="240">
        <v>4</v>
      </c>
      <c r="L342" s="510">
        <v>43668</v>
      </c>
      <c r="M342" s="510">
        <v>44772</v>
      </c>
      <c r="N342" s="114">
        <f t="shared" si="11"/>
        <v>2</v>
      </c>
      <c r="O342" s="219">
        <v>2</v>
      </c>
      <c r="P342" s="229" t="s">
        <v>29</v>
      </c>
      <c r="Q342" s="229"/>
      <c r="R342" s="19" t="s">
        <v>2431</v>
      </c>
      <c r="S342" s="217">
        <f t="shared" si="13"/>
        <v>223</v>
      </c>
      <c r="T342" s="229"/>
      <c r="U342" s="229"/>
      <c r="V342" s="229"/>
      <c r="W342" s="229"/>
      <c r="X342" s="229"/>
      <c r="Y342" s="229"/>
      <c r="Z342" s="229"/>
      <c r="AA342" s="19"/>
      <c r="AB342" s="19"/>
      <c r="AC342" s="19"/>
      <c r="AD342" s="19"/>
      <c r="AE342" s="19"/>
      <c r="AF342" s="237"/>
      <c r="AG342" s="19"/>
      <c r="AH342" s="19"/>
      <c r="AI342" s="220"/>
      <c r="AJ342" s="220"/>
      <c r="AK342" s="220" t="s">
        <v>2425</v>
      </c>
      <c r="AL342" s="220" t="s">
        <v>2426</v>
      </c>
      <c r="AM342" s="19" t="s">
        <v>2432</v>
      </c>
      <c r="AN342" s="150" t="s">
        <v>2433</v>
      </c>
      <c r="AO342" s="19" t="s">
        <v>2434</v>
      </c>
      <c r="AP342" s="19" t="s">
        <v>2435</v>
      </c>
      <c r="AQ342" s="19" t="s">
        <v>2436</v>
      </c>
      <c r="AR342" s="19" t="s">
        <v>130</v>
      </c>
      <c r="AS342" s="19" t="s">
        <v>2437</v>
      </c>
      <c r="AT342" s="19" t="s">
        <v>130</v>
      </c>
      <c r="AU342" s="19" t="s">
        <v>2437</v>
      </c>
      <c r="AV342" s="19" t="s">
        <v>130</v>
      </c>
      <c r="AW342" s="19" t="s">
        <v>2437</v>
      </c>
      <c r="AX342" s="19" t="s">
        <v>130</v>
      </c>
      <c r="AY342" s="19" t="s">
        <v>2437</v>
      </c>
      <c r="AZ342" s="19" t="s">
        <v>125</v>
      </c>
      <c r="BA342" s="19" t="s">
        <v>2437</v>
      </c>
      <c r="BB342" s="19" t="s">
        <v>125</v>
      </c>
      <c r="BC342" s="19" t="s">
        <v>2437</v>
      </c>
      <c r="BD342" s="19" t="s">
        <v>125</v>
      </c>
      <c r="BE342" s="19" t="s">
        <v>2437</v>
      </c>
      <c r="BF342" s="108" t="s">
        <v>2438</v>
      </c>
      <c r="BG342" s="175">
        <v>44580</v>
      </c>
      <c r="BH342" s="108" t="s">
        <v>2033</v>
      </c>
      <c r="BI342" s="179"/>
      <c r="BJ342" s="171"/>
      <c r="BK342" s="171"/>
      <c r="BL342" s="171"/>
      <c r="BM342" s="171"/>
      <c r="BN342" s="119" t="s">
        <v>133</v>
      </c>
      <c r="BO342" s="179"/>
      <c r="BP342" s="179"/>
      <c r="BR342" s="35" t="s">
        <v>2312</v>
      </c>
      <c r="BS342" s="232" t="s">
        <v>2398</v>
      </c>
      <c r="BT342" s="232" t="s">
        <v>2313</v>
      </c>
      <c r="BU342" s="35" t="s">
        <v>2399</v>
      </c>
    </row>
    <row r="343" spans="1:73" s="137" customFormat="1" ht="90" hidden="1" customHeight="1">
      <c r="A343" s="181" t="s">
        <v>2439</v>
      </c>
      <c r="B343" s="92" t="s">
        <v>1675</v>
      </c>
      <c r="C343" s="167">
        <v>43630</v>
      </c>
      <c r="D343" s="167" t="s">
        <v>218</v>
      </c>
      <c r="E343" s="181" t="s">
        <v>2440</v>
      </c>
      <c r="F343" s="231" t="s">
        <v>2441</v>
      </c>
      <c r="G343" s="112" t="s">
        <v>2442</v>
      </c>
      <c r="H343" s="19" t="s">
        <v>2443</v>
      </c>
      <c r="I343" s="19" t="s">
        <v>2444</v>
      </c>
      <c r="J343" s="166" t="s">
        <v>1364</v>
      </c>
      <c r="K343" s="184">
        <v>1</v>
      </c>
      <c r="L343" s="508">
        <v>43620</v>
      </c>
      <c r="M343" s="508">
        <v>43672</v>
      </c>
      <c r="N343" s="114">
        <f t="shared" si="11"/>
        <v>8</v>
      </c>
      <c r="O343" s="218">
        <v>1</v>
      </c>
      <c r="P343" s="229" t="s">
        <v>29</v>
      </c>
      <c r="Q343" s="229" t="s">
        <v>26</v>
      </c>
      <c r="R343" s="19" t="s">
        <v>2445</v>
      </c>
      <c r="S343" s="217">
        <f t="shared" si="13"/>
        <v>316</v>
      </c>
      <c r="T343" s="229"/>
      <c r="U343" s="229"/>
      <c r="V343" s="229" t="s">
        <v>125</v>
      </c>
      <c r="W343" s="229" t="s">
        <v>125</v>
      </c>
      <c r="X343" s="229" t="s">
        <v>125</v>
      </c>
      <c r="Y343" s="229" t="s">
        <v>125</v>
      </c>
      <c r="Z343" s="229" t="s">
        <v>125</v>
      </c>
      <c r="AA343" s="19" t="s">
        <v>125</v>
      </c>
      <c r="AB343" s="19" t="s">
        <v>1682</v>
      </c>
      <c r="AC343" s="19" t="s">
        <v>1683</v>
      </c>
      <c r="AD343" s="19" t="s">
        <v>2446</v>
      </c>
      <c r="AE343" s="220" t="s">
        <v>1402</v>
      </c>
      <c r="AF343" s="220" t="s">
        <v>1403</v>
      </c>
      <c r="AG343" s="220" t="s">
        <v>1404</v>
      </c>
      <c r="AH343" s="220" t="s">
        <v>1403</v>
      </c>
      <c r="AI343" s="220" t="s">
        <v>1404</v>
      </c>
      <c r="AJ343" s="220" t="s">
        <v>1404</v>
      </c>
      <c r="AK343" s="220" t="s">
        <v>1404</v>
      </c>
      <c r="AL343" s="220" t="s">
        <v>129</v>
      </c>
      <c r="AM343" s="220" t="s">
        <v>1404</v>
      </c>
      <c r="AN343" s="220" t="s">
        <v>129</v>
      </c>
      <c r="AO343" s="220" t="s">
        <v>1404</v>
      </c>
      <c r="AP343" s="220" t="s">
        <v>130</v>
      </c>
      <c r="AQ343" s="220" t="s">
        <v>1404</v>
      </c>
      <c r="AR343" s="220" t="s">
        <v>130</v>
      </c>
      <c r="AS343" s="220" t="s">
        <v>1404</v>
      </c>
      <c r="AT343" s="220" t="s">
        <v>130</v>
      </c>
      <c r="AU343" s="220" t="s">
        <v>1404</v>
      </c>
      <c r="AV343" s="220" t="s">
        <v>130</v>
      </c>
      <c r="AW343" s="220" t="s">
        <v>1404</v>
      </c>
      <c r="AX343" s="220" t="s">
        <v>130</v>
      </c>
      <c r="AY343" s="220" t="s">
        <v>1404</v>
      </c>
      <c r="AZ343" s="220" t="s">
        <v>125</v>
      </c>
      <c r="BA343" s="220" t="s">
        <v>1404</v>
      </c>
      <c r="BB343" s="220" t="s">
        <v>125</v>
      </c>
      <c r="BC343" s="220" t="s">
        <v>1404</v>
      </c>
      <c r="BD343" s="220" t="s">
        <v>125</v>
      </c>
      <c r="BE343" s="220" t="s">
        <v>1404</v>
      </c>
      <c r="BF343" s="108" t="s">
        <v>131</v>
      </c>
      <c r="BG343" s="175">
        <v>43829</v>
      </c>
      <c r="BH343" s="108" t="s">
        <v>2033</v>
      </c>
      <c r="BI343" s="184"/>
      <c r="BJ343" s="171"/>
      <c r="BK343" s="171"/>
      <c r="BL343" s="171"/>
      <c r="BM343" s="171"/>
      <c r="BN343" s="119" t="s">
        <v>133</v>
      </c>
      <c r="BO343" s="179"/>
      <c r="BP343" s="179"/>
      <c r="BR343" s="92" t="s">
        <v>1337</v>
      </c>
      <c r="BS343" s="232" t="s">
        <v>2447</v>
      </c>
      <c r="BT343" s="232" t="s">
        <v>2448</v>
      </c>
      <c r="BU343" s="232"/>
    </row>
    <row r="344" spans="1:73" s="137" customFormat="1" ht="90" hidden="1" customHeight="1">
      <c r="A344" s="181" t="s">
        <v>2449</v>
      </c>
      <c r="B344" s="92" t="s">
        <v>1675</v>
      </c>
      <c r="C344" s="167">
        <v>43630</v>
      </c>
      <c r="D344" s="167" t="s">
        <v>218</v>
      </c>
      <c r="E344" s="181" t="s">
        <v>2440</v>
      </c>
      <c r="F344" s="231" t="s">
        <v>2441</v>
      </c>
      <c r="G344" s="112" t="s">
        <v>2442</v>
      </c>
      <c r="H344" s="19" t="s">
        <v>2443</v>
      </c>
      <c r="I344" s="19" t="s">
        <v>2444</v>
      </c>
      <c r="J344" s="166" t="s">
        <v>2450</v>
      </c>
      <c r="K344" s="184">
        <v>1</v>
      </c>
      <c r="L344" s="508">
        <v>43634</v>
      </c>
      <c r="M344" s="508">
        <v>43672</v>
      </c>
      <c r="N344" s="114">
        <f t="shared" si="11"/>
        <v>6</v>
      </c>
      <c r="O344" s="218">
        <v>1</v>
      </c>
      <c r="P344" s="229" t="s">
        <v>29</v>
      </c>
      <c r="Q344" s="229" t="s">
        <v>26</v>
      </c>
      <c r="R344" s="19" t="s">
        <v>2445</v>
      </c>
      <c r="S344" s="217">
        <f t="shared" si="13"/>
        <v>316</v>
      </c>
      <c r="T344" s="229"/>
      <c r="U344" s="229"/>
      <c r="V344" s="229" t="s">
        <v>125</v>
      </c>
      <c r="W344" s="229" t="s">
        <v>125</v>
      </c>
      <c r="X344" s="229" t="s">
        <v>125</v>
      </c>
      <c r="Y344" s="229" t="s">
        <v>125</v>
      </c>
      <c r="Z344" s="229" t="s">
        <v>125</v>
      </c>
      <c r="AA344" s="19" t="s">
        <v>125</v>
      </c>
      <c r="AB344" s="19" t="s">
        <v>1682</v>
      </c>
      <c r="AC344" s="19" t="s">
        <v>1683</v>
      </c>
      <c r="AD344" s="19" t="s">
        <v>2446</v>
      </c>
      <c r="AE344" s="220" t="s">
        <v>1402</v>
      </c>
      <c r="AF344" s="220" t="s">
        <v>1403</v>
      </c>
      <c r="AG344" s="220" t="s">
        <v>1404</v>
      </c>
      <c r="AH344" s="220" t="s">
        <v>1403</v>
      </c>
      <c r="AI344" s="220" t="s">
        <v>1404</v>
      </c>
      <c r="AJ344" s="220" t="s">
        <v>1404</v>
      </c>
      <c r="AK344" s="220" t="s">
        <v>1404</v>
      </c>
      <c r="AL344" s="220" t="s">
        <v>129</v>
      </c>
      <c r="AM344" s="220" t="s">
        <v>1404</v>
      </c>
      <c r="AN344" s="220" t="s">
        <v>129</v>
      </c>
      <c r="AO344" s="220" t="s">
        <v>1404</v>
      </c>
      <c r="AP344" s="220" t="s">
        <v>130</v>
      </c>
      <c r="AQ344" s="220" t="s">
        <v>1404</v>
      </c>
      <c r="AR344" s="220" t="s">
        <v>130</v>
      </c>
      <c r="AS344" s="220" t="s">
        <v>1404</v>
      </c>
      <c r="AT344" s="220" t="s">
        <v>130</v>
      </c>
      <c r="AU344" s="220" t="s">
        <v>1404</v>
      </c>
      <c r="AV344" s="220" t="s">
        <v>130</v>
      </c>
      <c r="AW344" s="220" t="s">
        <v>1404</v>
      </c>
      <c r="AX344" s="220" t="s">
        <v>130</v>
      </c>
      <c r="AY344" s="220" t="s">
        <v>1404</v>
      </c>
      <c r="AZ344" s="220" t="s">
        <v>125</v>
      </c>
      <c r="BA344" s="220" t="s">
        <v>1404</v>
      </c>
      <c r="BB344" s="220" t="s">
        <v>125</v>
      </c>
      <c r="BC344" s="220" t="s">
        <v>1404</v>
      </c>
      <c r="BD344" s="220" t="s">
        <v>125</v>
      </c>
      <c r="BE344" s="220" t="s">
        <v>1404</v>
      </c>
      <c r="BF344" s="108" t="s">
        <v>131</v>
      </c>
      <c r="BG344" s="175">
        <v>43829</v>
      </c>
      <c r="BH344" s="108" t="s">
        <v>2033</v>
      </c>
      <c r="BI344" s="184"/>
      <c r="BJ344" s="171"/>
      <c r="BK344" s="171"/>
      <c r="BL344" s="171"/>
      <c r="BM344" s="171"/>
      <c r="BN344" s="119" t="s">
        <v>133</v>
      </c>
      <c r="BO344" s="179"/>
      <c r="BP344" s="179"/>
      <c r="BR344" s="92" t="s">
        <v>1337</v>
      </c>
      <c r="BS344" s="232" t="s">
        <v>2447</v>
      </c>
      <c r="BT344" s="232" t="s">
        <v>2448</v>
      </c>
      <c r="BU344" s="232"/>
    </row>
    <row r="345" spans="1:73" s="137" customFormat="1" ht="90" hidden="1" customHeight="1">
      <c r="A345" s="181" t="s">
        <v>2451</v>
      </c>
      <c r="B345" s="92" t="s">
        <v>1675</v>
      </c>
      <c r="C345" s="167">
        <v>43630</v>
      </c>
      <c r="D345" s="167" t="s">
        <v>218</v>
      </c>
      <c r="E345" s="181" t="s">
        <v>2440</v>
      </c>
      <c r="F345" s="231" t="s">
        <v>2441</v>
      </c>
      <c r="G345" s="112" t="s">
        <v>2442</v>
      </c>
      <c r="H345" s="19" t="s">
        <v>2443</v>
      </c>
      <c r="I345" s="19" t="s">
        <v>2452</v>
      </c>
      <c r="J345" s="166" t="s">
        <v>1364</v>
      </c>
      <c r="K345" s="184">
        <v>1</v>
      </c>
      <c r="L345" s="508">
        <v>43620</v>
      </c>
      <c r="M345" s="508">
        <v>43672</v>
      </c>
      <c r="N345" s="114">
        <f t="shared" si="11"/>
        <v>8</v>
      </c>
      <c r="O345" s="218">
        <v>1</v>
      </c>
      <c r="P345" s="229" t="s">
        <v>29</v>
      </c>
      <c r="Q345" s="229" t="s">
        <v>26</v>
      </c>
      <c r="R345" s="19" t="s">
        <v>2453</v>
      </c>
      <c r="S345" s="217">
        <f t="shared" si="13"/>
        <v>390</v>
      </c>
      <c r="T345" s="229"/>
      <c r="U345" s="229"/>
      <c r="V345" s="229" t="s">
        <v>125</v>
      </c>
      <c r="W345" s="229" t="s">
        <v>125</v>
      </c>
      <c r="X345" s="229" t="s">
        <v>125</v>
      </c>
      <c r="Y345" s="229" t="s">
        <v>125</v>
      </c>
      <c r="Z345" s="229" t="s">
        <v>125</v>
      </c>
      <c r="AA345" s="19" t="s">
        <v>125</v>
      </c>
      <c r="AB345" s="19" t="s">
        <v>1682</v>
      </c>
      <c r="AC345" s="19" t="s">
        <v>1683</v>
      </c>
      <c r="AD345" s="19" t="s">
        <v>2454</v>
      </c>
      <c r="AE345" s="19" t="s">
        <v>2455</v>
      </c>
      <c r="AF345" s="19" t="s">
        <v>1923</v>
      </c>
      <c r="AG345" s="19" t="s">
        <v>1924</v>
      </c>
      <c r="AH345" s="19" t="s">
        <v>1923</v>
      </c>
      <c r="AI345" s="19" t="s">
        <v>1924</v>
      </c>
      <c r="AJ345" s="19" t="s">
        <v>1924</v>
      </c>
      <c r="AK345" s="19" t="s">
        <v>1924</v>
      </c>
      <c r="AL345" s="19" t="s">
        <v>129</v>
      </c>
      <c r="AM345" s="19" t="s">
        <v>1924</v>
      </c>
      <c r="AN345" s="19" t="s">
        <v>129</v>
      </c>
      <c r="AO345" s="19" t="s">
        <v>1924</v>
      </c>
      <c r="AP345" s="19" t="s">
        <v>130</v>
      </c>
      <c r="AQ345" s="19" t="s">
        <v>1924</v>
      </c>
      <c r="AR345" s="19" t="s">
        <v>130</v>
      </c>
      <c r="AS345" s="19" t="s">
        <v>1924</v>
      </c>
      <c r="AT345" s="19" t="s">
        <v>130</v>
      </c>
      <c r="AU345" s="19" t="s">
        <v>1924</v>
      </c>
      <c r="AV345" s="19" t="s">
        <v>130</v>
      </c>
      <c r="AW345" s="19" t="s">
        <v>1924</v>
      </c>
      <c r="AX345" s="19" t="s">
        <v>130</v>
      </c>
      <c r="AY345" s="19" t="s">
        <v>1924</v>
      </c>
      <c r="AZ345" s="19" t="s">
        <v>125</v>
      </c>
      <c r="BA345" s="19" t="s">
        <v>1924</v>
      </c>
      <c r="BB345" s="19" t="s">
        <v>125</v>
      </c>
      <c r="BC345" s="19" t="s">
        <v>1924</v>
      </c>
      <c r="BD345" s="19" t="s">
        <v>125</v>
      </c>
      <c r="BE345" s="19" t="s">
        <v>1924</v>
      </c>
      <c r="BF345" s="108" t="s">
        <v>131</v>
      </c>
      <c r="BG345" s="175">
        <v>43934</v>
      </c>
      <c r="BH345" s="108" t="s">
        <v>2033</v>
      </c>
      <c r="BI345" s="179"/>
      <c r="BJ345" s="171"/>
      <c r="BK345" s="171"/>
      <c r="BL345" s="171"/>
      <c r="BM345" s="171"/>
      <c r="BN345" s="119" t="s">
        <v>133</v>
      </c>
      <c r="BO345" s="179"/>
      <c r="BP345" s="179"/>
      <c r="BR345" s="92" t="s">
        <v>1337</v>
      </c>
      <c r="BS345" s="232" t="s">
        <v>2447</v>
      </c>
      <c r="BT345" s="232" t="s">
        <v>2448</v>
      </c>
      <c r="BU345" s="232"/>
    </row>
    <row r="346" spans="1:73" s="137" customFormat="1" ht="90" hidden="1" customHeight="1">
      <c r="A346" s="181" t="s">
        <v>2456</v>
      </c>
      <c r="B346" s="92" t="s">
        <v>1675</v>
      </c>
      <c r="C346" s="167">
        <v>43630</v>
      </c>
      <c r="D346" s="167" t="s">
        <v>218</v>
      </c>
      <c r="E346" s="181" t="s">
        <v>2440</v>
      </c>
      <c r="F346" s="231" t="s">
        <v>2441</v>
      </c>
      <c r="G346" s="112" t="s">
        <v>2442</v>
      </c>
      <c r="H346" s="19" t="s">
        <v>2443</v>
      </c>
      <c r="I346" s="19" t="s">
        <v>2452</v>
      </c>
      <c r="J346" s="166" t="s">
        <v>2450</v>
      </c>
      <c r="K346" s="184">
        <v>1</v>
      </c>
      <c r="L346" s="508">
        <v>43620</v>
      </c>
      <c r="M346" s="508">
        <v>43693</v>
      </c>
      <c r="N346" s="114">
        <f t="shared" si="11"/>
        <v>11</v>
      </c>
      <c r="O346" s="218">
        <v>1</v>
      </c>
      <c r="P346" s="229" t="s">
        <v>26</v>
      </c>
      <c r="Q346" s="229" t="s">
        <v>2457</v>
      </c>
      <c r="R346" s="19" t="s">
        <v>2458</v>
      </c>
      <c r="S346" s="217">
        <f t="shared" si="13"/>
        <v>296</v>
      </c>
      <c r="T346" s="229"/>
      <c r="U346" s="229"/>
      <c r="V346" s="229" t="s">
        <v>125</v>
      </c>
      <c r="W346" s="229" t="s">
        <v>125</v>
      </c>
      <c r="X346" s="229" t="s">
        <v>125</v>
      </c>
      <c r="Y346" s="229" t="s">
        <v>125</v>
      </c>
      <c r="Z346" s="229" t="s">
        <v>125</v>
      </c>
      <c r="AA346" s="19" t="s">
        <v>125</v>
      </c>
      <c r="AB346" s="19" t="s">
        <v>1682</v>
      </c>
      <c r="AC346" s="19" t="s">
        <v>1683</v>
      </c>
      <c r="AD346" s="19" t="s">
        <v>2459</v>
      </c>
      <c r="AE346" s="19" t="s">
        <v>2459</v>
      </c>
      <c r="AF346" s="19" t="s">
        <v>2286</v>
      </c>
      <c r="AG346" s="19" t="s">
        <v>2287</v>
      </c>
      <c r="AH346" s="19" t="s">
        <v>2286</v>
      </c>
      <c r="AI346" s="19" t="s">
        <v>2287</v>
      </c>
      <c r="AJ346" s="19" t="s">
        <v>2287</v>
      </c>
      <c r="AK346" s="19" t="s">
        <v>2287</v>
      </c>
      <c r="AL346" s="19" t="s">
        <v>129</v>
      </c>
      <c r="AM346" s="19" t="s">
        <v>2289</v>
      </c>
      <c r="AN346" s="19" t="s">
        <v>129</v>
      </c>
      <c r="AO346" s="19" t="s">
        <v>2289</v>
      </c>
      <c r="AP346" s="19" t="s">
        <v>130</v>
      </c>
      <c r="AQ346" s="19" t="s">
        <v>2289</v>
      </c>
      <c r="AR346" s="19" t="s">
        <v>130</v>
      </c>
      <c r="AS346" s="19" t="s">
        <v>2289</v>
      </c>
      <c r="AT346" s="19" t="s">
        <v>130</v>
      </c>
      <c r="AU346" s="19" t="s">
        <v>2289</v>
      </c>
      <c r="AV346" s="19" t="s">
        <v>130</v>
      </c>
      <c r="AW346" s="19" t="s">
        <v>2289</v>
      </c>
      <c r="AX346" s="19" t="s">
        <v>130</v>
      </c>
      <c r="AY346" s="19" t="s">
        <v>2289</v>
      </c>
      <c r="AZ346" s="19" t="s">
        <v>125</v>
      </c>
      <c r="BA346" s="19" t="s">
        <v>2289</v>
      </c>
      <c r="BB346" s="19" t="s">
        <v>125</v>
      </c>
      <c r="BC346" s="19" t="s">
        <v>2289</v>
      </c>
      <c r="BD346" s="19" t="s">
        <v>125</v>
      </c>
      <c r="BE346" s="19" t="s">
        <v>2289</v>
      </c>
      <c r="BF346" s="108" t="s">
        <v>131</v>
      </c>
      <c r="BG346" s="175">
        <v>43577</v>
      </c>
      <c r="BH346" s="108" t="s">
        <v>2033</v>
      </c>
      <c r="BI346" s="184"/>
      <c r="BJ346" s="171"/>
      <c r="BK346" s="171"/>
      <c r="BL346" s="171"/>
      <c r="BM346" s="171"/>
      <c r="BN346" s="119" t="s">
        <v>133</v>
      </c>
      <c r="BO346" s="179"/>
      <c r="BP346" s="179"/>
      <c r="BR346" s="92" t="s">
        <v>1337</v>
      </c>
      <c r="BS346" s="232" t="s">
        <v>2447</v>
      </c>
      <c r="BT346" s="232" t="s">
        <v>2448</v>
      </c>
      <c r="BU346" s="232"/>
    </row>
    <row r="347" spans="1:73" s="137" customFormat="1" ht="90" hidden="1" customHeight="1">
      <c r="A347" s="181" t="s">
        <v>2460</v>
      </c>
      <c r="B347" s="92" t="s">
        <v>1675</v>
      </c>
      <c r="C347" s="167">
        <v>43630</v>
      </c>
      <c r="D347" s="167" t="s">
        <v>218</v>
      </c>
      <c r="E347" s="181" t="s">
        <v>2440</v>
      </c>
      <c r="F347" s="231" t="s">
        <v>2441</v>
      </c>
      <c r="G347" s="112" t="s">
        <v>2442</v>
      </c>
      <c r="H347" s="19" t="s">
        <v>2443</v>
      </c>
      <c r="I347" s="19" t="s">
        <v>2461</v>
      </c>
      <c r="J347" s="19" t="s">
        <v>2462</v>
      </c>
      <c r="K347" s="184">
        <v>1</v>
      </c>
      <c r="L347" s="508">
        <v>43710</v>
      </c>
      <c r="M347" s="508">
        <v>44012</v>
      </c>
      <c r="N347" s="114">
        <f t="shared" si="11"/>
        <v>44</v>
      </c>
      <c r="O347" s="234">
        <v>0</v>
      </c>
      <c r="P347" s="229" t="s">
        <v>26</v>
      </c>
      <c r="Q347" s="229"/>
      <c r="R347" s="19" t="s">
        <v>2463</v>
      </c>
      <c r="S347" s="217">
        <f t="shared" si="13"/>
        <v>374</v>
      </c>
      <c r="T347" s="229"/>
      <c r="U347" s="229"/>
      <c r="V347" s="229" t="s">
        <v>125</v>
      </c>
      <c r="W347" s="229" t="s">
        <v>125</v>
      </c>
      <c r="X347" s="229" t="s">
        <v>125</v>
      </c>
      <c r="Y347" s="229" t="s">
        <v>125</v>
      </c>
      <c r="Z347" s="229" t="s">
        <v>125</v>
      </c>
      <c r="AA347" s="19" t="s">
        <v>125</v>
      </c>
      <c r="AB347" s="19" t="s">
        <v>1682</v>
      </c>
      <c r="AC347" s="19" t="s">
        <v>1683</v>
      </c>
      <c r="AD347" s="19" t="s">
        <v>2464</v>
      </c>
      <c r="AE347" s="19" t="s">
        <v>2465</v>
      </c>
      <c r="AF347" s="19" t="s">
        <v>2466</v>
      </c>
      <c r="AG347" s="19" t="s">
        <v>2467</v>
      </c>
      <c r="AH347" s="140" t="s">
        <v>2468</v>
      </c>
      <c r="AI347" s="19" t="s">
        <v>2469</v>
      </c>
      <c r="AJ347" s="19" t="s">
        <v>2470</v>
      </c>
      <c r="AK347" s="19" t="s">
        <v>2471</v>
      </c>
      <c r="AL347" s="19" t="s">
        <v>130</v>
      </c>
      <c r="AM347" s="140" t="s">
        <v>2472</v>
      </c>
      <c r="AN347" s="140" t="s">
        <v>129</v>
      </c>
      <c r="AO347" s="140" t="s">
        <v>2056</v>
      </c>
      <c r="AP347" s="140" t="s">
        <v>130</v>
      </c>
      <c r="AQ347" s="140" t="s">
        <v>2056</v>
      </c>
      <c r="AR347" s="140" t="s">
        <v>130</v>
      </c>
      <c r="AS347" s="140" t="s">
        <v>2056</v>
      </c>
      <c r="AT347" s="140" t="s">
        <v>130</v>
      </c>
      <c r="AU347" s="140" t="s">
        <v>2056</v>
      </c>
      <c r="AV347" s="140" t="s">
        <v>130</v>
      </c>
      <c r="AW347" s="140" t="s">
        <v>2056</v>
      </c>
      <c r="AX347" s="140" t="s">
        <v>130</v>
      </c>
      <c r="AY347" s="140" t="s">
        <v>2056</v>
      </c>
      <c r="AZ347" s="140" t="s">
        <v>125</v>
      </c>
      <c r="BA347" s="140" t="s">
        <v>2056</v>
      </c>
      <c r="BB347" s="140" t="s">
        <v>125</v>
      </c>
      <c r="BC347" s="140" t="s">
        <v>2056</v>
      </c>
      <c r="BD347" s="140" t="s">
        <v>125</v>
      </c>
      <c r="BE347" s="140" t="s">
        <v>2056</v>
      </c>
      <c r="BF347" s="108" t="s">
        <v>1536</v>
      </c>
      <c r="BG347" s="175">
        <v>44377</v>
      </c>
      <c r="BH347" s="108" t="s">
        <v>10</v>
      </c>
      <c r="BI347" s="175">
        <v>44377</v>
      </c>
      <c r="BJ347" s="140" t="s">
        <v>2473</v>
      </c>
      <c r="BK347" s="171" t="s">
        <v>125</v>
      </c>
      <c r="BL347" s="171" t="s">
        <v>2058</v>
      </c>
      <c r="BM347" s="171" t="s">
        <v>1538</v>
      </c>
      <c r="BN347" s="119" t="s">
        <v>1539</v>
      </c>
      <c r="BO347" s="179" t="s">
        <v>1540</v>
      </c>
      <c r="BP347" s="179" t="s">
        <v>2474</v>
      </c>
      <c r="BR347" s="92" t="s">
        <v>1337</v>
      </c>
      <c r="BS347" s="232" t="s">
        <v>2447</v>
      </c>
      <c r="BT347" s="232" t="s">
        <v>2448</v>
      </c>
      <c r="BU347" s="232"/>
    </row>
    <row r="348" spans="1:73" s="137" customFormat="1" ht="90" hidden="1" customHeight="1">
      <c r="A348" s="181" t="s">
        <v>2475</v>
      </c>
      <c r="B348" s="92" t="s">
        <v>1675</v>
      </c>
      <c r="C348" s="167">
        <v>43630</v>
      </c>
      <c r="D348" s="167" t="s">
        <v>218</v>
      </c>
      <c r="E348" s="181" t="s">
        <v>2440</v>
      </c>
      <c r="F348" s="231" t="s">
        <v>2441</v>
      </c>
      <c r="G348" s="112" t="s">
        <v>2442</v>
      </c>
      <c r="H348" s="19" t="s">
        <v>2443</v>
      </c>
      <c r="I348" s="19" t="s">
        <v>2476</v>
      </c>
      <c r="J348" s="92" t="s">
        <v>250</v>
      </c>
      <c r="K348" s="184">
        <v>2</v>
      </c>
      <c r="L348" s="508">
        <v>43731</v>
      </c>
      <c r="M348" s="508">
        <v>43830</v>
      </c>
      <c r="N348" s="114">
        <f t="shared" si="11"/>
        <v>15</v>
      </c>
      <c r="O348" s="218">
        <v>2</v>
      </c>
      <c r="P348" s="229" t="s">
        <v>26</v>
      </c>
      <c r="Q348" s="229"/>
      <c r="R348" s="19" t="s">
        <v>2477</v>
      </c>
      <c r="S348" s="217">
        <f t="shared" si="13"/>
        <v>376</v>
      </c>
      <c r="T348" s="229"/>
      <c r="U348" s="229"/>
      <c r="V348" s="229" t="s">
        <v>125</v>
      </c>
      <c r="W348" s="229" t="s">
        <v>125</v>
      </c>
      <c r="X348" s="229" t="s">
        <v>125</v>
      </c>
      <c r="Y348" s="229" t="s">
        <v>125</v>
      </c>
      <c r="Z348" s="229" t="s">
        <v>125</v>
      </c>
      <c r="AA348" s="19" t="s">
        <v>125</v>
      </c>
      <c r="AB348" s="19" t="s">
        <v>1682</v>
      </c>
      <c r="AC348" s="19" t="s">
        <v>1683</v>
      </c>
      <c r="AD348" s="164" t="s">
        <v>2478</v>
      </c>
      <c r="AE348" s="164" t="s">
        <v>2479</v>
      </c>
      <c r="AF348" s="19" t="s">
        <v>1923</v>
      </c>
      <c r="AG348" s="19" t="s">
        <v>1924</v>
      </c>
      <c r="AH348" s="19" t="s">
        <v>1923</v>
      </c>
      <c r="AI348" s="19" t="s">
        <v>1924</v>
      </c>
      <c r="AJ348" s="19" t="s">
        <v>1924</v>
      </c>
      <c r="AK348" s="19" t="s">
        <v>1924</v>
      </c>
      <c r="AL348" s="19" t="s">
        <v>129</v>
      </c>
      <c r="AM348" s="19" t="s">
        <v>1924</v>
      </c>
      <c r="AN348" s="19" t="s">
        <v>129</v>
      </c>
      <c r="AO348" s="19" t="s">
        <v>1924</v>
      </c>
      <c r="AP348" s="19" t="s">
        <v>130</v>
      </c>
      <c r="AQ348" s="19" t="s">
        <v>1924</v>
      </c>
      <c r="AR348" s="19" t="s">
        <v>130</v>
      </c>
      <c r="AS348" s="19" t="s">
        <v>1924</v>
      </c>
      <c r="AT348" s="19" t="s">
        <v>130</v>
      </c>
      <c r="AU348" s="19" t="s">
        <v>1924</v>
      </c>
      <c r="AV348" s="19" t="s">
        <v>130</v>
      </c>
      <c r="AW348" s="19" t="s">
        <v>1924</v>
      </c>
      <c r="AX348" s="19" t="s">
        <v>130</v>
      </c>
      <c r="AY348" s="19" t="s">
        <v>1924</v>
      </c>
      <c r="AZ348" s="19" t="s">
        <v>125</v>
      </c>
      <c r="BA348" s="19" t="s">
        <v>1924</v>
      </c>
      <c r="BB348" s="19" t="s">
        <v>125</v>
      </c>
      <c r="BC348" s="19" t="s">
        <v>1924</v>
      </c>
      <c r="BD348" s="19" t="s">
        <v>125</v>
      </c>
      <c r="BE348" s="19" t="s">
        <v>1924</v>
      </c>
      <c r="BF348" s="108" t="s">
        <v>131</v>
      </c>
      <c r="BG348" s="175">
        <v>43943</v>
      </c>
      <c r="BH348" s="108" t="s">
        <v>2033</v>
      </c>
      <c r="BI348" s="179"/>
      <c r="BJ348" s="171"/>
      <c r="BK348" s="171"/>
      <c r="BL348" s="171"/>
      <c r="BM348" s="171"/>
      <c r="BN348" s="119" t="s">
        <v>133</v>
      </c>
      <c r="BO348" s="179"/>
      <c r="BP348" s="179"/>
      <c r="BR348" s="92" t="s">
        <v>1337</v>
      </c>
      <c r="BS348" s="232" t="s">
        <v>2447</v>
      </c>
      <c r="BT348" s="232" t="s">
        <v>2448</v>
      </c>
      <c r="BU348" s="232"/>
    </row>
    <row r="349" spans="1:73" s="137" customFormat="1" ht="90" hidden="1" customHeight="1">
      <c r="A349" s="181" t="s">
        <v>2480</v>
      </c>
      <c r="B349" s="92" t="s">
        <v>1675</v>
      </c>
      <c r="C349" s="167">
        <v>43630</v>
      </c>
      <c r="D349" s="167" t="s">
        <v>218</v>
      </c>
      <c r="E349" s="181" t="s">
        <v>2440</v>
      </c>
      <c r="F349" s="231" t="s">
        <v>2441</v>
      </c>
      <c r="G349" s="112" t="s">
        <v>2442</v>
      </c>
      <c r="H349" s="19" t="s">
        <v>2443</v>
      </c>
      <c r="I349" s="19" t="s">
        <v>2481</v>
      </c>
      <c r="J349" s="19" t="s">
        <v>2482</v>
      </c>
      <c r="K349" s="184">
        <v>1</v>
      </c>
      <c r="L349" s="508">
        <v>43892</v>
      </c>
      <c r="M349" s="508">
        <v>44012</v>
      </c>
      <c r="N349" s="114">
        <f t="shared" si="11"/>
        <v>18</v>
      </c>
      <c r="O349" s="234">
        <v>0</v>
      </c>
      <c r="P349" s="229" t="s">
        <v>26</v>
      </c>
      <c r="Q349" s="229"/>
      <c r="R349" s="19" t="s">
        <v>2463</v>
      </c>
      <c r="S349" s="217">
        <f t="shared" si="13"/>
        <v>374</v>
      </c>
      <c r="T349" s="229"/>
      <c r="U349" s="229"/>
      <c r="V349" s="229" t="s">
        <v>125</v>
      </c>
      <c r="W349" s="229" t="s">
        <v>125</v>
      </c>
      <c r="X349" s="229" t="s">
        <v>125</v>
      </c>
      <c r="Y349" s="229" t="s">
        <v>125</v>
      </c>
      <c r="Z349" s="229" t="s">
        <v>125</v>
      </c>
      <c r="AA349" s="19" t="s">
        <v>125</v>
      </c>
      <c r="AB349" s="19" t="s">
        <v>1682</v>
      </c>
      <c r="AC349" s="19" t="s">
        <v>1683</v>
      </c>
      <c r="AD349" s="19" t="s">
        <v>2464</v>
      </c>
      <c r="AE349" s="164" t="s">
        <v>2483</v>
      </c>
      <c r="AF349" s="164" t="s">
        <v>2484</v>
      </c>
      <c r="AG349" s="164" t="s">
        <v>2485</v>
      </c>
      <c r="AH349" s="35" t="s">
        <v>2486</v>
      </c>
      <c r="AI349" s="164" t="s">
        <v>2487</v>
      </c>
      <c r="AJ349" s="164" t="s">
        <v>2488</v>
      </c>
      <c r="AK349" s="164" t="s">
        <v>2489</v>
      </c>
      <c r="AL349" s="19" t="s">
        <v>130</v>
      </c>
      <c r="AM349" s="140" t="s">
        <v>2490</v>
      </c>
      <c r="AN349" s="140" t="s">
        <v>129</v>
      </c>
      <c r="AO349" s="140" t="s">
        <v>2056</v>
      </c>
      <c r="AP349" s="140" t="s">
        <v>130</v>
      </c>
      <c r="AQ349" s="140" t="s">
        <v>2056</v>
      </c>
      <c r="AR349" s="140" t="s">
        <v>130</v>
      </c>
      <c r="AS349" s="140" t="s">
        <v>2056</v>
      </c>
      <c r="AT349" s="140" t="s">
        <v>130</v>
      </c>
      <c r="AU349" s="140" t="s">
        <v>2056</v>
      </c>
      <c r="AV349" s="140" t="s">
        <v>130</v>
      </c>
      <c r="AW349" s="140" t="s">
        <v>2056</v>
      </c>
      <c r="AX349" s="140" t="s">
        <v>130</v>
      </c>
      <c r="AY349" s="140" t="s">
        <v>2056</v>
      </c>
      <c r="AZ349" s="140" t="s">
        <v>125</v>
      </c>
      <c r="BA349" s="140" t="s">
        <v>2056</v>
      </c>
      <c r="BB349" s="140" t="s">
        <v>125</v>
      </c>
      <c r="BC349" s="140" t="s">
        <v>2056</v>
      </c>
      <c r="BD349" s="140" t="s">
        <v>125</v>
      </c>
      <c r="BE349" s="140" t="s">
        <v>2056</v>
      </c>
      <c r="BF349" s="108" t="s">
        <v>1536</v>
      </c>
      <c r="BG349" s="175">
        <v>44377</v>
      </c>
      <c r="BH349" s="108" t="s">
        <v>10</v>
      </c>
      <c r="BI349" s="175">
        <v>44377</v>
      </c>
      <c r="BJ349" s="140" t="s">
        <v>2473</v>
      </c>
      <c r="BK349" s="171" t="s">
        <v>125</v>
      </c>
      <c r="BL349" s="171" t="s">
        <v>2058</v>
      </c>
      <c r="BM349" s="171" t="s">
        <v>1538</v>
      </c>
      <c r="BN349" s="119" t="s">
        <v>1539</v>
      </c>
      <c r="BO349" s="179" t="s">
        <v>1540</v>
      </c>
      <c r="BP349" s="179" t="s">
        <v>2474</v>
      </c>
      <c r="BR349" s="92" t="s">
        <v>1337</v>
      </c>
      <c r="BS349" s="232" t="s">
        <v>2447</v>
      </c>
      <c r="BT349" s="232" t="s">
        <v>2448</v>
      </c>
      <c r="BU349" s="232"/>
    </row>
    <row r="350" spans="1:73" s="137" customFormat="1" ht="90" hidden="1" customHeight="1">
      <c r="A350" s="181" t="s">
        <v>2491</v>
      </c>
      <c r="B350" s="92" t="s">
        <v>1675</v>
      </c>
      <c r="C350" s="167">
        <v>43630</v>
      </c>
      <c r="D350" s="167" t="s">
        <v>218</v>
      </c>
      <c r="E350" s="181" t="s">
        <v>2440</v>
      </c>
      <c r="F350" s="231" t="s">
        <v>2441</v>
      </c>
      <c r="G350" s="112" t="s">
        <v>2442</v>
      </c>
      <c r="H350" s="19" t="s">
        <v>2492</v>
      </c>
      <c r="I350" s="19" t="s">
        <v>2493</v>
      </c>
      <c r="J350" s="92" t="s">
        <v>1697</v>
      </c>
      <c r="K350" s="184">
        <v>1</v>
      </c>
      <c r="L350" s="508">
        <v>43588</v>
      </c>
      <c r="M350" s="508">
        <v>43672</v>
      </c>
      <c r="N350" s="114">
        <f t="shared" si="11"/>
        <v>12</v>
      </c>
      <c r="O350" s="218">
        <v>1</v>
      </c>
      <c r="P350" s="229" t="s">
        <v>29</v>
      </c>
      <c r="Q350" s="229"/>
      <c r="R350" s="19" t="s">
        <v>2494</v>
      </c>
      <c r="S350" s="217">
        <f t="shared" si="13"/>
        <v>201</v>
      </c>
      <c r="T350" s="229"/>
      <c r="U350" s="229"/>
      <c r="V350" s="229" t="s">
        <v>125</v>
      </c>
      <c r="W350" s="229" t="s">
        <v>125</v>
      </c>
      <c r="X350" s="229" t="s">
        <v>125</v>
      </c>
      <c r="Y350" s="229" t="s">
        <v>125</v>
      </c>
      <c r="Z350" s="229" t="s">
        <v>125</v>
      </c>
      <c r="AA350" s="19" t="s">
        <v>125</v>
      </c>
      <c r="AB350" s="19" t="s">
        <v>1682</v>
      </c>
      <c r="AC350" s="19" t="s">
        <v>1683</v>
      </c>
      <c r="AD350" s="19" t="s">
        <v>2495</v>
      </c>
      <c r="AE350" s="19" t="s">
        <v>2496</v>
      </c>
      <c r="AF350" s="19" t="s">
        <v>1923</v>
      </c>
      <c r="AG350" s="19" t="s">
        <v>1924</v>
      </c>
      <c r="AH350" s="19" t="s">
        <v>1923</v>
      </c>
      <c r="AI350" s="19" t="s">
        <v>1924</v>
      </c>
      <c r="AJ350" s="19" t="s">
        <v>1924</v>
      </c>
      <c r="AK350" s="19" t="s">
        <v>1924</v>
      </c>
      <c r="AL350" s="19" t="s">
        <v>129</v>
      </c>
      <c r="AM350" s="19" t="s">
        <v>1924</v>
      </c>
      <c r="AN350" s="19" t="s">
        <v>129</v>
      </c>
      <c r="AO350" s="19" t="s">
        <v>1924</v>
      </c>
      <c r="AP350" s="19" t="s">
        <v>130</v>
      </c>
      <c r="AQ350" s="19" t="s">
        <v>1924</v>
      </c>
      <c r="AR350" s="19" t="s">
        <v>130</v>
      </c>
      <c r="AS350" s="19" t="s">
        <v>1924</v>
      </c>
      <c r="AT350" s="19" t="s">
        <v>130</v>
      </c>
      <c r="AU350" s="19" t="s">
        <v>1924</v>
      </c>
      <c r="AV350" s="19" t="s">
        <v>130</v>
      </c>
      <c r="AW350" s="19" t="s">
        <v>1924</v>
      </c>
      <c r="AX350" s="19" t="s">
        <v>130</v>
      </c>
      <c r="AY350" s="19" t="s">
        <v>1924</v>
      </c>
      <c r="AZ350" s="19" t="s">
        <v>125</v>
      </c>
      <c r="BA350" s="19" t="s">
        <v>1924</v>
      </c>
      <c r="BB350" s="19" t="s">
        <v>125</v>
      </c>
      <c r="BC350" s="19" t="s">
        <v>1924</v>
      </c>
      <c r="BD350" s="19" t="s">
        <v>125</v>
      </c>
      <c r="BE350" s="19" t="s">
        <v>1924</v>
      </c>
      <c r="BF350" s="108" t="s">
        <v>131</v>
      </c>
      <c r="BG350" s="175">
        <v>43934</v>
      </c>
      <c r="BH350" s="108" t="s">
        <v>2033</v>
      </c>
      <c r="BI350" s="179"/>
      <c r="BJ350" s="171"/>
      <c r="BK350" s="171"/>
      <c r="BL350" s="171"/>
      <c r="BM350" s="171"/>
      <c r="BN350" s="119" t="s">
        <v>133</v>
      </c>
      <c r="BO350" s="179"/>
      <c r="BP350" s="179"/>
      <c r="BR350" s="92" t="s">
        <v>1337</v>
      </c>
      <c r="BS350" s="232" t="s">
        <v>2447</v>
      </c>
      <c r="BT350" s="232" t="s">
        <v>2448</v>
      </c>
      <c r="BU350" s="232"/>
    </row>
    <row r="351" spans="1:73" s="137" customFormat="1" ht="90" hidden="1" customHeight="1">
      <c r="A351" s="181" t="s">
        <v>2497</v>
      </c>
      <c r="B351" s="92" t="s">
        <v>1675</v>
      </c>
      <c r="C351" s="167">
        <v>43630</v>
      </c>
      <c r="D351" s="167" t="s">
        <v>218</v>
      </c>
      <c r="E351" s="181" t="s">
        <v>2440</v>
      </c>
      <c r="F351" s="231" t="s">
        <v>2441</v>
      </c>
      <c r="G351" s="112" t="s">
        <v>2442</v>
      </c>
      <c r="H351" s="19" t="s">
        <v>2492</v>
      </c>
      <c r="I351" s="19" t="s">
        <v>2498</v>
      </c>
      <c r="J351" s="92" t="s">
        <v>1697</v>
      </c>
      <c r="K351" s="184">
        <v>1</v>
      </c>
      <c r="L351" s="508">
        <v>43588</v>
      </c>
      <c r="M351" s="508">
        <v>43672</v>
      </c>
      <c r="N351" s="114">
        <f t="shared" si="11"/>
        <v>12</v>
      </c>
      <c r="O351" s="218">
        <v>1</v>
      </c>
      <c r="P351" s="229" t="s">
        <v>29</v>
      </c>
      <c r="Q351" s="229"/>
      <c r="R351" s="19" t="s">
        <v>2499</v>
      </c>
      <c r="S351" s="217">
        <f t="shared" si="13"/>
        <v>271</v>
      </c>
      <c r="T351" s="229"/>
      <c r="U351" s="229"/>
      <c r="V351" s="229" t="s">
        <v>125</v>
      </c>
      <c r="W351" s="229" t="s">
        <v>125</v>
      </c>
      <c r="X351" s="229" t="s">
        <v>125</v>
      </c>
      <c r="Y351" s="229" t="s">
        <v>125</v>
      </c>
      <c r="Z351" s="229" t="s">
        <v>125</v>
      </c>
      <c r="AA351" s="19" t="s">
        <v>125</v>
      </c>
      <c r="AB351" s="19" t="s">
        <v>1682</v>
      </c>
      <c r="AC351" s="19" t="s">
        <v>1683</v>
      </c>
      <c r="AD351" s="19" t="s">
        <v>2495</v>
      </c>
      <c r="AE351" s="19" t="s">
        <v>2500</v>
      </c>
      <c r="AF351" s="19" t="s">
        <v>2501</v>
      </c>
      <c r="AG351" s="19" t="s">
        <v>2502</v>
      </c>
      <c r="AH351" s="136" t="s">
        <v>125</v>
      </c>
      <c r="AI351" s="19" t="s">
        <v>1703</v>
      </c>
      <c r="AJ351" s="136" t="s">
        <v>125</v>
      </c>
      <c r="AK351" s="19" t="s">
        <v>1703</v>
      </c>
      <c r="AL351" s="136" t="s">
        <v>125</v>
      </c>
      <c r="AM351" s="19" t="s">
        <v>1703</v>
      </c>
      <c r="AN351" s="136" t="s">
        <v>125</v>
      </c>
      <c r="AO351" s="19" t="s">
        <v>1703</v>
      </c>
      <c r="AP351" s="136" t="s">
        <v>125</v>
      </c>
      <c r="AQ351" s="19" t="s">
        <v>1703</v>
      </c>
      <c r="AR351" s="136" t="s">
        <v>125</v>
      </c>
      <c r="AS351" s="19" t="s">
        <v>1703</v>
      </c>
      <c r="AT351" s="136" t="s">
        <v>125</v>
      </c>
      <c r="AU351" s="19" t="s">
        <v>1703</v>
      </c>
      <c r="AV351" s="136" t="s">
        <v>125</v>
      </c>
      <c r="AW351" s="19" t="s">
        <v>1703</v>
      </c>
      <c r="AX351" s="136" t="s">
        <v>125</v>
      </c>
      <c r="AY351" s="19" t="s">
        <v>1703</v>
      </c>
      <c r="AZ351" s="136" t="s">
        <v>125</v>
      </c>
      <c r="BA351" s="19" t="s">
        <v>1703</v>
      </c>
      <c r="BB351" s="136" t="s">
        <v>125</v>
      </c>
      <c r="BC351" s="19" t="s">
        <v>1704</v>
      </c>
      <c r="BD351" s="136" t="s">
        <v>125</v>
      </c>
      <c r="BE351" s="19" t="s">
        <v>1704</v>
      </c>
      <c r="BF351" s="108" t="s">
        <v>1688</v>
      </c>
      <c r="BG351" s="175">
        <v>44025</v>
      </c>
      <c r="BH351" s="108" t="s">
        <v>2033</v>
      </c>
      <c r="BI351" s="179"/>
      <c r="BJ351" s="171"/>
      <c r="BK351" s="171"/>
      <c r="BL351" s="171"/>
      <c r="BM351" s="171"/>
      <c r="BN351" s="119" t="s">
        <v>133</v>
      </c>
      <c r="BO351" s="179"/>
      <c r="BP351" s="179"/>
      <c r="BR351" s="92" t="s">
        <v>1337</v>
      </c>
      <c r="BS351" s="232" t="s">
        <v>2447</v>
      </c>
      <c r="BT351" s="232" t="s">
        <v>2448</v>
      </c>
      <c r="BU351" s="232"/>
    </row>
    <row r="352" spans="1:73" s="137" customFormat="1" ht="90" hidden="1" customHeight="1">
      <c r="A352" s="181" t="s">
        <v>2503</v>
      </c>
      <c r="B352" s="92" t="s">
        <v>1675</v>
      </c>
      <c r="C352" s="167">
        <v>43630</v>
      </c>
      <c r="D352" s="167" t="s">
        <v>218</v>
      </c>
      <c r="E352" s="181" t="s">
        <v>2440</v>
      </c>
      <c r="F352" s="231" t="s">
        <v>2441</v>
      </c>
      <c r="G352" s="112" t="s">
        <v>2442</v>
      </c>
      <c r="H352" s="19" t="s">
        <v>2492</v>
      </c>
      <c r="I352" s="19" t="s">
        <v>2504</v>
      </c>
      <c r="J352" s="92" t="s">
        <v>1697</v>
      </c>
      <c r="K352" s="184">
        <v>1</v>
      </c>
      <c r="L352" s="508">
        <v>43588</v>
      </c>
      <c r="M352" s="508">
        <v>43672</v>
      </c>
      <c r="N352" s="114">
        <f t="shared" si="11"/>
        <v>12</v>
      </c>
      <c r="O352" s="218">
        <v>1</v>
      </c>
      <c r="P352" s="229" t="s">
        <v>29</v>
      </c>
      <c r="Q352" s="229"/>
      <c r="R352" s="19" t="s">
        <v>2505</v>
      </c>
      <c r="S352" s="217">
        <f t="shared" si="13"/>
        <v>270</v>
      </c>
      <c r="T352" s="229"/>
      <c r="U352" s="229"/>
      <c r="V352" s="229" t="s">
        <v>125</v>
      </c>
      <c r="W352" s="229" t="s">
        <v>125</v>
      </c>
      <c r="X352" s="229" t="s">
        <v>125</v>
      </c>
      <c r="Y352" s="229" t="s">
        <v>125</v>
      </c>
      <c r="Z352" s="229" t="s">
        <v>125</v>
      </c>
      <c r="AA352" s="19" t="s">
        <v>125</v>
      </c>
      <c r="AB352" s="19" t="s">
        <v>1682</v>
      </c>
      <c r="AC352" s="19" t="s">
        <v>1683</v>
      </c>
      <c r="AD352" s="19" t="s">
        <v>2495</v>
      </c>
      <c r="AE352" s="19" t="s">
        <v>2506</v>
      </c>
      <c r="AF352" s="19" t="s">
        <v>2507</v>
      </c>
      <c r="AG352" s="19" t="s">
        <v>2502</v>
      </c>
      <c r="AH352" s="136" t="s">
        <v>125</v>
      </c>
      <c r="AI352" s="19" t="s">
        <v>1703</v>
      </c>
      <c r="AJ352" s="136" t="s">
        <v>125</v>
      </c>
      <c r="AK352" s="19" t="s">
        <v>1703</v>
      </c>
      <c r="AL352" s="136" t="s">
        <v>125</v>
      </c>
      <c r="AM352" s="19" t="s">
        <v>1703</v>
      </c>
      <c r="AN352" s="136" t="s">
        <v>125</v>
      </c>
      <c r="AO352" s="19" t="s">
        <v>1703</v>
      </c>
      <c r="AP352" s="136" t="s">
        <v>125</v>
      </c>
      <c r="AQ352" s="19" t="s">
        <v>1703</v>
      </c>
      <c r="AR352" s="136" t="s">
        <v>125</v>
      </c>
      <c r="AS352" s="19" t="s">
        <v>1703</v>
      </c>
      <c r="AT352" s="136" t="s">
        <v>125</v>
      </c>
      <c r="AU352" s="19" t="s">
        <v>1703</v>
      </c>
      <c r="AV352" s="136" t="s">
        <v>125</v>
      </c>
      <c r="AW352" s="19" t="s">
        <v>1703</v>
      </c>
      <c r="AX352" s="136" t="s">
        <v>125</v>
      </c>
      <c r="AY352" s="19" t="s">
        <v>1703</v>
      </c>
      <c r="AZ352" s="136" t="s">
        <v>125</v>
      </c>
      <c r="BA352" s="19" t="s">
        <v>1703</v>
      </c>
      <c r="BB352" s="136" t="s">
        <v>125</v>
      </c>
      <c r="BC352" s="19" t="s">
        <v>1704</v>
      </c>
      <c r="BD352" s="136" t="s">
        <v>125</v>
      </c>
      <c r="BE352" s="19" t="s">
        <v>1704</v>
      </c>
      <c r="BF352" s="108" t="s">
        <v>1688</v>
      </c>
      <c r="BG352" s="175">
        <v>44025</v>
      </c>
      <c r="BH352" s="108" t="s">
        <v>2033</v>
      </c>
      <c r="BI352" s="179"/>
      <c r="BJ352" s="171"/>
      <c r="BK352" s="171"/>
      <c r="BL352" s="171"/>
      <c r="BM352" s="171"/>
      <c r="BN352" s="119" t="s">
        <v>133</v>
      </c>
      <c r="BO352" s="179"/>
      <c r="BP352" s="179"/>
      <c r="BR352" s="92" t="s">
        <v>1337</v>
      </c>
      <c r="BS352" s="232" t="s">
        <v>2447</v>
      </c>
      <c r="BT352" s="232" t="s">
        <v>2448</v>
      </c>
      <c r="BU352" s="232"/>
    </row>
    <row r="353" spans="1:73" s="137" customFormat="1" ht="90" hidden="1" customHeight="1">
      <c r="A353" s="181" t="s">
        <v>2508</v>
      </c>
      <c r="B353" s="92" t="s">
        <v>1675</v>
      </c>
      <c r="C353" s="167">
        <v>43630</v>
      </c>
      <c r="D353" s="167" t="s">
        <v>218</v>
      </c>
      <c r="E353" s="181" t="s">
        <v>2440</v>
      </c>
      <c r="F353" s="231" t="s">
        <v>2441</v>
      </c>
      <c r="G353" s="112" t="s">
        <v>2442</v>
      </c>
      <c r="H353" s="19" t="s">
        <v>2492</v>
      </c>
      <c r="I353" s="19" t="s">
        <v>2509</v>
      </c>
      <c r="J353" s="92" t="s">
        <v>1697</v>
      </c>
      <c r="K353" s="184">
        <v>1</v>
      </c>
      <c r="L353" s="508">
        <v>43588</v>
      </c>
      <c r="M353" s="508">
        <v>43672</v>
      </c>
      <c r="N353" s="114">
        <f t="shared" si="11"/>
        <v>12</v>
      </c>
      <c r="O353" s="218">
        <v>1</v>
      </c>
      <c r="P353" s="229" t="s">
        <v>29</v>
      </c>
      <c r="Q353" s="229"/>
      <c r="R353" s="19" t="s">
        <v>2505</v>
      </c>
      <c r="S353" s="217">
        <f t="shared" si="13"/>
        <v>270</v>
      </c>
      <c r="T353" s="229"/>
      <c r="U353" s="229"/>
      <c r="V353" s="229" t="s">
        <v>125</v>
      </c>
      <c r="W353" s="229" t="s">
        <v>125</v>
      </c>
      <c r="X353" s="229" t="s">
        <v>125</v>
      </c>
      <c r="Y353" s="229" t="s">
        <v>125</v>
      </c>
      <c r="Z353" s="229" t="s">
        <v>125</v>
      </c>
      <c r="AA353" s="19" t="s">
        <v>125</v>
      </c>
      <c r="AB353" s="19" t="s">
        <v>1682</v>
      </c>
      <c r="AC353" s="19" t="s">
        <v>1683</v>
      </c>
      <c r="AD353" s="19" t="s">
        <v>2495</v>
      </c>
      <c r="AE353" s="19" t="s">
        <v>2510</v>
      </c>
      <c r="AF353" s="19" t="s">
        <v>2511</v>
      </c>
      <c r="AG353" s="19" t="s">
        <v>2502</v>
      </c>
      <c r="AH353" s="136" t="s">
        <v>125</v>
      </c>
      <c r="AI353" s="19" t="s">
        <v>1703</v>
      </c>
      <c r="AJ353" s="136" t="s">
        <v>125</v>
      </c>
      <c r="AK353" s="19" t="s">
        <v>1703</v>
      </c>
      <c r="AL353" s="136" t="s">
        <v>125</v>
      </c>
      <c r="AM353" s="19" t="s">
        <v>1703</v>
      </c>
      <c r="AN353" s="136" t="s">
        <v>125</v>
      </c>
      <c r="AO353" s="19" t="s">
        <v>1703</v>
      </c>
      <c r="AP353" s="136" t="s">
        <v>125</v>
      </c>
      <c r="AQ353" s="19" t="s">
        <v>1703</v>
      </c>
      <c r="AR353" s="136" t="s">
        <v>125</v>
      </c>
      <c r="AS353" s="19" t="s">
        <v>1703</v>
      </c>
      <c r="AT353" s="136" t="s">
        <v>125</v>
      </c>
      <c r="AU353" s="19" t="s">
        <v>1703</v>
      </c>
      <c r="AV353" s="136" t="s">
        <v>125</v>
      </c>
      <c r="AW353" s="19" t="s">
        <v>1703</v>
      </c>
      <c r="AX353" s="136" t="s">
        <v>125</v>
      </c>
      <c r="AY353" s="19" t="s">
        <v>1703</v>
      </c>
      <c r="AZ353" s="136" t="s">
        <v>125</v>
      </c>
      <c r="BA353" s="19" t="s">
        <v>1703</v>
      </c>
      <c r="BB353" s="136" t="s">
        <v>125</v>
      </c>
      <c r="BC353" s="19" t="s">
        <v>1704</v>
      </c>
      <c r="BD353" s="136" t="s">
        <v>125</v>
      </c>
      <c r="BE353" s="19" t="s">
        <v>1704</v>
      </c>
      <c r="BF353" s="108" t="s">
        <v>1688</v>
      </c>
      <c r="BG353" s="175">
        <v>44025</v>
      </c>
      <c r="BH353" s="108" t="s">
        <v>2033</v>
      </c>
      <c r="BI353" s="179"/>
      <c r="BJ353" s="171"/>
      <c r="BK353" s="171"/>
      <c r="BL353" s="171"/>
      <c r="BM353" s="171"/>
      <c r="BN353" s="119" t="s">
        <v>133</v>
      </c>
      <c r="BO353" s="179"/>
      <c r="BP353" s="179"/>
      <c r="BR353" s="92" t="s">
        <v>1337</v>
      </c>
      <c r="BS353" s="232" t="s">
        <v>2447</v>
      </c>
      <c r="BT353" s="232" t="s">
        <v>2448</v>
      </c>
      <c r="BU353" s="232"/>
    </row>
    <row r="354" spans="1:73" s="137" customFormat="1" ht="90" hidden="1" customHeight="1">
      <c r="A354" s="181" t="s">
        <v>2512</v>
      </c>
      <c r="B354" s="92" t="s">
        <v>1675</v>
      </c>
      <c r="C354" s="167">
        <v>43630</v>
      </c>
      <c r="D354" s="167" t="s">
        <v>218</v>
      </c>
      <c r="E354" s="181" t="s">
        <v>2440</v>
      </c>
      <c r="F354" s="231" t="s">
        <v>2441</v>
      </c>
      <c r="G354" s="112" t="s">
        <v>2442</v>
      </c>
      <c r="H354" s="19" t="s">
        <v>2492</v>
      </c>
      <c r="I354" s="19" t="s">
        <v>2513</v>
      </c>
      <c r="J354" s="166" t="s">
        <v>1364</v>
      </c>
      <c r="K354" s="184">
        <v>1</v>
      </c>
      <c r="L354" s="508">
        <v>43620</v>
      </c>
      <c r="M354" s="508">
        <v>43672</v>
      </c>
      <c r="N354" s="114">
        <f t="shared" si="11"/>
        <v>8</v>
      </c>
      <c r="O354" s="218">
        <v>1</v>
      </c>
      <c r="P354" s="229" t="s">
        <v>26</v>
      </c>
      <c r="Q354" s="229" t="s">
        <v>29</v>
      </c>
      <c r="R354" s="19" t="s">
        <v>2514</v>
      </c>
      <c r="S354" s="217">
        <f t="shared" si="13"/>
        <v>239</v>
      </c>
      <c r="T354" s="229"/>
      <c r="U354" s="229"/>
      <c r="V354" s="229" t="s">
        <v>125</v>
      </c>
      <c r="W354" s="229" t="s">
        <v>125</v>
      </c>
      <c r="X354" s="229" t="s">
        <v>125</v>
      </c>
      <c r="Y354" s="229" t="s">
        <v>125</v>
      </c>
      <c r="Z354" s="229" t="s">
        <v>125</v>
      </c>
      <c r="AA354" s="19" t="s">
        <v>125</v>
      </c>
      <c r="AB354" s="19" t="s">
        <v>1682</v>
      </c>
      <c r="AC354" s="19" t="s">
        <v>1683</v>
      </c>
      <c r="AD354" s="19" t="s">
        <v>2495</v>
      </c>
      <c r="AE354" s="19" t="s">
        <v>2515</v>
      </c>
      <c r="AF354" s="19" t="s">
        <v>1923</v>
      </c>
      <c r="AG354" s="19" t="s">
        <v>1924</v>
      </c>
      <c r="AH354" s="19" t="s">
        <v>1923</v>
      </c>
      <c r="AI354" s="19" t="s">
        <v>1924</v>
      </c>
      <c r="AJ354" s="19" t="s">
        <v>1924</v>
      </c>
      <c r="AK354" s="19" t="s">
        <v>1924</v>
      </c>
      <c r="AL354" s="19" t="s">
        <v>129</v>
      </c>
      <c r="AM354" s="19" t="s">
        <v>1924</v>
      </c>
      <c r="AN354" s="19" t="s">
        <v>129</v>
      </c>
      <c r="AO354" s="19" t="s">
        <v>1924</v>
      </c>
      <c r="AP354" s="19" t="s">
        <v>130</v>
      </c>
      <c r="AQ354" s="19" t="s">
        <v>1924</v>
      </c>
      <c r="AR354" s="19" t="s">
        <v>130</v>
      </c>
      <c r="AS354" s="19" t="s">
        <v>1924</v>
      </c>
      <c r="AT354" s="19" t="s">
        <v>130</v>
      </c>
      <c r="AU354" s="19" t="s">
        <v>1924</v>
      </c>
      <c r="AV354" s="19" t="s">
        <v>130</v>
      </c>
      <c r="AW354" s="19" t="s">
        <v>1924</v>
      </c>
      <c r="AX354" s="19" t="s">
        <v>130</v>
      </c>
      <c r="AY354" s="19" t="s">
        <v>1924</v>
      </c>
      <c r="AZ354" s="19" t="s">
        <v>125</v>
      </c>
      <c r="BA354" s="19" t="s">
        <v>1924</v>
      </c>
      <c r="BB354" s="19" t="s">
        <v>125</v>
      </c>
      <c r="BC354" s="19" t="s">
        <v>1924</v>
      </c>
      <c r="BD354" s="19" t="s">
        <v>125</v>
      </c>
      <c r="BE354" s="19" t="s">
        <v>1924</v>
      </c>
      <c r="BF354" s="108" t="s">
        <v>131</v>
      </c>
      <c r="BG354" s="175">
        <v>43934</v>
      </c>
      <c r="BH354" s="108" t="s">
        <v>2033</v>
      </c>
      <c r="BI354" s="179"/>
      <c r="BJ354" s="171"/>
      <c r="BK354" s="171"/>
      <c r="BL354" s="171"/>
      <c r="BM354" s="171"/>
      <c r="BN354" s="119" t="s">
        <v>133</v>
      </c>
      <c r="BO354" s="179"/>
      <c r="BP354" s="179"/>
      <c r="BR354" s="92" t="s">
        <v>1337</v>
      </c>
      <c r="BS354" s="232" t="s">
        <v>2447</v>
      </c>
      <c r="BT354" s="232" t="s">
        <v>2448</v>
      </c>
      <c r="BU354" s="232"/>
    </row>
    <row r="355" spans="1:73" s="137" customFormat="1" ht="90" hidden="1" customHeight="1">
      <c r="A355" s="181" t="s">
        <v>2516</v>
      </c>
      <c r="B355" s="92" t="s">
        <v>1675</v>
      </c>
      <c r="C355" s="167">
        <v>43630</v>
      </c>
      <c r="D355" s="167" t="s">
        <v>218</v>
      </c>
      <c r="E355" s="181" t="s">
        <v>2440</v>
      </c>
      <c r="F355" s="231" t="s">
        <v>2441</v>
      </c>
      <c r="G355" s="112" t="s">
        <v>2442</v>
      </c>
      <c r="H355" s="19" t="s">
        <v>2492</v>
      </c>
      <c r="I355" s="19" t="s">
        <v>2513</v>
      </c>
      <c r="J355" s="166" t="s">
        <v>2450</v>
      </c>
      <c r="K355" s="184">
        <v>1</v>
      </c>
      <c r="L355" s="508">
        <v>43634</v>
      </c>
      <c r="M355" s="508">
        <v>43672</v>
      </c>
      <c r="N355" s="114">
        <f t="shared" si="11"/>
        <v>6</v>
      </c>
      <c r="O355" s="218">
        <v>1</v>
      </c>
      <c r="P355" s="229" t="s">
        <v>29</v>
      </c>
      <c r="Q355" s="229" t="s">
        <v>25</v>
      </c>
      <c r="R355" s="19" t="s">
        <v>2517</v>
      </c>
      <c r="S355" s="217">
        <f t="shared" si="13"/>
        <v>262</v>
      </c>
      <c r="T355" s="229"/>
      <c r="U355" s="229"/>
      <c r="V355" s="229" t="s">
        <v>125</v>
      </c>
      <c r="W355" s="229" t="s">
        <v>125</v>
      </c>
      <c r="X355" s="229" t="s">
        <v>125</v>
      </c>
      <c r="Y355" s="229" t="s">
        <v>125</v>
      </c>
      <c r="Z355" s="229" t="s">
        <v>125</v>
      </c>
      <c r="AA355" s="19" t="s">
        <v>125</v>
      </c>
      <c r="AB355" s="19" t="s">
        <v>1682</v>
      </c>
      <c r="AC355" s="19" t="s">
        <v>1683</v>
      </c>
      <c r="AD355" s="19" t="s">
        <v>2495</v>
      </c>
      <c r="AE355" s="19" t="s">
        <v>2496</v>
      </c>
      <c r="AF355" s="19" t="s">
        <v>1923</v>
      </c>
      <c r="AG355" s="19" t="s">
        <v>1924</v>
      </c>
      <c r="AH355" s="19" t="s">
        <v>1923</v>
      </c>
      <c r="AI355" s="19" t="s">
        <v>1924</v>
      </c>
      <c r="AJ355" s="19" t="s">
        <v>1924</v>
      </c>
      <c r="AK355" s="19" t="s">
        <v>1924</v>
      </c>
      <c r="AL355" s="19" t="s">
        <v>129</v>
      </c>
      <c r="AM355" s="19" t="s">
        <v>1924</v>
      </c>
      <c r="AN355" s="19" t="s">
        <v>129</v>
      </c>
      <c r="AO355" s="19" t="s">
        <v>1924</v>
      </c>
      <c r="AP355" s="19" t="s">
        <v>130</v>
      </c>
      <c r="AQ355" s="19" t="s">
        <v>1924</v>
      </c>
      <c r="AR355" s="19" t="s">
        <v>130</v>
      </c>
      <c r="AS355" s="19" t="s">
        <v>1924</v>
      </c>
      <c r="AT355" s="19" t="s">
        <v>130</v>
      </c>
      <c r="AU355" s="19" t="s">
        <v>1924</v>
      </c>
      <c r="AV355" s="19" t="s">
        <v>130</v>
      </c>
      <c r="AW355" s="19" t="s">
        <v>1924</v>
      </c>
      <c r="AX355" s="19" t="s">
        <v>130</v>
      </c>
      <c r="AY355" s="19" t="s">
        <v>1924</v>
      </c>
      <c r="AZ355" s="19" t="s">
        <v>125</v>
      </c>
      <c r="BA355" s="19" t="s">
        <v>1924</v>
      </c>
      <c r="BB355" s="19" t="s">
        <v>125</v>
      </c>
      <c r="BC355" s="19" t="s">
        <v>1924</v>
      </c>
      <c r="BD355" s="19" t="s">
        <v>125</v>
      </c>
      <c r="BE355" s="19" t="s">
        <v>1924</v>
      </c>
      <c r="BF355" s="108" t="s">
        <v>131</v>
      </c>
      <c r="BG355" s="175">
        <v>43934</v>
      </c>
      <c r="BH355" s="108" t="s">
        <v>2033</v>
      </c>
      <c r="BI355" s="179"/>
      <c r="BJ355" s="171"/>
      <c r="BK355" s="171"/>
      <c r="BL355" s="171"/>
      <c r="BM355" s="171"/>
      <c r="BN355" s="119" t="s">
        <v>133</v>
      </c>
      <c r="BO355" s="179"/>
      <c r="BP355" s="179"/>
      <c r="BR355" s="92" t="s">
        <v>1337</v>
      </c>
      <c r="BS355" s="232" t="s">
        <v>2447</v>
      </c>
      <c r="BT355" s="232" t="s">
        <v>2448</v>
      </c>
      <c r="BU355" s="232"/>
    </row>
    <row r="356" spans="1:73" s="137" customFormat="1" ht="90" hidden="1" customHeight="1">
      <c r="A356" s="181" t="s">
        <v>2518</v>
      </c>
      <c r="B356" s="92" t="s">
        <v>1675</v>
      </c>
      <c r="C356" s="167">
        <v>43630</v>
      </c>
      <c r="D356" s="167" t="s">
        <v>218</v>
      </c>
      <c r="E356" s="181" t="s">
        <v>2440</v>
      </c>
      <c r="F356" s="231" t="s">
        <v>2441</v>
      </c>
      <c r="G356" s="112" t="s">
        <v>2442</v>
      </c>
      <c r="H356" s="19" t="s">
        <v>2492</v>
      </c>
      <c r="I356" s="19" t="s">
        <v>2519</v>
      </c>
      <c r="J356" s="171" t="s">
        <v>1764</v>
      </c>
      <c r="K356" s="184">
        <v>1</v>
      </c>
      <c r="L356" s="508">
        <v>43690</v>
      </c>
      <c r="M356" s="508">
        <v>43707</v>
      </c>
      <c r="N356" s="114">
        <f t="shared" si="11"/>
        <v>3</v>
      </c>
      <c r="O356" s="234">
        <v>0</v>
      </c>
      <c r="P356" s="229" t="s">
        <v>29</v>
      </c>
      <c r="Q356" s="229" t="s">
        <v>25</v>
      </c>
      <c r="R356" s="19" t="s">
        <v>2463</v>
      </c>
      <c r="S356" s="217">
        <f t="shared" si="13"/>
        <v>374</v>
      </c>
      <c r="T356" s="229"/>
      <c r="U356" s="229"/>
      <c r="V356" s="229" t="s">
        <v>125</v>
      </c>
      <c r="W356" s="229" t="s">
        <v>125</v>
      </c>
      <c r="X356" s="229" t="s">
        <v>125</v>
      </c>
      <c r="Y356" s="229" t="s">
        <v>125</v>
      </c>
      <c r="Z356" s="229" t="s">
        <v>125</v>
      </c>
      <c r="AA356" s="19" t="s">
        <v>125</v>
      </c>
      <c r="AB356" s="19" t="s">
        <v>1682</v>
      </c>
      <c r="AC356" s="19" t="s">
        <v>1683</v>
      </c>
      <c r="AD356" s="19" t="s">
        <v>2520</v>
      </c>
      <c r="AE356" s="19" t="s">
        <v>2521</v>
      </c>
      <c r="AF356" s="19" t="s">
        <v>2522</v>
      </c>
      <c r="AG356" s="19" t="s">
        <v>2523</v>
      </c>
      <c r="AH356" s="19" t="s">
        <v>2524</v>
      </c>
      <c r="AI356" s="19" t="s">
        <v>2525</v>
      </c>
      <c r="AJ356" s="19" t="s">
        <v>2526</v>
      </c>
      <c r="AK356" s="19" t="s">
        <v>2527</v>
      </c>
      <c r="AL356" s="220" t="s">
        <v>2528</v>
      </c>
      <c r="AM356" s="19" t="s">
        <v>2529</v>
      </c>
      <c r="AN356" s="140" t="s">
        <v>129</v>
      </c>
      <c r="AO356" s="140" t="s">
        <v>2056</v>
      </c>
      <c r="AP356" s="140" t="s">
        <v>130</v>
      </c>
      <c r="AQ356" s="140" t="s">
        <v>2056</v>
      </c>
      <c r="AR356" s="140" t="s">
        <v>130</v>
      </c>
      <c r="AS356" s="140" t="s">
        <v>2056</v>
      </c>
      <c r="AT356" s="140" t="s">
        <v>130</v>
      </c>
      <c r="AU356" s="140" t="s">
        <v>2056</v>
      </c>
      <c r="AV356" s="140" t="s">
        <v>130</v>
      </c>
      <c r="AW356" s="140" t="s">
        <v>2056</v>
      </c>
      <c r="AX356" s="140" t="s">
        <v>130</v>
      </c>
      <c r="AY356" s="140" t="s">
        <v>2056</v>
      </c>
      <c r="AZ356" s="140" t="s">
        <v>125</v>
      </c>
      <c r="BA356" s="140" t="s">
        <v>2056</v>
      </c>
      <c r="BB356" s="140" t="s">
        <v>125</v>
      </c>
      <c r="BC356" s="140" t="s">
        <v>2056</v>
      </c>
      <c r="BD356" s="140" t="s">
        <v>125</v>
      </c>
      <c r="BE356" s="140" t="s">
        <v>2056</v>
      </c>
      <c r="BF356" s="108" t="s">
        <v>1536</v>
      </c>
      <c r="BG356" s="175">
        <v>44377</v>
      </c>
      <c r="BH356" s="108" t="s">
        <v>10</v>
      </c>
      <c r="BI356" s="175">
        <v>44377</v>
      </c>
      <c r="BJ356" s="140" t="s">
        <v>2244</v>
      </c>
      <c r="BK356" s="171" t="s">
        <v>125</v>
      </c>
      <c r="BL356" s="171" t="s">
        <v>2058</v>
      </c>
      <c r="BM356" s="171" t="s">
        <v>1538</v>
      </c>
      <c r="BN356" s="119" t="s">
        <v>1539</v>
      </c>
      <c r="BO356" s="179" t="s">
        <v>1540</v>
      </c>
      <c r="BP356" s="179" t="s">
        <v>2474</v>
      </c>
      <c r="BR356" s="92" t="s">
        <v>1337</v>
      </c>
      <c r="BS356" s="232" t="s">
        <v>2447</v>
      </c>
      <c r="BT356" s="232" t="s">
        <v>2448</v>
      </c>
      <c r="BU356" s="232"/>
    </row>
    <row r="357" spans="1:73" s="137" customFormat="1" ht="90" hidden="1" customHeight="1">
      <c r="A357" s="181" t="s">
        <v>2530</v>
      </c>
      <c r="B357" s="92" t="s">
        <v>1675</v>
      </c>
      <c r="C357" s="167">
        <v>43630</v>
      </c>
      <c r="D357" s="167" t="s">
        <v>218</v>
      </c>
      <c r="E357" s="181" t="s">
        <v>2440</v>
      </c>
      <c r="F357" s="231" t="s">
        <v>2441</v>
      </c>
      <c r="G357" s="112" t="s">
        <v>2442</v>
      </c>
      <c r="H357" s="19" t="s">
        <v>2492</v>
      </c>
      <c r="I357" s="19" t="s">
        <v>2519</v>
      </c>
      <c r="J357" s="171" t="s">
        <v>2450</v>
      </c>
      <c r="K357" s="184">
        <v>1</v>
      </c>
      <c r="L357" s="508">
        <v>43710</v>
      </c>
      <c r="M357" s="508">
        <v>43826</v>
      </c>
      <c r="N357" s="114">
        <f t="shared" si="11"/>
        <v>17</v>
      </c>
      <c r="O357" s="234">
        <v>0</v>
      </c>
      <c r="P357" s="229" t="s">
        <v>29</v>
      </c>
      <c r="Q357" s="229" t="s">
        <v>25</v>
      </c>
      <c r="R357" s="19" t="s">
        <v>2463</v>
      </c>
      <c r="S357" s="217">
        <f t="shared" si="13"/>
        <v>374</v>
      </c>
      <c r="T357" s="229"/>
      <c r="U357" s="229"/>
      <c r="V357" s="229" t="s">
        <v>125</v>
      </c>
      <c r="W357" s="229" t="s">
        <v>125</v>
      </c>
      <c r="X357" s="229" t="s">
        <v>125</v>
      </c>
      <c r="Y357" s="229" t="s">
        <v>125</v>
      </c>
      <c r="Z357" s="229" t="s">
        <v>125</v>
      </c>
      <c r="AA357" s="19" t="s">
        <v>125</v>
      </c>
      <c r="AB357" s="19" t="s">
        <v>1682</v>
      </c>
      <c r="AC357" s="19" t="s">
        <v>1683</v>
      </c>
      <c r="AD357" s="19" t="s">
        <v>2531</v>
      </c>
      <c r="AE357" s="19" t="s">
        <v>2532</v>
      </c>
      <c r="AF357" s="19" t="s">
        <v>2522</v>
      </c>
      <c r="AG357" s="19" t="s">
        <v>2533</v>
      </c>
      <c r="AH357" s="19" t="s">
        <v>2534</v>
      </c>
      <c r="AI357" s="19" t="s">
        <v>2535</v>
      </c>
      <c r="AJ357" s="19" t="s">
        <v>2536</v>
      </c>
      <c r="AK357" s="19" t="s">
        <v>2527</v>
      </c>
      <c r="AL357" s="220" t="s">
        <v>2528</v>
      </c>
      <c r="AM357" s="19" t="s">
        <v>2537</v>
      </c>
      <c r="AN357" s="140" t="s">
        <v>129</v>
      </c>
      <c r="AO357" s="140" t="s">
        <v>2056</v>
      </c>
      <c r="AP357" s="140" t="s">
        <v>130</v>
      </c>
      <c r="AQ357" s="140" t="s">
        <v>2056</v>
      </c>
      <c r="AR357" s="140" t="s">
        <v>130</v>
      </c>
      <c r="AS357" s="140" t="s">
        <v>2056</v>
      </c>
      <c r="AT357" s="140" t="s">
        <v>130</v>
      </c>
      <c r="AU357" s="140" t="s">
        <v>2056</v>
      </c>
      <c r="AV357" s="140" t="s">
        <v>130</v>
      </c>
      <c r="AW357" s="140" t="s">
        <v>2056</v>
      </c>
      <c r="AX357" s="140" t="s">
        <v>130</v>
      </c>
      <c r="AY357" s="140" t="s">
        <v>2056</v>
      </c>
      <c r="AZ357" s="140" t="s">
        <v>125</v>
      </c>
      <c r="BA357" s="140" t="s">
        <v>2056</v>
      </c>
      <c r="BB357" s="140" t="s">
        <v>125</v>
      </c>
      <c r="BC357" s="140" t="s">
        <v>2056</v>
      </c>
      <c r="BD357" s="140" t="s">
        <v>125</v>
      </c>
      <c r="BE357" s="140" t="s">
        <v>2056</v>
      </c>
      <c r="BF357" s="108" t="s">
        <v>1536</v>
      </c>
      <c r="BG357" s="175">
        <v>44377</v>
      </c>
      <c r="BH357" s="108" t="s">
        <v>10</v>
      </c>
      <c r="BI357" s="175">
        <v>44377</v>
      </c>
      <c r="BJ357" s="140" t="s">
        <v>2244</v>
      </c>
      <c r="BK357" s="171" t="s">
        <v>125</v>
      </c>
      <c r="BL357" s="171" t="s">
        <v>2058</v>
      </c>
      <c r="BM357" s="171" t="s">
        <v>1538</v>
      </c>
      <c r="BN357" s="119" t="s">
        <v>1539</v>
      </c>
      <c r="BO357" s="179" t="s">
        <v>1540</v>
      </c>
      <c r="BP357" s="179" t="s">
        <v>2474</v>
      </c>
      <c r="BR357" s="92" t="s">
        <v>1337</v>
      </c>
      <c r="BS357" s="232" t="s">
        <v>2447</v>
      </c>
      <c r="BT357" s="232" t="s">
        <v>2448</v>
      </c>
      <c r="BU357" s="232"/>
    </row>
    <row r="358" spans="1:73" s="137" customFormat="1" ht="90" hidden="1" customHeight="1">
      <c r="A358" s="181" t="s">
        <v>2538</v>
      </c>
      <c r="B358" s="92" t="s">
        <v>1675</v>
      </c>
      <c r="C358" s="167">
        <v>43630</v>
      </c>
      <c r="D358" s="167" t="s">
        <v>218</v>
      </c>
      <c r="E358" s="181" t="s">
        <v>2440</v>
      </c>
      <c r="F358" s="231" t="s">
        <v>2441</v>
      </c>
      <c r="G358" s="112" t="s">
        <v>2442</v>
      </c>
      <c r="H358" s="19" t="s">
        <v>2492</v>
      </c>
      <c r="I358" s="19" t="s">
        <v>2539</v>
      </c>
      <c r="J358" s="92" t="s">
        <v>2540</v>
      </c>
      <c r="K358" s="184">
        <v>1</v>
      </c>
      <c r="L358" s="508">
        <v>43668</v>
      </c>
      <c r="M358" s="508">
        <v>44012</v>
      </c>
      <c r="N358" s="114">
        <f t="shared" si="11"/>
        <v>50</v>
      </c>
      <c r="O358" s="218">
        <v>1</v>
      </c>
      <c r="P358" s="229" t="s">
        <v>29</v>
      </c>
      <c r="Q358" s="229" t="s">
        <v>25</v>
      </c>
      <c r="R358" s="19" t="s">
        <v>2541</v>
      </c>
      <c r="S358" s="217">
        <f t="shared" si="13"/>
        <v>173</v>
      </c>
      <c r="T358" s="229"/>
      <c r="U358" s="229"/>
      <c r="V358" s="229" t="s">
        <v>125</v>
      </c>
      <c r="W358" s="229" t="s">
        <v>125</v>
      </c>
      <c r="X358" s="229" t="s">
        <v>125</v>
      </c>
      <c r="Y358" s="229" t="s">
        <v>125</v>
      </c>
      <c r="Z358" s="229" t="s">
        <v>125</v>
      </c>
      <c r="AA358" s="19" t="s">
        <v>125</v>
      </c>
      <c r="AB358" s="19" t="s">
        <v>1682</v>
      </c>
      <c r="AC358" s="19" t="s">
        <v>1683</v>
      </c>
      <c r="AD358" s="19" t="s">
        <v>2542</v>
      </c>
      <c r="AE358" s="19" t="s">
        <v>2543</v>
      </c>
      <c r="AF358" s="19" t="s">
        <v>1923</v>
      </c>
      <c r="AG358" s="19" t="s">
        <v>1924</v>
      </c>
      <c r="AH358" s="19" t="s">
        <v>1923</v>
      </c>
      <c r="AI358" s="19" t="s">
        <v>1924</v>
      </c>
      <c r="AJ358" s="19" t="s">
        <v>1924</v>
      </c>
      <c r="AK358" s="19" t="s">
        <v>1924</v>
      </c>
      <c r="AL358" s="19" t="s">
        <v>129</v>
      </c>
      <c r="AM358" s="19" t="s">
        <v>1924</v>
      </c>
      <c r="AN358" s="19" t="s">
        <v>129</v>
      </c>
      <c r="AO358" s="19" t="s">
        <v>1924</v>
      </c>
      <c r="AP358" s="19" t="s">
        <v>130</v>
      </c>
      <c r="AQ358" s="19" t="s">
        <v>1924</v>
      </c>
      <c r="AR358" s="19" t="s">
        <v>130</v>
      </c>
      <c r="AS358" s="19" t="s">
        <v>1924</v>
      </c>
      <c r="AT358" s="19" t="s">
        <v>130</v>
      </c>
      <c r="AU358" s="19" t="s">
        <v>1924</v>
      </c>
      <c r="AV358" s="19" t="s">
        <v>130</v>
      </c>
      <c r="AW358" s="19" t="s">
        <v>1924</v>
      </c>
      <c r="AX358" s="19" t="s">
        <v>130</v>
      </c>
      <c r="AY358" s="19" t="s">
        <v>1924</v>
      </c>
      <c r="AZ358" s="19" t="s">
        <v>125</v>
      </c>
      <c r="BA358" s="19" t="s">
        <v>1924</v>
      </c>
      <c r="BB358" s="19" t="s">
        <v>125</v>
      </c>
      <c r="BC358" s="19" t="s">
        <v>1924</v>
      </c>
      <c r="BD358" s="19" t="s">
        <v>125</v>
      </c>
      <c r="BE358" s="19" t="s">
        <v>1924</v>
      </c>
      <c r="BF358" s="108" t="s">
        <v>131</v>
      </c>
      <c r="BG358" s="175">
        <v>43934</v>
      </c>
      <c r="BH358" s="108" t="s">
        <v>2033</v>
      </c>
      <c r="BI358" s="179"/>
      <c r="BJ358" s="171"/>
      <c r="BK358" s="171"/>
      <c r="BL358" s="171"/>
      <c r="BM358" s="171"/>
      <c r="BN358" s="119" t="s">
        <v>133</v>
      </c>
      <c r="BO358" s="179"/>
      <c r="BP358" s="179"/>
      <c r="BR358" s="92" t="s">
        <v>1337</v>
      </c>
      <c r="BS358" s="232" t="s">
        <v>2447</v>
      </c>
      <c r="BT358" s="232" t="s">
        <v>2448</v>
      </c>
      <c r="BU358" s="232"/>
    </row>
    <row r="359" spans="1:73" s="137" customFormat="1" ht="90" hidden="1" customHeight="1">
      <c r="A359" s="181" t="s">
        <v>2544</v>
      </c>
      <c r="B359" s="92" t="s">
        <v>1675</v>
      </c>
      <c r="C359" s="167">
        <v>43630</v>
      </c>
      <c r="D359" s="167" t="s">
        <v>218</v>
      </c>
      <c r="E359" s="181" t="s">
        <v>540</v>
      </c>
      <c r="F359" s="231" t="s">
        <v>2545</v>
      </c>
      <c r="G359" s="19" t="s">
        <v>2546</v>
      </c>
      <c r="H359" s="19" t="s">
        <v>2547</v>
      </c>
      <c r="I359" s="19" t="s">
        <v>2548</v>
      </c>
      <c r="J359" s="166" t="s">
        <v>1817</v>
      </c>
      <c r="K359" s="179">
        <v>1</v>
      </c>
      <c r="L359" s="508">
        <v>43668</v>
      </c>
      <c r="M359" s="508">
        <v>43830</v>
      </c>
      <c r="N359" s="114">
        <f t="shared" si="11"/>
        <v>24</v>
      </c>
      <c r="O359" s="218">
        <v>1</v>
      </c>
      <c r="P359" s="229" t="s">
        <v>29</v>
      </c>
      <c r="Q359" s="92"/>
      <c r="R359" s="19" t="s">
        <v>2549</v>
      </c>
      <c r="S359" s="217">
        <f t="shared" si="13"/>
        <v>373</v>
      </c>
      <c r="T359" s="229" t="s">
        <v>125</v>
      </c>
      <c r="U359" s="229" t="s">
        <v>125</v>
      </c>
      <c r="V359" s="229" t="s">
        <v>125</v>
      </c>
      <c r="W359" s="229" t="s">
        <v>125</v>
      </c>
      <c r="X359" s="229" t="s">
        <v>125</v>
      </c>
      <c r="Y359" s="229" t="s">
        <v>125</v>
      </c>
      <c r="Z359" s="229" t="s">
        <v>125</v>
      </c>
      <c r="AA359" s="19" t="s">
        <v>125</v>
      </c>
      <c r="AB359" s="19" t="s">
        <v>1682</v>
      </c>
      <c r="AC359" s="19" t="s">
        <v>1683</v>
      </c>
      <c r="AD359" s="19" t="s">
        <v>2550</v>
      </c>
      <c r="AE359" s="19" t="s">
        <v>2551</v>
      </c>
      <c r="AF359" s="237" t="s">
        <v>2552</v>
      </c>
      <c r="AG359" s="19" t="s">
        <v>2553</v>
      </c>
      <c r="AH359" s="19" t="s">
        <v>2554</v>
      </c>
      <c r="AI359" s="19" t="s">
        <v>2555</v>
      </c>
      <c r="AJ359" s="19" t="s">
        <v>2556</v>
      </c>
      <c r="AK359" s="19" t="s">
        <v>2557</v>
      </c>
      <c r="AL359" s="19" t="s">
        <v>129</v>
      </c>
      <c r="AM359" s="19" t="s">
        <v>2289</v>
      </c>
      <c r="AN359" s="19" t="s">
        <v>129</v>
      </c>
      <c r="AO359" s="19" t="s">
        <v>2289</v>
      </c>
      <c r="AP359" s="19" t="s">
        <v>130</v>
      </c>
      <c r="AQ359" s="19" t="s">
        <v>2289</v>
      </c>
      <c r="AR359" s="19" t="s">
        <v>130</v>
      </c>
      <c r="AS359" s="19" t="s">
        <v>2289</v>
      </c>
      <c r="AT359" s="19" t="s">
        <v>130</v>
      </c>
      <c r="AU359" s="19" t="s">
        <v>2289</v>
      </c>
      <c r="AV359" s="19" t="s">
        <v>130</v>
      </c>
      <c r="AW359" s="19" t="s">
        <v>2289</v>
      </c>
      <c r="AX359" s="19" t="s">
        <v>130</v>
      </c>
      <c r="AY359" s="19" t="s">
        <v>2289</v>
      </c>
      <c r="AZ359" s="19" t="s">
        <v>125</v>
      </c>
      <c r="BA359" s="19" t="s">
        <v>2289</v>
      </c>
      <c r="BB359" s="19" t="s">
        <v>125</v>
      </c>
      <c r="BC359" s="19" t="s">
        <v>2289</v>
      </c>
      <c r="BD359" s="19" t="s">
        <v>125</v>
      </c>
      <c r="BE359" s="19" t="s">
        <v>2289</v>
      </c>
      <c r="BF359" s="108" t="s">
        <v>131</v>
      </c>
      <c r="BG359" s="175">
        <v>44202</v>
      </c>
      <c r="BH359" s="108" t="s">
        <v>2033</v>
      </c>
      <c r="BI359" s="179"/>
      <c r="BJ359" s="171"/>
      <c r="BK359" s="171"/>
      <c r="BL359" s="171"/>
      <c r="BM359" s="171"/>
      <c r="BN359" s="119" t="s">
        <v>133</v>
      </c>
      <c r="BO359" s="179"/>
      <c r="BP359" s="179"/>
      <c r="BR359" s="35" t="s">
        <v>310</v>
      </c>
      <c r="BS359" s="92" t="s">
        <v>2558</v>
      </c>
      <c r="BT359" s="232" t="s">
        <v>2559</v>
      </c>
      <c r="BU359" s="232"/>
    </row>
    <row r="360" spans="1:73" s="137" customFormat="1" ht="90" hidden="1" customHeight="1">
      <c r="A360" s="181" t="s">
        <v>2560</v>
      </c>
      <c r="B360" s="92" t="s">
        <v>2561</v>
      </c>
      <c r="C360" s="167">
        <v>43675</v>
      </c>
      <c r="D360" s="167" t="s">
        <v>202</v>
      </c>
      <c r="E360" s="181" t="s">
        <v>156</v>
      </c>
      <c r="F360" s="173" t="s">
        <v>2562</v>
      </c>
      <c r="G360" s="19" t="s">
        <v>2563</v>
      </c>
      <c r="H360" s="220" t="s">
        <v>2564</v>
      </c>
      <c r="I360" s="19" t="s">
        <v>2565</v>
      </c>
      <c r="J360" s="92" t="s">
        <v>2566</v>
      </c>
      <c r="K360" s="179">
        <v>1</v>
      </c>
      <c r="L360" s="504">
        <v>43724</v>
      </c>
      <c r="M360" s="504">
        <v>43819</v>
      </c>
      <c r="N360" s="114">
        <f t="shared" si="11"/>
        <v>14</v>
      </c>
      <c r="O360" s="218">
        <v>1</v>
      </c>
      <c r="P360" s="166" t="s">
        <v>14</v>
      </c>
      <c r="Q360" s="166" t="s">
        <v>2567</v>
      </c>
      <c r="R360" s="19" t="s">
        <v>2568</v>
      </c>
      <c r="S360" s="217">
        <f t="shared" si="13"/>
        <v>180</v>
      </c>
      <c r="T360" s="166"/>
      <c r="U360" s="166"/>
      <c r="V360" s="166"/>
      <c r="W360" s="229" t="s">
        <v>125</v>
      </c>
      <c r="X360" s="229" t="s">
        <v>125</v>
      </c>
      <c r="Y360" s="229" t="s">
        <v>125</v>
      </c>
      <c r="Z360" s="229" t="s">
        <v>125</v>
      </c>
      <c r="AA360" s="19" t="s">
        <v>125</v>
      </c>
      <c r="AB360" s="19" t="s">
        <v>2569</v>
      </c>
      <c r="AC360" s="19" t="s">
        <v>1683</v>
      </c>
      <c r="AD360" s="19" t="s">
        <v>2570</v>
      </c>
      <c r="AE360" s="19" t="s">
        <v>2571</v>
      </c>
      <c r="AF360" s="19" t="s">
        <v>2572</v>
      </c>
      <c r="AG360" s="19" t="s">
        <v>2573</v>
      </c>
      <c r="AH360" s="19" t="s">
        <v>2574</v>
      </c>
      <c r="AI360" s="19" t="s">
        <v>2575</v>
      </c>
      <c r="AJ360" s="19" t="s">
        <v>2305</v>
      </c>
      <c r="AK360" s="19" t="s">
        <v>2305</v>
      </c>
      <c r="AL360" s="19" t="s">
        <v>125</v>
      </c>
      <c r="AM360" s="19" t="s">
        <v>1856</v>
      </c>
      <c r="AN360" s="19" t="s">
        <v>125</v>
      </c>
      <c r="AO360" s="19" t="s">
        <v>1856</v>
      </c>
      <c r="AP360" s="19" t="s">
        <v>125</v>
      </c>
      <c r="AQ360" s="19" t="s">
        <v>1856</v>
      </c>
      <c r="AR360" s="19" t="s">
        <v>125</v>
      </c>
      <c r="AS360" s="19" t="s">
        <v>1856</v>
      </c>
      <c r="AT360" s="19" t="s">
        <v>125</v>
      </c>
      <c r="AU360" s="19" t="s">
        <v>1856</v>
      </c>
      <c r="AV360" s="19" t="s">
        <v>125</v>
      </c>
      <c r="AW360" s="19" t="s">
        <v>1856</v>
      </c>
      <c r="AX360" s="19" t="s">
        <v>125</v>
      </c>
      <c r="AY360" s="19" t="s">
        <v>1856</v>
      </c>
      <c r="AZ360" s="19" t="s">
        <v>125</v>
      </c>
      <c r="BA360" s="19" t="s">
        <v>1856</v>
      </c>
      <c r="BB360" s="19" t="s">
        <v>125</v>
      </c>
      <c r="BC360" s="19" t="s">
        <v>1857</v>
      </c>
      <c r="BD360" s="19" t="s">
        <v>125</v>
      </c>
      <c r="BE360" s="19" t="s">
        <v>1857</v>
      </c>
      <c r="BF360" s="108" t="s">
        <v>1688</v>
      </c>
      <c r="BG360" s="175">
        <v>44130</v>
      </c>
      <c r="BH360" s="108" t="s">
        <v>2033</v>
      </c>
      <c r="BI360" s="179"/>
      <c r="BJ360" s="171"/>
      <c r="BK360" s="171"/>
      <c r="BL360" s="171"/>
      <c r="BM360" s="171"/>
      <c r="BN360" s="119" t="s">
        <v>133</v>
      </c>
      <c r="BO360" s="179"/>
      <c r="BP360" s="179"/>
      <c r="BR360" s="92" t="s">
        <v>1356</v>
      </c>
      <c r="BS360" s="35" t="s">
        <v>2576</v>
      </c>
      <c r="BT360" s="92" t="s">
        <v>2577</v>
      </c>
      <c r="BU360" s="92"/>
    </row>
    <row r="361" spans="1:73" s="137" customFormat="1" ht="90" hidden="1" customHeight="1">
      <c r="A361" s="181" t="s">
        <v>2578</v>
      </c>
      <c r="B361" s="92" t="s">
        <v>2561</v>
      </c>
      <c r="C361" s="167">
        <v>43675</v>
      </c>
      <c r="D361" s="167" t="s">
        <v>218</v>
      </c>
      <c r="E361" s="181" t="s">
        <v>325</v>
      </c>
      <c r="F361" s="173" t="s">
        <v>2579</v>
      </c>
      <c r="G361" s="19" t="s">
        <v>2563</v>
      </c>
      <c r="H361" s="220" t="s">
        <v>2580</v>
      </c>
      <c r="I361" s="19" t="s">
        <v>2565</v>
      </c>
      <c r="J361" s="92" t="s">
        <v>2566</v>
      </c>
      <c r="K361" s="179">
        <v>1</v>
      </c>
      <c r="L361" s="504">
        <v>43724</v>
      </c>
      <c r="M361" s="504">
        <v>43819</v>
      </c>
      <c r="N361" s="114">
        <f t="shared" ref="N361:N424" si="14">+WEEKNUM(M361-L361)</f>
        <v>14</v>
      </c>
      <c r="O361" s="218">
        <v>1</v>
      </c>
      <c r="P361" s="166" t="s">
        <v>2581</v>
      </c>
      <c r="Q361" s="166" t="s">
        <v>2582</v>
      </c>
      <c r="R361" s="19" t="s">
        <v>2583</v>
      </c>
      <c r="S361" s="217">
        <f t="shared" ref="S361:S392" si="15">LEN(R361)</f>
        <v>181</v>
      </c>
      <c r="T361" s="166"/>
      <c r="U361" s="166"/>
      <c r="V361" s="166"/>
      <c r="W361" s="229" t="s">
        <v>125</v>
      </c>
      <c r="X361" s="229" t="s">
        <v>125</v>
      </c>
      <c r="Y361" s="229" t="s">
        <v>125</v>
      </c>
      <c r="Z361" s="229" t="s">
        <v>125</v>
      </c>
      <c r="AA361" s="19" t="s">
        <v>125</v>
      </c>
      <c r="AB361" s="19" t="s">
        <v>2569</v>
      </c>
      <c r="AC361" s="19" t="s">
        <v>1683</v>
      </c>
      <c r="AD361" s="19" t="s">
        <v>2570</v>
      </c>
      <c r="AE361" s="19" t="s">
        <v>2571</v>
      </c>
      <c r="AF361" s="19" t="s">
        <v>2584</v>
      </c>
      <c r="AG361" s="19" t="s">
        <v>2573</v>
      </c>
      <c r="AH361" s="19" t="s">
        <v>2574</v>
      </c>
      <c r="AI361" s="19" t="s">
        <v>2575</v>
      </c>
      <c r="AJ361" s="19" t="s">
        <v>2305</v>
      </c>
      <c r="AK361" s="19" t="s">
        <v>2305</v>
      </c>
      <c r="AL361" s="19" t="s">
        <v>125</v>
      </c>
      <c r="AM361" s="19" t="s">
        <v>1856</v>
      </c>
      <c r="AN361" s="19" t="s">
        <v>125</v>
      </c>
      <c r="AO361" s="19" t="s">
        <v>1856</v>
      </c>
      <c r="AP361" s="19" t="s">
        <v>125</v>
      </c>
      <c r="AQ361" s="19" t="s">
        <v>1856</v>
      </c>
      <c r="AR361" s="19" t="s">
        <v>125</v>
      </c>
      <c r="AS361" s="19" t="s">
        <v>1856</v>
      </c>
      <c r="AT361" s="19" t="s">
        <v>125</v>
      </c>
      <c r="AU361" s="19" t="s">
        <v>1856</v>
      </c>
      <c r="AV361" s="19" t="s">
        <v>125</v>
      </c>
      <c r="AW361" s="19" t="s">
        <v>1856</v>
      </c>
      <c r="AX361" s="19" t="s">
        <v>125</v>
      </c>
      <c r="AY361" s="19" t="s">
        <v>1856</v>
      </c>
      <c r="AZ361" s="19" t="s">
        <v>125</v>
      </c>
      <c r="BA361" s="19" t="s">
        <v>1856</v>
      </c>
      <c r="BB361" s="19" t="s">
        <v>125</v>
      </c>
      <c r="BC361" s="19" t="s">
        <v>1857</v>
      </c>
      <c r="BD361" s="19" t="s">
        <v>125</v>
      </c>
      <c r="BE361" s="19" t="s">
        <v>1857</v>
      </c>
      <c r="BF361" s="108" t="s">
        <v>1688</v>
      </c>
      <c r="BG361" s="175">
        <v>44130</v>
      </c>
      <c r="BH361" s="108" t="s">
        <v>2033</v>
      </c>
      <c r="BI361" s="179"/>
      <c r="BJ361" s="171"/>
      <c r="BK361" s="171"/>
      <c r="BL361" s="171"/>
      <c r="BM361" s="171"/>
      <c r="BN361" s="119" t="s">
        <v>133</v>
      </c>
      <c r="BO361" s="179"/>
      <c r="BP361" s="179"/>
      <c r="BR361" s="92" t="s">
        <v>1356</v>
      </c>
      <c r="BS361" s="35" t="s">
        <v>2576</v>
      </c>
      <c r="BT361" s="92" t="s">
        <v>2585</v>
      </c>
      <c r="BU361" s="92"/>
    </row>
    <row r="362" spans="1:73" s="137" customFormat="1" ht="90" hidden="1" customHeight="1">
      <c r="A362" s="181" t="s">
        <v>2586</v>
      </c>
      <c r="B362" s="92" t="s">
        <v>2587</v>
      </c>
      <c r="C362" s="167">
        <v>43670</v>
      </c>
      <c r="D362" s="167" t="s">
        <v>202</v>
      </c>
      <c r="E362" s="181" t="s">
        <v>2588</v>
      </c>
      <c r="F362" s="173" t="s">
        <v>2589</v>
      </c>
      <c r="G362" s="19" t="s">
        <v>2590</v>
      </c>
      <c r="H362" s="220" t="s">
        <v>2591</v>
      </c>
      <c r="I362" s="220" t="s">
        <v>2592</v>
      </c>
      <c r="J362" s="220" t="s">
        <v>2593</v>
      </c>
      <c r="K362" s="184">
        <v>1</v>
      </c>
      <c r="L362" s="508">
        <v>43710</v>
      </c>
      <c r="M362" s="508">
        <v>43830</v>
      </c>
      <c r="N362" s="114">
        <f t="shared" si="14"/>
        <v>18</v>
      </c>
      <c r="O362" s="218">
        <v>1</v>
      </c>
      <c r="P362" s="229" t="s">
        <v>20</v>
      </c>
      <c r="Q362" s="229"/>
      <c r="R362" s="19" t="s">
        <v>2594</v>
      </c>
      <c r="S362" s="217">
        <f t="shared" si="15"/>
        <v>370</v>
      </c>
      <c r="T362" s="229" t="s">
        <v>125</v>
      </c>
      <c r="U362" s="229" t="s">
        <v>125</v>
      </c>
      <c r="V362" s="229" t="s">
        <v>125</v>
      </c>
      <c r="W362" s="229" t="s">
        <v>125</v>
      </c>
      <c r="X362" s="229" t="s">
        <v>125</v>
      </c>
      <c r="Y362" s="229" t="s">
        <v>125</v>
      </c>
      <c r="Z362" s="229" t="s">
        <v>125</v>
      </c>
      <c r="AA362" s="19" t="s">
        <v>125</v>
      </c>
      <c r="AB362" s="19" t="s">
        <v>2595</v>
      </c>
      <c r="AC362" s="19" t="s">
        <v>1683</v>
      </c>
      <c r="AD362" s="19" t="s">
        <v>2596</v>
      </c>
      <c r="AE362" s="19" t="s">
        <v>1402</v>
      </c>
      <c r="AF362" s="220" t="s">
        <v>1403</v>
      </c>
      <c r="AG362" s="220" t="s">
        <v>1404</v>
      </c>
      <c r="AH362" s="220" t="s">
        <v>1403</v>
      </c>
      <c r="AI362" s="220" t="s">
        <v>1404</v>
      </c>
      <c r="AJ362" s="220" t="s">
        <v>1404</v>
      </c>
      <c r="AK362" s="220" t="s">
        <v>1404</v>
      </c>
      <c r="AL362" s="220" t="s">
        <v>129</v>
      </c>
      <c r="AM362" s="220" t="s">
        <v>1404</v>
      </c>
      <c r="AN362" s="220" t="s">
        <v>129</v>
      </c>
      <c r="AO362" s="220" t="s">
        <v>1404</v>
      </c>
      <c r="AP362" s="220" t="s">
        <v>130</v>
      </c>
      <c r="AQ362" s="220" t="s">
        <v>1404</v>
      </c>
      <c r="AR362" s="220" t="s">
        <v>130</v>
      </c>
      <c r="AS362" s="220" t="s">
        <v>1404</v>
      </c>
      <c r="AT362" s="220" t="s">
        <v>130</v>
      </c>
      <c r="AU362" s="220" t="s">
        <v>1404</v>
      </c>
      <c r="AV362" s="220" t="s">
        <v>130</v>
      </c>
      <c r="AW362" s="220" t="s">
        <v>1404</v>
      </c>
      <c r="AX362" s="220" t="s">
        <v>130</v>
      </c>
      <c r="AY362" s="220" t="s">
        <v>1404</v>
      </c>
      <c r="AZ362" s="220" t="s">
        <v>125</v>
      </c>
      <c r="BA362" s="220" t="s">
        <v>1404</v>
      </c>
      <c r="BB362" s="220" t="s">
        <v>125</v>
      </c>
      <c r="BC362" s="220" t="s">
        <v>1404</v>
      </c>
      <c r="BD362" s="220" t="s">
        <v>125</v>
      </c>
      <c r="BE362" s="220" t="s">
        <v>1404</v>
      </c>
      <c r="BF362" s="108" t="s">
        <v>131</v>
      </c>
      <c r="BG362" s="175">
        <v>43851</v>
      </c>
      <c r="BH362" s="108" t="s">
        <v>286</v>
      </c>
      <c r="BI362" s="175">
        <v>44183</v>
      </c>
      <c r="BJ362" s="19" t="s">
        <v>2597</v>
      </c>
      <c r="BK362" s="19" t="s">
        <v>2598</v>
      </c>
      <c r="BL362" s="171" t="s">
        <v>2599</v>
      </c>
      <c r="BM362" s="171" t="s">
        <v>1692</v>
      </c>
      <c r="BN362" s="119" t="s">
        <v>291</v>
      </c>
      <c r="BO362" s="179" t="s">
        <v>1540</v>
      </c>
      <c r="BP362" s="184" t="s">
        <v>2600</v>
      </c>
      <c r="BR362" s="229" t="s">
        <v>2601</v>
      </c>
      <c r="BS362" s="229" t="s">
        <v>2602</v>
      </c>
      <c r="BT362" s="229"/>
      <c r="BU362" s="229"/>
    </row>
    <row r="363" spans="1:73" s="137" customFormat="1" ht="90" hidden="1" customHeight="1">
      <c r="A363" s="181" t="s">
        <v>2603</v>
      </c>
      <c r="B363" s="92" t="s">
        <v>2587</v>
      </c>
      <c r="C363" s="167">
        <v>43670</v>
      </c>
      <c r="D363" s="167" t="s">
        <v>202</v>
      </c>
      <c r="E363" s="181" t="s">
        <v>2604</v>
      </c>
      <c r="F363" s="173" t="s">
        <v>2605</v>
      </c>
      <c r="G363" s="19" t="s">
        <v>2606</v>
      </c>
      <c r="H363" s="19" t="s">
        <v>2607</v>
      </c>
      <c r="I363" s="19" t="s">
        <v>2608</v>
      </c>
      <c r="J363" s="19" t="s">
        <v>2609</v>
      </c>
      <c r="K363" s="184">
        <v>200</v>
      </c>
      <c r="L363" s="508">
        <v>43709</v>
      </c>
      <c r="M363" s="508">
        <v>44012</v>
      </c>
      <c r="N363" s="114">
        <f t="shared" si="14"/>
        <v>44</v>
      </c>
      <c r="O363" s="234">
        <v>105</v>
      </c>
      <c r="P363" s="229" t="s">
        <v>28</v>
      </c>
      <c r="Q363" s="229"/>
      <c r="R363" s="19" t="s">
        <v>2610</v>
      </c>
      <c r="S363" s="217">
        <f t="shared" si="15"/>
        <v>349</v>
      </c>
      <c r="T363" s="229" t="s">
        <v>125</v>
      </c>
      <c r="U363" s="229" t="s">
        <v>125</v>
      </c>
      <c r="V363" s="229" t="s">
        <v>125</v>
      </c>
      <c r="W363" s="229" t="s">
        <v>125</v>
      </c>
      <c r="X363" s="229" t="s">
        <v>125</v>
      </c>
      <c r="Y363" s="229" t="s">
        <v>125</v>
      </c>
      <c r="Z363" s="229" t="s">
        <v>125</v>
      </c>
      <c r="AA363" s="19" t="s">
        <v>125</v>
      </c>
      <c r="AB363" s="19" t="s">
        <v>2595</v>
      </c>
      <c r="AC363" s="19" t="s">
        <v>1683</v>
      </c>
      <c r="AD363" s="19" t="s">
        <v>2611</v>
      </c>
      <c r="AE363" s="19" t="s">
        <v>2612</v>
      </c>
      <c r="AF363" s="19" t="s">
        <v>2613</v>
      </c>
      <c r="AG363" s="112" t="s">
        <v>2614</v>
      </c>
      <c r="AH363" s="19" t="s">
        <v>2615</v>
      </c>
      <c r="AI363" s="19" t="s">
        <v>2616</v>
      </c>
      <c r="AJ363" s="19" t="s">
        <v>2617</v>
      </c>
      <c r="AK363" s="19" t="s">
        <v>2618</v>
      </c>
      <c r="AL363" s="19" t="s">
        <v>130</v>
      </c>
      <c r="AM363" s="112" t="s">
        <v>2619</v>
      </c>
      <c r="AN363" s="140" t="s">
        <v>129</v>
      </c>
      <c r="AO363" s="140" t="s">
        <v>2056</v>
      </c>
      <c r="AP363" s="140" t="s">
        <v>130</v>
      </c>
      <c r="AQ363" s="140" t="s">
        <v>2056</v>
      </c>
      <c r="AR363" s="140" t="s">
        <v>130</v>
      </c>
      <c r="AS363" s="140" t="s">
        <v>2056</v>
      </c>
      <c r="AT363" s="140" t="s">
        <v>130</v>
      </c>
      <c r="AU363" s="140" t="s">
        <v>2056</v>
      </c>
      <c r="AV363" s="140" t="s">
        <v>130</v>
      </c>
      <c r="AW363" s="140" t="s">
        <v>2056</v>
      </c>
      <c r="AX363" s="140" t="s">
        <v>130</v>
      </c>
      <c r="AY363" s="140" t="s">
        <v>2056</v>
      </c>
      <c r="AZ363" s="140" t="s">
        <v>125</v>
      </c>
      <c r="BA363" s="140" t="s">
        <v>2056</v>
      </c>
      <c r="BB363" s="140" t="s">
        <v>125</v>
      </c>
      <c r="BC363" s="140" t="s">
        <v>2056</v>
      </c>
      <c r="BD363" s="140" t="s">
        <v>125</v>
      </c>
      <c r="BE363" s="140" t="s">
        <v>2056</v>
      </c>
      <c r="BF363" s="108" t="s">
        <v>1536</v>
      </c>
      <c r="BG363" s="175">
        <v>44377</v>
      </c>
      <c r="BH363" s="108" t="s">
        <v>10</v>
      </c>
      <c r="BI363" s="175">
        <v>44377</v>
      </c>
      <c r="BJ363" s="140" t="s">
        <v>2473</v>
      </c>
      <c r="BK363" s="171" t="s">
        <v>125</v>
      </c>
      <c r="BL363" s="171" t="s">
        <v>2058</v>
      </c>
      <c r="BM363" s="171" t="s">
        <v>1538</v>
      </c>
      <c r="BN363" s="119" t="s">
        <v>1539</v>
      </c>
      <c r="BO363" s="179" t="s">
        <v>1540</v>
      </c>
      <c r="BP363" s="184" t="s">
        <v>2620</v>
      </c>
      <c r="BR363" s="229" t="s">
        <v>2621</v>
      </c>
      <c r="BS363" s="229" t="s">
        <v>2622</v>
      </c>
      <c r="BT363" s="229"/>
      <c r="BU363" s="229"/>
    </row>
    <row r="364" spans="1:73" s="137" customFormat="1" ht="90" hidden="1" customHeight="1">
      <c r="A364" s="107" t="s">
        <v>2623</v>
      </c>
      <c r="B364" s="92" t="s">
        <v>2587</v>
      </c>
      <c r="C364" s="167">
        <v>43670</v>
      </c>
      <c r="D364" s="167" t="s">
        <v>202</v>
      </c>
      <c r="E364" s="181" t="s">
        <v>2604</v>
      </c>
      <c r="F364" s="173" t="s">
        <v>2624</v>
      </c>
      <c r="G364" s="19" t="s">
        <v>2606</v>
      </c>
      <c r="H364" s="19" t="s">
        <v>2625</v>
      </c>
      <c r="I364" s="19" t="s">
        <v>2626</v>
      </c>
      <c r="J364" s="92" t="s">
        <v>2627</v>
      </c>
      <c r="K364" s="184">
        <v>2</v>
      </c>
      <c r="L364" s="508">
        <v>43709</v>
      </c>
      <c r="M364" s="508">
        <v>44012</v>
      </c>
      <c r="N364" s="114">
        <f t="shared" si="14"/>
        <v>44</v>
      </c>
      <c r="O364" s="218">
        <v>2</v>
      </c>
      <c r="P364" s="229" t="s">
        <v>25</v>
      </c>
      <c r="Q364" s="229" t="s">
        <v>28</v>
      </c>
      <c r="R364" s="19" t="s">
        <v>2628</v>
      </c>
      <c r="S364" s="217">
        <f t="shared" si="15"/>
        <v>375</v>
      </c>
      <c r="T364" s="229" t="s">
        <v>125</v>
      </c>
      <c r="U364" s="229" t="s">
        <v>125</v>
      </c>
      <c r="V364" s="229" t="s">
        <v>125</v>
      </c>
      <c r="W364" s="229" t="s">
        <v>125</v>
      </c>
      <c r="X364" s="229" t="s">
        <v>125</v>
      </c>
      <c r="Y364" s="229" t="s">
        <v>125</v>
      </c>
      <c r="Z364" s="229" t="s">
        <v>125</v>
      </c>
      <c r="AA364" s="19" t="s">
        <v>125</v>
      </c>
      <c r="AB364" s="19" t="s">
        <v>2595</v>
      </c>
      <c r="AC364" s="19" t="s">
        <v>1683</v>
      </c>
      <c r="AD364" s="19" t="s">
        <v>2629</v>
      </c>
      <c r="AE364" s="19" t="s">
        <v>2630</v>
      </c>
      <c r="AF364" s="19" t="s">
        <v>2631</v>
      </c>
      <c r="AG364" s="19" t="s">
        <v>2632</v>
      </c>
      <c r="AH364" s="136" t="s">
        <v>2042</v>
      </c>
      <c r="AI364" s="19" t="s">
        <v>2043</v>
      </c>
      <c r="AJ364" s="19" t="s">
        <v>2043</v>
      </c>
      <c r="AK364" s="19" t="s">
        <v>2043</v>
      </c>
      <c r="AL364" s="19" t="s">
        <v>129</v>
      </c>
      <c r="AM364" s="19" t="s">
        <v>2043</v>
      </c>
      <c r="AN364" s="19" t="s">
        <v>129</v>
      </c>
      <c r="AO364" s="19" t="s">
        <v>2043</v>
      </c>
      <c r="AP364" s="19" t="s">
        <v>130</v>
      </c>
      <c r="AQ364" s="19" t="s">
        <v>2043</v>
      </c>
      <c r="AR364" s="19" t="s">
        <v>130</v>
      </c>
      <c r="AS364" s="19" t="s">
        <v>2043</v>
      </c>
      <c r="AT364" s="19" t="s">
        <v>130</v>
      </c>
      <c r="AU364" s="19" t="s">
        <v>2043</v>
      </c>
      <c r="AV364" s="19" t="s">
        <v>130</v>
      </c>
      <c r="AW364" s="19" t="s">
        <v>2043</v>
      </c>
      <c r="AX364" s="19" t="s">
        <v>130</v>
      </c>
      <c r="AY364" s="19" t="s">
        <v>2043</v>
      </c>
      <c r="AZ364" s="19" t="s">
        <v>125</v>
      </c>
      <c r="BA364" s="19" t="s">
        <v>2043</v>
      </c>
      <c r="BB364" s="19" t="s">
        <v>125</v>
      </c>
      <c r="BC364" s="19" t="s">
        <v>2043</v>
      </c>
      <c r="BD364" s="19" t="s">
        <v>125</v>
      </c>
      <c r="BE364" s="19" t="s">
        <v>2043</v>
      </c>
      <c r="BF364" s="108" t="s">
        <v>131</v>
      </c>
      <c r="BG364" s="175">
        <v>44026</v>
      </c>
      <c r="BH364" s="108" t="s">
        <v>2033</v>
      </c>
      <c r="BI364" s="179"/>
      <c r="BJ364" s="171"/>
      <c r="BK364" s="171"/>
      <c r="BL364" s="171"/>
      <c r="BM364" s="171"/>
      <c r="BN364" s="119" t="s">
        <v>133</v>
      </c>
      <c r="BO364" s="179"/>
      <c r="BP364" s="179"/>
      <c r="BR364" s="229" t="s">
        <v>2621</v>
      </c>
      <c r="BS364" s="229" t="s">
        <v>2622</v>
      </c>
      <c r="BT364" s="229"/>
      <c r="BU364" s="229"/>
    </row>
    <row r="365" spans="1:73" s="137" customFormat="1" ht="90" hidden="1" customHeight="1">
      <c r="A365" s="181" t="s">
        <v>2633</v>
      </c>
      <c r="B365" s="92" t="s">
        <v>2587</v>
      </c>
      <c r="C365" s="167">
        <v>43670</v>
      </c>
      <c r="D365" s="167" t="s">
        <v>202</v>
      </c>
      <c r="E365" s="181" t="s">
        <v>2604</v>
      </c>
      <c r="F365" s="173" t="s">
        <v>2624</v>
      </c>
      <c r="G365" s="19" t="s">
        <v>2606</v>
      </c>
      <c r="H365" s="19" t="s">
        <v>2634</v>
      </c>
      <c r="I365" s="19" t="s">
        <v>2635</v>
      </c>
      <c r="J365" s="92" t="s">
        <v>2636</v>
      </c>
      <c r="K365" s="184">
        <v>40</v>
      </c>
      <c r="L365" s="508">
        <v>43709</v>
      </c>
      <c r="M365" s="508">
        <v>44012</v>
      </c>
      <c r="N365" s="114">
        <f t="shared" si="14"/>
        <v>44</v>
      </c>
      <c r="O365" s="218">
        <v>40</v>
      </c>
      <c r="P365" s="229" t="s">
        <v>28</v>
      </c>
      <c r="Q365" s="229"/>
      <c r="R365" s="150" t="s">
        <v>2637</v>
      </c>
      <c r="S365" s="217">
        <f t="shared" si="15"/>
        <v>232</v>
      </c>
      <c r="T365" s="229" t="s">
        <v>125</v>
      </c>
      <c r="U365" s="229" t="s">
        <v>125</v>
      </c>
      <c r="V365" s="229" t="s">
        <v>125</v>
      </c>
      <c r="W365" s="229" t="s">
        <v>125</v>
      </c>
      <c r="X365" s="229" t="s">
        <v>125</v>
      </c>
      <c r="Y365" s="229" t="s">
        <v>125</v>
      </c>
      <c r="Z365" s="229" t="s">
        <v>125</v>
      </c>
      <c r="AA365" s="19" t="s">
        <v>125</v>
      </c>
      <c r="AB365" s="19" t="s">
        <v>2595</v>
      </c>
      <c r="AC365" s="19" t="s">
        <v>1683</v>
      </c>
      <c r="AD365" s="19" t="s">
        <v>2638</v>
      </c>
      <c r="AE365" s="19" t="s">
        <v>2639</v>
      </c>
      <c r="AF365" s="19" t="s">
        <v>2640</v>
      </c>
      <c r="AG365" s="19" t="s">
        <v>2641</v>
      </c>
      <c r="AH365" s="19" t="s">
        <v>2642</v>
      </c>
      <c r="AI365" s="19" t="s">
        <v>2643</v>
      </c>
      <c r="AJ365" s="19" t="s">
        <v>2642</v>
      </c>
      <c r="AK365" s="19" t="s">
        <v>2644</v>
      </c>
      <c r="AL365" s="19" t="s">
        <v>2645</v>
      </c>
      <c r="AM365" s="19" t="s">
        <v>2646</v>
      </c>
      <c r="AN365" s="19" t="s">
        <v>129</v>
      </c>
      <c r="AO365" s="19" t="s">
        <v>2647</v>
      </c>
      <c r="AP365" s="19" t="s">
        <v>129</v>
      </c>
      <c r="AQ365" s="19" t="s">
        <v>2647</v>
      </c>
      <c r="AR365" s="19" t="s">
        <v>129</v>
      </c>
      <c r="AS365" s="19" t="s">
        <v>2647</v>
      </c>
      <c r="AT365" s="19" t="s">
        <v>129</v>
      </c>
      <c r="AU365" s="19" t="s">
        <v>2647</v>
      </c>
      <c r="AV365" s="19" t="s">
        <v>129</v>
      </c>
      <c r="AW365" s="19" t="s">
        <v>2647</v>
      </c>
      <c r="AX365" s="19" t="s">
        <v>129</v>
      </c>
      <c r="AY365" s="19" t="s">
        <v>2647</v>
      </c>
      <c r="AZ365" s="19" t="s">
        <v>2648</v>
      </c>
      <c r="BA365" s="19" t="s">
        <v>2647</v>
      </c>
      <c r="BB365" s="19" t="s">
        <v>2648</v>
      </c>
      <c r="BC365" s="19" t="s">
        <v>2649</v>
      </c>
      <c r="BD365" s="19" t="s">
        <v>2648</v>
      </c>
      <c r="BE365" s="19" t="s">
        <v>2649</v>
      </c>
      <c r="BF365" s="108" t="s">
        <v>1688</v>
      </c>
      <c r="BG365" s="175">
        <v>44393</v>
      </c>
      <c r="BH365" s="108" t="s">
        <v>2033</v>
      </c>
      <c r="BI365" s="179"/>
      <c r="BJ365" s="171"/>
      <c r="BK365" s="171"/>
      <c r="BL365" s="171"/>
      <c r="BM365" s="171"/>
      <c r="BN365" s="119" t="s">
        <v>133</v>
      </c>
      <c r="BO365" s="179"/>
      <c r="BP365" s="179"/>
      <c r="BR365" s="229" t="s">
        <v>2621</v>
      </c>
      <c r="BS365" s="229" t="s">
        <v>2622</v>
      </c>
      <c r="BT365" s="229"/>
      <c r="BU365" s="229"/>
    </row>
    <row r="366" spans="1:73" s="137" customFormat="1" ht="90" hidden="1" customHeight="1">
      <c r="A366" s="181" t="s">
        <v>2650</v>
      </c>
      <c r="B366" s="92" t="s">
        <v>2587</v>
      </c>
      <c r="C366" s="167">
        <v>43670</v>
      </c>
      <c r="D366" s="167" t="s">
        <v>202</v>
      </c>
      <c r="E366" s="181" t="s">
        <v>2604</v>
      </c>
      <c r="F366" s="173" t="s">
        <v>2624</v>
      </c>
      <c r="G366" s="19" t="s">
        <v>2606</v>
      </c>
      <c r="H366" s="19" t="s">
        <v>2634</v>
      </c>
      <c r="I366" s="19" t="s">
        <v>2651</v>
      </c>
      <c r="J366" s="92" t="s">
        <v>2652</v>
      </c>
      <c r="K366" s="184">
        <v>2</v>
      </c>
      <c r="L366" s="508">
        <v>43709</v>
      </c>
      <c r="M366" s="508">
        <v>44012</v>
      </c>
      <c r="N366" s="114">
        <f t="shared" si="14"/>
        <v>44</v>
      </c>
      <c r="O366" s="218">
        <v>2</v>
      </c>
      <c r="P366" s="229" t="s">
        <v>28</v>
      </c>
      <c r="Q366" s="229"/>
      <c r="R366" s="19" t="s">
        <v>2637</v>
      </c>
      <c r="S366" s="217">
        <f t="shared" si="15"/>
        <v>232</v>
      </c>
      <c r="T366" s="229" t="s">
        <v>125</v>
      </c>
      <c r="U366" s="229" t="s">
        <v>125</v>
      </c>
      <c r="V366" s="229" t="s">
        <v>125</v>
      </c>
      <c r="W366" s="229" t="s">
        <v>125</v>
      </c>
      <c r="X366" s="229" t="s">
        <v>125</v>
      </c>
      <c r="Y366" s="229" t="s">
        <v>125</v>
      </c>
      <c r="Z366" s="229" t="s">
        <v>125</v>
      </c>
      <c r="AA366" s="19" t="s">
        <v>125</v>
      </c>
      <c r="AB366" s="19" t="s">
        <v>2595</v>
      </c>
      <c r="AC366" s="19" t="s">
        <v>1683</v>
      </c>
      <c r="AD366" s="19" t="s">
        <v>2653</v>
      </c>
      <c r="AE366" s="19" t="s">
        <v>2654</v>
      </c>
      <c r="AF366" s="19" t="s">
        <v>2655</v>
      </c>
      <c r="AG366" s="19" t="s">
        <v>2656</v>
      </c>
      <c r="AH366" s="19" t="s">
        <v>2657</v>
      </c>
      <c r="AI366" s="19" t="s">
        <v>2658</v>
      </c>
      <c r="AJ366" s="19" t="s">
        <v>2659</v>
      </c>
      <c r="AK366" s="173" t="s">
        <v>2660</v>
      </c>
      <c r="AL366" s="19" t="s">
        <v>2661</v>
      </c>
      <c r="AM366" s="173" t="s">
        <v>2662</v>
      </c>
      <c r="AN366" s="19" t="s">
        <v>129</v>
      </c>
      <c r="AO366" s="19" t="s">
        <v>2647</v>
      </c>
      <c r="AP366" s="19" t="s">
        <v>129</v>
      </c>
      <c r="AQ366" s="19" t="s">
        <v>2647</v>
      </c>
      <c r="AR366" s="19" t="s">
        <v>129</v>
      </c>
      <c r="AS366" s="19" t="s">
        <v>2647</v>
      </c>
      <c r="AT366" s="19" t="s">
        <v>129</v>
      </c>
      <c r="AU366" s="19" t="s">
        <v>2647</v>
      </c>
      <c r="AV366" s="19" t="s">
        <v>129</v>
      </c>
      <c r="AW366" s="19" t="s">
        <v>2647</v>
      </c>
      <c r="AX366" s="19" t="s">
        <v>129</v>
      </c>
      <c r="AY366" s="19" t="s">
        <v>2647</v>
      </c>
      <c r="AZ366" s="19" t="s">
        <v>2648</v>
      </c>
      <c r="BA366" s="19" t="s">
        <v>2647</v>
      </c>
      <c r="BB366" s="19" t="s">
        <v>2648</v>
      </c>
      <c r="BC366" s="19" t="s">
        <v>2649</v>
      </c>
      <c r="BD366" s="19" t="s">
        <v>2648</v>
      </c>
      <c r="BE366" s="19" t="s">
        <v>2649</v>
      </c>
      <c r="BF366" s="108" t="s">
        <v>1688</v>
      </c>
      <c r="BG366" s="175">
        <v>44393</v>
      </c>
      <c r="BH366" s="108" t="s">
        <v>2033</v>
      </c>
      <c r="BI366" s="179"/>
      <c r="BJ366" s="171"/>
      <c r="BK366" s="171"/>
      <c r="BL366" s="171"/>
      <c r="BM366" s="171"/>
      <c r="BN366" s="119" t="s">
        <v>133</v>
      </c>
      <c r="BO366" s="179"/>
      <c r="BP366" s="179"/>
      <c r="BR366" s="229" t="s">
        <v>2621</v>
      </c>
      <c r="BS366" s="229" t="s">
        <v>2622</v>
      </c>
      <c r="BT366" s="229"/>
      <c r="BU366" s="229"/>
    </row>
    <row r="367" spans="1:73" s="137" customFormat="1" ht="90" hidden="1" customHeight="1">
      <c r="A367" s="181" t="s">
        <v>2663</v>
      </c>
      <c r="B367" s="92" t="s">
        <v>2587</v>
      </c>
      <c r="C367" s="167">
        <v>43670</v>
      </c>
      <c r="D367" s="167" t="s">
        <v>202</v>
      </c>
      <c r="E367" s="181" t="s">
        <v>2604</v>
      </c>
      <c r="F367" s="173" t="s">
        <v>2624</v>
      </c>
      <c r="G367" s="19" t="s">
        <v>2606</v>
      </c>
      <c r="H367" s="19" t="s">
        <v>2664</v>
      </c>
      <c r="I367" s="19" t="s">
        <v>2665</v>
      </c>
      <c r="J367" s="92" t="s">
        <v>2666</v>
      </c>
      <c r="K367" s="184">
        <v>2</v>
      </c>
      <c r="L367" s="508">
        <v>43709</v>
      </c>
      <c r="M367" s="508">
        <v>44012</v>
      </c>
      <c r="N367" s="114">
        <f t="shared" si="14"/>
        <v>44</v>
      </c>
      <c r="O367" s="218">
        <v>2</v>
      </c>
      <c r="P367" s="229" t="s">
        <v>28</v>
      </c>
      <c r="Q367" s="229"/>
      <c r="R367" s="19" t="s">
        <v>2667</v>
      </c>
      <c r="S367" s="217">
        <f t="shared" si="15"/>
        <v>233</v>
      </c>
      <c r="T367" s="229" t="s">
        <v>125</v>
      </c>
      <c r="U367" s="229" t="s">
        <v>125</v>
      </c>
      <c r="V367" s="229" t="s">
        <v>125</v>
      </c>
      <c r="W367" s="229" t="s">
        <v>125</v>
      </c>
      <c r="X367" s="229" t="s">
        <v>125</v>
      </c>
      <c r="Y367" s="229" t="s">
        <v>125</v>
      </c>
      <c r="Z367" s="229" t="s">
        <v>125</v>
      </c>
      <c r="AA367" s="19" t="s">
        <v>125</v>
      </c>
      <c r="AB367" s="19" t="s">
        <v>2595</v>
      </c>
      <c r="AC367" s="19" t="s">
        <v>1683</v>
      </c>
      <c r="AD367" s="19" t="s">
        <v>2668</v>
      </c>
      <c r="AE367" s="19" t="s">
        <v>2669</v>
      </c>
      <c r="AF367" s="19" t="s">
        <v>2670</v>
      </c>
      <c r="AG367" s="19" t="s">
        <v>2671</v>
      </c>
      <c r="AH367" s="35" t="s">
        <v>2672</v>
      </c>
      <c r="AI367" s="19" t="s">
        <v>2673</v>
      </c>
      <c r="AJ367" s="19" t="s">
        <v>2674</v>
      </c>
      <c r="AK367" s="19" t="s">
        <v>2675</v>
      </c>
      <c r="AL367" s="19" t="s">
        <v>2676</v>
      </c>
      <c r="AM367" s="19" t="s">
        <v>2677</v>
      </c>
      <c r="AN367" s="19" t="s">
        <v>129</v>
      </c>
      <c r="AO367" s="19" t="s">
        <v>2647</v>
      </c>
      <c r="AP367" s="19" t="s">
        <v>129</v>
      </c>
      <c r="AQ367" s="19" t="s">
        <v>2647</v>
      </c>
      <c r="AR367" s="19" t="s">
        <v>129</v>
      </c>
      <c r="AS367" s="19" t="s">
        <v>2647</v>
      </c>
      <c r="AT367" s="19" t="s">
        <v>129</v>
      </c>
      <c r="AU367" s="19" t="s">
        <v>2647</v>
      </c>
      <c r="AV367" s="19" t="s">
        <v>129</v>
      </c>
      <c r="AW367" s="19" t="s">
        <v>2647</v>
      </c>
      <c r="AX367" s="19" t="s">
        <v>129</v>
      </c>
      <c r="AY367" s="19" t="s">
        <v>2647</v>
      </c>
      <c r="AZ367" s="19" t="s">
        <v>2648</v>
      </c>
      <c r="BA367" s="19" t="s">
        <v>2647</v>
      </c>
      <c r="BB367" s="19" t="s">
        <v>2648</v>
      </c>
      <c r="BC367" s="19" t="s">
        <v>2649</v>
      </c>
      <c r="BD367" s="19" t="s">
        <v>2648</v>
      </c>
      <c r="BE367" s="19" t="s">
        <v>2649</v>
      </c>
      <c r="BF367" s="108" t="s">
        <v>1688</v>
      </c>
      <c r="BG367" s="175">
        <v>44393</v>
      </c>
      <c r="BH367" s="108" t="s">
        <v>2033</v>
      </c>
      <c r="BI367" s="179"/>
      <c r="BJ367" s="171"/>
      <c r="BK367" s="171"/>
      <c r="BL367" s="171"/>
      <c r="BM367" s="171"/>
      <c r="BN367" s="119" t="s">
        <v>133</v>
      </c>
      <c r="BO367" s="179"/>
      <c r="BP367" s="179"/>
      <c r="BR367" s="229" t="s">
        <v>2621</v>
      </c>
      <c r="BS367" s="229" t="s">
        <v>2622</v>
      </c>
      <c r="BT367" s="229"/>
      <c r="BU367" s="229"/>
    </row>
    <row r="368" spans="1:73" s="137" customFormat="1" ht="90" hidden="1" customHeight="1">
      <c r="A368" s="181" t="s">
        <v>2678</v>
      </c>
      <c r="B368" s="92" t="s">
        <v>2587</v>
      </c>
      <c r="C368" s="167">
        <v>43670</v>
      </c>
      <c r="D368" s="167" t="s">
        <v>202</v>
      </c>
      <c r="E368" s="181" t="s">
        <v>2604</v>
      </c>
      <c r="F368" s="173" t="s">
        <v>2624</v>
      </c>
      <c r="G368" s="19" t="s">
        <v>2606</v>
      </c>
      <c r="H368" s="19" t="s">
        <v>2664</v>
      </c>
      <c r="I368" s="19" t="s">
        <v>2626</v>
      </c>
      <c r="J368" s="92" t="s">
        <v>2679</v>
      </c>
      <c r="K368" s="184">
        <v>2</v>
      </c>
      <c r="L368" s="508">
        <v>43709</v>
      </c>
      <c r="M368" s="508">
        <v>44012</v>
      </c>
      <c r="N368" s="114">
        <f t="shared" si="14"/>
        <v>44</v>
      </c>
      <c r="O368" s="218">
        <v>2</v>
      </c>
      <c r="P368" s="229" t="s">
        <v>28</v>
      </c>
      <c r="Q368" s="229"/>
      <c r="R368" s="19" t="s">
        <v>2667</v>
      </c>
      <c r="S368" s="217">
        <f t="shared" si="15"/>
        <v>233</v>
      </c>
      <c r="T368" s="229" t="s">
        <v>125</v>
      </c>
      <c r="U368" s="229" t="s">
        <v>125</v>
      </c>
      <c r="V368" s="229" t="s">
        <v>125</v>
      </c>
      <c r="W368" s="229" t="s">
        <v>125</v>
      </c>
      <c r="X368" s="229" t="s">
        <v>125</v>
      </c>
      <c r="Y368" s="229" t="s">
        <v>125</v>
      </c>
      <c r="Z368" s="229" t="s">
        <v>125</v>
      </c>
      <c r="AA368" s="19" t="s">
        <v>125</v>
      </c>
      <c r="AB368" s="19" t="s">
        <v>2595</v>
      </c>
      <c r="AC368" s="19" t="s">
        <v>1683</v>
      </c>
      <c r="AD368" s="19" t="s">
        <v>2668</v>
      </c>
      <c r="AE368" s="19" t="s">
        <v>2680</v>
      </c>
      <c r="AF368" s="19" t="s">
        <v>2681</v>
      </c>
      <c r="AG368" s="19" t="s">
        <v>2682</v>
      </c>
      <c r="AH368" s="35" t="s">
        <v>2672</v>
      </c>
      <c r="AI368" s="35" t="s">
        <v>2683</v>
      </c>
      <c r="AJ368" s="19" t="s">
        <v>2674</v>
      </c>
      <c r="AK368" s="19" t="s">
        <v>2684</v>
      </c>
      <c r="AL368" s="35" t="s">
        <v>2676</v>
      </c>
      <c r="AM368" s="35" t="s">
        <v>2677</v>
      </c>
      <c r="AN368" s="19" t="s">
        <v>129</v>
      </c>
      <c r="AO368" s="19" t="s">
        <v>2647</v>
      </c>
      <c r="AP368" s="19" t="s">
        <v>129</v>
      </c>
      <c r="AQ368" s="19" t="s">
        <v>2647</v>
      </c>
      <c r="AR368" s="19" t="s">
        <v>129</v>
      </c>
      <c r="AS368" s="19" t="s">
        <v>2647</v>
      </c>
      <c r="AT368" s="19" t="s">
        <v>129</v>
      </c>
      <c r="AU368" s="19" t="s">
        <v>2647</v>
      </c>
      <c r="AV368" s="19" t="s">
        <v>129</v>
      </c>
      <c r="AW368" s="19" t="s">
        <v>2647</v>
      </c>
      <c r="AX368" s="19" t="s">
        <v>129</v>
      </c>
      <c r="AY368" s="19" t="s">
        <v>2647</v>
      </c>
      <c r="AZ368" s="19" t="s">
        <v>2648</v>
      </c>
      <c r="BA368" s="19" t="s">
        <v>2647</v>
      </c>
      <c r="BB368" s="19" t="s">
        <v>2648</v>
      </c>
      <c r="BC368" s="19" t="s">
        <v>2649</v>
      </c>
      <c r="BD368" s="19" t="s">
        <v>2648</v>
      </c>
      <c r="BE368" s="19" t="s">
        <v>2649</v>
      </c>
      <c r="BF368" s="108" t="s">
        <v>1688</v>
      </c>
      <c r="BG368" s="175">
        <v>44393</v>
      </c>
      <c r="BH368" s="108" t="s">
        <v>2033</v>
      </c>
      <c r="BI368" s="179"/>
      <c r="BJ368" s="171"/>
      <c r="BK368" s="171"/>
      <c r="BL368" s="171"/>
      <c r="BM368" s="171"/>
      <c r="BN368" s="119" t="s">
        <v>133</v>
      </c>
      <c r="BO368" s="179"/>
      <c r="BP368" s="179"/>
      <c r="BR368" s="229" t="s">
        <v>2621</v>
      </c>
      <c r="BS368" s="229" t="s">
        <v>2622</v>
      </c>
      <c r="BT368" s="229"/>
      <c r="BU368" s="229"/>
    </row>
    <row r="369" spans="1:73" s="137" customFormat="1" ht="90" hidden="1" customHeight="1">
      <c r="A369" s="181" t="s">
        <v>2685</v>
      </c>
      <c r="B369" s="92" t="s">
        <v>2587</v>
      </c>
      <c r="C369" s="167">
        <v>43670</v>
      </c>
      <c r="D369" s="167" t="s">
        <v>202</v>
      </c>
      <c r="E369" s="181" t="s">
        <v>2604</v>
      </c>
      <c r="F369" s="173" t="s">
        <v>2624</v>
      </c>
      <c r="G369" s="19" t="s">
        <v>2606</v>
      </c>
      <c r="H369" s="19" t="s">
        <v>2686</v>
      </c>
      <c r="I369" s="19" t="s">
        <v>2687</v>
      </c>
      <c r="J369" s="92" t="s">
        <v>2688</v>
      </c>
      <c r="K369" s="184">
        <v>3</v>
      </c>
      <c r="L369" s="508">
        <v>43709</v>
      </c>
      <c r="M369" s="508">
        <v>44012</v>
      </c>
      <c r="N369" s="114">
        <f t="shared" si="14"/>
        <v>44</v>
      </c>
      <c r="O369" s="218">
        <v>3</v>
      </c>
      <c r="P369" s="229" t="s">
        <v>25</v>
      </c>
      <c r="Q369" s="229" t="s">
        <v>28</v>
      </c>
      <c r="R369" s="19" t="s">
        <v>2689</v>
      </c>
      <c r="S369" s="217">
        <f t="shared" si="15"/>
        <v>239</v>
      </c>
      <c r="T369" s="229" t="s">
        <v>125</v>
      </c>
      <c r="U369" s="229" t="s">
        <v>125</v>
      </c>
      <c r="V369" s="229" t="s">
        <v>125</v>
      </c>
      <c r="W369" s="229" t="s">
        <v>125</v>
      </c>
      <c r="X369" s="229" t="s">
        <v>125</v>
      </c>
      <c r="Y369" s="229" t="s">
        <v>125</v>
      </c>
      <c r="Z369" s="229" t="s">
        <v>125</v>
      </c>
      <c r="AA369" s="19" t="s">
        <v>125</v>
      </c>
      <c r="AB369" s="19" t="s">
        <v>2595</v>
      </c>
      <c r="AC369" s="19" t="s">
        <v>1683</v>
      </c>
      <c r="AD369" s="19" t="s">
        <v>2690</v>
      </c>
      <c r="AE369" s="19" t="s">
        <v>2691</v>
      </c>
      <c r="AF369" s="19" t="s">
        <v>2692</v>
      </c>
      <c r="AG369" s="19" t="s">
        <v>2693</v>
      </c>
      <c r="AH369" s="136" t="s">
        <v>2042</v>
      </c>
      <c r="AI369" s="19" t="s">
        <v>2043</v>
      </c>
      <c r="AJ369" s="19" t="s">
        <v>2043</v>
      </c>
      <c r="AK369" s="19" t="s">
        <v>2043</v>
      </c>
      <c r="AL369" s="19" t="s">
        <v>129</v>
      </c>
      <c r="AM369" s="19" t="s">
        <v>2043</v>
      </c>
      <c r="AN369" s="19" t="s">
        <v>129</v>
      </c>
      <c r="AO369" s="19" t="s">
        <v>2043</v>
      </c>
      <c r="AP369" s="19" t="s">
        <v>130</v>
      </c>
      <c r="AQ369" s="19" t="s">
        <v>2043</v>
      </c>
      <c r="AR369" s="19" t="s">
        <v>130</v>
      </c>
      <c r="AS369" s="19" t="s">
        <v>2043</v>
      </c>
      <c r="AT369" s="19" t="s">
        <v>130</v>
      </c>
      <c r="AU369" s="19" t="s">
        <v>2043</v>
      </c>
      <c r="AV369" s="19" t="s">
        <v>130</v>
      </c>
      <c r="AW369" s="19" t="s">
        <v>2043</v>
      </c>
      <c r="AX369" s="19" t="s">
        <v>130</v>
      </c>
      <c r="AY369" s="19" t="s">
        <v>2043</v>
      </c>
      <c r="AZ369" s="19" t="s">
        <v>125</v>
      </c>
      <c r="BA369" s="19" t="s">
        <v>2043</v>
      </c>
      <c r="BB369" s="19" t="s">
        <v>125</v>
      </c>
      <c r="BC369" s="19" t="s">
        <v>2043</v>
      </c>
      <c r="BD369" s="19" t="s">
        <v>125</v>
      </c>
      <c r="BE369" s="19" t="s">
        <v>2043</v>
      </c>
      <c r="BF369" s="108" t="s">
        <v>131</v>
      </c>
      <c r="BG369" s="175">
        <v>44026</v>
      </c>
      <c r="BH369" s="108" t="s">
        <v>2033</v>
      </c>
      <c r="BI369" s="179"/>
      <c r="BJ369" s="171"/>
      <c r="BK369" s="171"/>
      <c r="BL369" s="171"/>
      <c r="BM369" s="171"/>
      <c r="BN369" s="119" t="s">
        <v>133</v>
      </c>
      <c r="BO369" s="179"/>
      <c r="BP369" s="179"/>
      <c r="BR369" s="229" t="s">
        <v>2621</v>
      </c>
      <c r="BS369" s="229" t="s">
        <v>2622</v>
      </c>
      <c r="BT369" s="229"/>
      <c r="BU369" s="229"/>
    </row>
    <row r="370" spans="1:73" s="137" customFormat="1" ht="90" hidden="1" customHeight="1">
      <c r="A370" s="181" t="s">
        <v>2694</v>
      </c>
      <c r="B370" s="92" t="s">
        <v>2587</v>
      </c>
      <c r="C370" s="167">
        <v>43670</v>
      </c>
      <c r="D370" s="167" t="s">
        <v>202</v>
      </c>
      <c r="E370" s="181" t="s">
        <v>2604</v>
      </c>
      <c r="F370" s="173" t="s">
        <v>2624</v>
      </c>
      <c r="G370" s="19" t="s">
        <v>2606</v>
      </c>
      <c r="H370" s="19" t="s">
        <v>2686</v>
      </c>
      <c r="I370" s="19" t="s">
        <v>2626</v>
      </c>
      <c r="J370" s="92" t="s">
        <v>2695</v>
      </c>
      <c r="K370" s="184">
        <v>2</v>
      </c>
      <c r="L370" s="508">
        <v>43709</v>
      </c>
      <c r="M370" s="508">
        <v>44012</v>
      </c>
      <c r="N370" s="114">
        <f t="shared" si="14"/>
        <v>44</v>
      </c>
      <c r="O370" s="219">
        <v>2</v>
      </c>
      <c r="P370" s="229" t="s">
        <v>28</v>
      </c>
      <c r="Q370" s="229"/>
      <c r="R370" s="19" t="s">
        <v>2696</v>
      </c>
      <c r="S370" s="217">
        <f t="shared" si="15"/>
        <v>188</v>
      </c>
      <c r="T370" s="229" t="s">
        <v>125</v>
      </c>
      <c r="U370" s="229" t="s">
        <v>125</v>
      </c>
      <c r="V370" s="229" t="s">
        <v>125</v>
      </c>
      <c r="W370" s="229" t="s">
        <v>125</v>
      </c>
      <c r="X370" s="229" t="s">
        <v>125</v>
      </c>
      <c r="Y370" s="229" t="s">
        <v>125</v>
      </c>
      <c r="Z370" s="229" t="s">
        <v>125</v>
      </c>
      <c r="AA370" s="19" t="s">
        <v>125</v>
      </c>
      <c r="AB370" s="19" t="s">
        <v>2595</v>
      </c>
      <c r="AC370" s="19" t="s">
        <v>1683</v>
      </c>
      <c r="AD370" s="19" t="s">
        <v>2653</v>
      </c>
      <c r="AE370" s="19" t="s">
        <v>2697</v>
      </c>
      <c r="AF370" s="19" t="s">
        <v>2698</v>
      </c>
      <c r="AG370" s="19" t="s">
        <v>2699</v>
      </c>
      <c r="AH370" s="19" t="s">
        <v>2672</v>
      </c>
      <c r="AI370" s="19" t="s">
        <v>2700</v>
      </c>
      <c r="AJ370" s="19" t="s">
        <v>2305</v>
      </c>
      <c r="AK370" s="19" t="s">
        <v>2305</v>
      </c>
      <c r="AL370" s="19" t="s">
        <v>125</v>
      </c>
      <c r="AM370" s="19" t="s">
        <v>1856</v>
      </c>
      <c r="AN370" s="19" t="s">
        <v>125</v>
      </c>
      <c r="AO370" s="19" t="s">
        <v>1856</v>
      </c>
      <c r="AP370" s="19" t="s">
        <v>125</v>
      </c>
      <c r="AQ370" s="19" t="s">
        <v>1856</v>
      </c>
      <c r="AR370" s="19" t="s">
        <v>125</v>
      </c>
      <c r="AS370" s="19" t="s">
        <v>1856</v>
      </c>
      <c r="AT370" s="19" t="s">
        <v>125</v>
      </c>
      <c r="AU370" s="19" t="s">
        <v>1856</v>
      </c>
      <c r="AV370" s="19" t="s">
        <v>125</v>
      </c>
      <c r="AW370" s="19" t="s">
        <v>1856</v>
      </c>
      <c r="AX370" s="19" t="s">
        <v>125</v>
      </c>
      <c r="AY370" s="19" t="s">
        <v>1856</v>
      </c>
      <c r="AZ370" s="19" t="s">
        <v>125</v>
      </c>
      <c r="BA370" s="19" t="s">
        <v>1856</v>
      </c>
      <c r="BB370" s="19" t="s">
        <v>125</v>
      </c>
      <c r="BC370" s="19" t="s">
        <v>1857</v>
      </c>
      <c r="BD370" s="19" t="s">
        <v>125</v>
      </c>
      <c r="BE370" s="19" t="s">
        <v>1857</v>
      </c>
      <c r="BF370" s="108" t="s">
        <v>1688</v>
      </c>
      <c r="BG370" s="175">
        <v>44125</v>
      </c>
      <c r="BH370" s="108" t="s">
        <v>2033</v>
      </c>
      <c r="BI370" s="179"/>
      <c r="BJ370" s="171"/>
      <c r="BK370" s="171"/>
      <c r="BL370" s="171"/>
      <c r="BM370" s="171"/>
      <c r="BN370" s="119" t="s">
        <v>133</v>
      </c>
      <c r="BO370" s="179"/>
      <c r="BP370" s="179"/>
      <c r="BR370" s="229" t="s">
        <v>2621</v>
      </c>
      <c r="BS370" s="229" t="s">
        <v>2622</v>
      </c>
      <c r="BT370" s="229"/>
      <c r="BU370" s="229"/>
    </row>
    <row r="371" spans="1:73" s="137" customFormat="1" ht="90" hidden="1" customHeight="1">
      <c r="A371" s="181" t="s">
        <v>2701</v>
      </c>
      <c r="B371" s="92" t="s">
        <v>2587</v>
      </c>
      <c r="C371" s="167">
        <v>43670</v>
      </c>
      <c r="D371" s="167" t="s">
        <v>202</v>
      </c>
      <c r="E371" s="181" t="s">
        <v>2702</v>
      </c>
      <c r="F371" s="173" t="s">
        <v>2703</v>
      </c>
      <c r="G371" s="19" t="s">
        <v>2704</v>
      </c>
      <c r="H371" s="220" t="s">
        <v>2705</v>
      </c>
      <c r="I371" s="220" t="s">
        <v>2706</v>
      </c>
      <c r="J371" s="156" t="s">
        <v>2707</v>
      </c>
      <c r="K371" s="179">
        <v>3</v>
      </c>
      <c r="L371" s="508">
        <v>43710</v>
      </c>
      <c r="M371" s="508">
        <v>43784</v>
      </c>
      <c r="N371" s="114">
        <f t="shared" si="14"/>
        <v>11</v>
      </c>
      <c r="O371" s="218">
        <v>3</v>
      </c>
      <c r="P371" s="229" t="s">
        <v>19</v>
      </c>
      <c r="Q371" s="229"/>
      <c r="R371" s="19" t="s">
        <v>2708</v>
      </c>
      <c r="S371" s="217">
        <f t="shared" si="15"/>
        <v>175</v>
      </c>
      <c r="T371" s="229" t="s">
        <v>125</v>
      </c>
      <c r="U371" s="229" t="s">
        <v>125</v>
      </c>
      <c r="V371" s="229" t="s">
        <v>125</v>
      </c>
      <c r="W371" s="229" t="s">
        <v>125</v>
      </c>
      <c r="X371" s="229" t="s">
        <v>125</v>
      </c>
      <c r="Y371" s="229" t="s">
        <v>125</v>
      </c>
      <c r="Z371" s="229" t="s">
        <v>125</v>
      </c>
      <c r="AA371" s="19" t="s">
        <v>125</v>
      </c>
      <c r="AB371" s="19" t="s">
        <v>2595</v>
      </c>
      <c r="AC371" s="19" t="s">
        <v>1683</v>
      </c>
      <c r="AD371" s="220" t="s">
        <v>2709</v>
      </c>
      <c r="AE371" s="19" t="s">
        <v>2710</v>
      </c>
      <c r="AF371" s="19" t="s">
        <v>2711</v>
      </c>
      <c r="AG371" s="19" t="s">
        <v>2712</v>
      </c>
      <c r="AH371" s="136" t="s">
        <v>125</v>
      </c>
      <c r="AI371" s="19" t="s">
        <v>1703</v>
      </c>
      <c r="AJ371" s="136" t="s">
        <v>125</v>
      </c>
      <c r="AK371" s="19" t="s">
        <v>1703</v>
      </c>
      <c r="AL371" s="136" t="s">
        <v>125</v>
      </c>
      <c r="AM371" s="19" t="s">
        <v>1703</v>
      </c>
      <c r="AN371" s="136" t="s">
        <v>125</v>
      </c>
      <c r="AO371" s="19" t="s">
        <v>1703</v>
      </c>
      <c r="AP371" s="136" t="s">
        <v>125</v>
      </c>
      <c r="AQ371" s="19" t="s">
        <v>1703</v>
      </c>
      <c r="AR371" s="136" t="s">
        <v>125</v>
      </c>
      <c r="AS371" s="19" t="s">
        <v>1703</v>
      </c>
      <c r="AT371" s="136" t="s">
        <v>125</v>
      </c>
      <c r="AU371" s="19" t="s">
        <v>1703</v>
      </c>
      <c r="AV371" s="136" t="s">
        <v>125</v>
      </c>
      <c r="AW371" s="19" t="s">
        <v>1703</v>
      </c>
      <c r="AX371" s="136" t="s">
        <v>125</v>
      </c>
      <c r="AY371" s="19" t="s">
        <v>1703</v>
      </c>
      <c r="AZ371" s="136" t="s">
        <v>125</v>
      </c>
      <c r="BA371" s="19" t="s">
        <v>1703</v>
      </c>
      <c r="BB371" s="136" t="s">
        <v>125</v>
      </c>
      <c r="BC371" s="19" t="s">
        <v>1704</v>
      </c>
      <c r="BD371" s="136" t="s">
        <v>125</v>
      </c>
      <c r="BE371" s="19" t="s">
        <v>1704</v>
      </c>
      <c r="BF371" s="108" t="s">
        <v>131</v>
      </c>
      <c r="BG371" s="175">
        <v>44033</v>
      </c>
      <c r="BH371" s="108" t="s">
        <v>2033</v>
      </c>
      <c r="BI371" s="179"/>
      <c r="BJ371" s="171"/>
      <c r="BK371" s="171"/>
      <c r="BL371" s="171"/>
      <c r="BM371" s="171"/>
      <c r="BN371" s="119" t="s">
        <v>133</v>
      </c>
      <c r="BO371" s="179"/>
      <c r="BP371" s="179"/>
      <c r="BR371" s="229" t="s">
        <v>2713</v>
      </c>
      <c r="BS371" s="229" t="s">
        <v>2714</v>
      </c>
      <c r="BT371" s="229"/>
      <c r="BU371" s="229"/>
    </row>
    <row r="372" spans="1:73" s="137" customFormat="1" ht="90" hidden="1" customHeight="1">
      <c r="A372" s="181" t="s">
        <v>2715</v>
      </c>
      <c r="B372" s="92" t="s">
        <v>2587</v>
      </c>
      <c r="C372" s="167">
        <v>43670</v>
      </c>
      <c r="D372" s="167" t="s">
        <v>202</v>
      </c>
      <c r="E372" s="181" t="s">
        <v>2702</v>
      </c>
      <c r="F372" s="173" t="s">
        <v>2703</v>
      </c>
      <c r="G372" s="19" t="s">
        <v>2704</v>
      </c>
      <c r="H372" s="220" t="s">
        <v>2716</v>
      </c>
      <c r="I372" s="19" t="s">
        <v>2717</v>
      </c>
      <c r="J372" s="19" t="s">
        <v>2718</v>
      </c>
      <c r="K372" s="215">
        <v>1</v>
      </c>
      <c r="L372" s="508">
        <v>43787</v>
      </c>
      <c r="M372" s="508">
        <v>43830</v>
      </c>
      <c r="N372" s="114">
        <f t="shared" si="14"/>
        <v>7</v>
      </c>
      <c r="O372" s="234">
        <v>1</v>
      </c>
      <c r="P372" s="229" t="s">
        <v>19</v>
      </c>
      <c r="Q372" s="229"/>
      <c r="R372" s="19" t="s">
        <v>2719</v>
      </c>
      <c r="S372" s="217">
        <f t="shared" si="15"/>
        <v>342</v>
      </c>
      <c r="T372" s="229" t="s">
        <v>125</v>
      </c>
      <c r="U372" s="229" t="s">
        <v>125</v>
      </c>
      <c r="V372" s="229" t="s">
        <v>125</v>
      </c>
      <c r="W372" s="229" t="s">
        <v>125</v>
      </c>
      <c r="X372" s="229" t="s">
        <v>125</v>
      </c>
      <c r="Y372" s="229" t="s">
        <v>125</v>
      </c>
      <c r="Z372" s="229" t="s">
        <v>125</v>
      </c>
      <c r="AA372" s="19" t="s">
        <v>125</v>
      </c>
      <c r="AB372" s="19" t="s">
        <v>2595</v>
      </c>
      <c r="AC372" s="19" t="s">
        <v>1683</v>
      </c>
      <c r="AD372" s="19" t="s">
        <v>2720</v>
      </c>
      <c r="AE372" s="19" t="s">
        <v>2710</v>
      </c>
      <c r="AF372" s="19" t="s">
        <v>2721</v>
      </c>
      <c r="AG372" s="168" t="s">
        <v>2722</v>
      </c>
      <c r="AH372" s="19" t="s">
        <v>1842</v>
      </c>
      <c r="AI372" s="168" t="s">
        <v>2723</v>
      </c>
      <c r="AJ372" s="220" t="s">
        <v>129</v>
      </c>
      <c r="AK372" s="220" t="s">
        <v>1844</v>
      </c>
      <c r="AL372" s="220" t="s">
        <v>129</v>
      </c>
      <c r="AM372" s="220" t="s">
        <v>1844</v>
      </c>
      <c r="AN372" s="220" t="s">
        <v>129</v>
      </c>
      <c r="AO372" s="220" t="s">
        <v>1844</v>
      </c>
      <c r="AP372" s="220" t="s">
        <v>130</v>
      </c>
      <c r="AQ372" s="220" t="s">
        <v>1844</v>
      </c>
      <c r="AR372" s="220" t="s">
        <v>130</v>
      </c>
      <c r="AS372" s="220" t="s">
        <v>1844</v>
      </c>
      <c r="AT372" s="220" t="s">
        <v>130</v>
      </c>
      <c r="AU372" s="220" t="s">
        <v>1844</v>
      </c>
      <c r="AV372" s="220" t="s">
        <v>130</v>
      </c>
      <c r="AW372" s="220" t="s">
        <v>1844</v>
      </c>
      <c r="AX372" s="220" t="s">
        <v>130</v>
      </c>
      <c r="AY372" s="220" t="s">
        <v>1844</v>
      </c>
      <c r="AZ372" s="220" t="s">
        <v>125</v>
      </c>
      <c r="BA372" s="220" t="s">
        <v>1844</v>
      </c>
      <c r="BB372" s="220" t="s">
        <v>125</v>
      </c>
      <c r="BC372" s="220" t="s">
        <v>1844</v>
      </c>
      <c r="BD372" s="220" t="s">
        <v>125</v>
      </c>
      <c r="BE372" s="220" t="s">
        <v>1844</v>
      </c>
      <c r="BF372" s="108" t="s">
        <v>1845</v>
      </c>
      <c r="BG372" s="175">
        <v>44070</v>
      </c>
      <c r="BH372" s="108" t="s">
        <v>10</v>
      </c>
      <c r="BI372" s="175">
        <v>44070</v>
      </c>
      <c r="BJ372" s="241" t="s">
        <v>2724</v>
      </c>
      <c r="BK372" s="171" t="s">
        <v>125</v>
      </c>
      <c r="BL372" s="171" t="s">
        <v>2301</v>
      </c>
      <c r="BM372" s="171" t="s">
        <v>1538</v>
      </c>
      <c r="BN372" s="119" t="s">
        <v>1539</v>
      </c>
      <c r="BO372" s="179" t="s">
        <v>125</v>
      </c>
      <c r="BP372" s="179" t="s">
        <v>2715</v>
      </c>
      <c r="BR372" s="229" t="s">
        <v>2713</v>
      </c>
      <c r="BS372" s="229" t="s">
        <v>2714</v>
      </c>
      <c r="BT372" s="229"/>
      <c r="BU372" s="229"/>
    </row>
    <row r="373" spans="1:73" s="137" customFormat="1" ht="90" hidden="1" customHeight="1">
      <c r="A373" s="107" t="s">
        <v>2715</v>
      </c>
      <c r="B373" s="110" t="s">
        <v>2587</v>
      </c>
      <c r="C373" s="109">
        <v>43670</v>
      </c>
      <c r="D373" s="167" t="s">
        <v>202</v>
      </c>
      <c r="E373" s="107" t="s">
        <v>2702</v>
      </c>
      <c r="F373" s="183" t="s">
        <v>2725</v>
      </c>
      <c r="G373" s="112" t="s">
        <v>2704</v>
      </c>
      <c r="H373" s="112" t="s">
        <v>2726</v>
      </c>
      <c r="I373" s="112" t="s">
        <v>2727</v>
      </c>
      <c r="J373" s="110" t="s">
        <v>1836</v>
      </c>
      <c r="K373" s="106">
        <v>1</v>
      </c>
      <c r="L373" s="509">
        <v>43922</v>
      </c>
      <c r="M373" s="509">
        <v>44439</v>
      </c>
      <c r="N373" s="114">
        <f t="shared" si="14"/>
        <v>22</v>
      </c>
      <c r="O373" s="219">
        <v>1</v>
      </c>
      <c r="P373" s="229" t="s">
        <v>19</v>
      </c>
      <c r="Q373" s="229"/>
      <c r="R373" s="19" t="s">
        <v>2728</v>
      </c>
      <c r="S373" s="217">
        <f t="shared" si="15"/>
        <v>282</v>
      </c>
      <c r="T373" s="229" t="s">
        <v>125</v>
      </c>
      <c r="U373" s="229" t="s">
        <v>125</v>
      </c>
      <c r="V373" s="229" t="s">
        <v>125</v>
      </c>
      <c r="W373" s="229" t="s">
        <v>125</v>
      </c>
      <c r="X373" s="229" t="s">
        <v>125</v>
      </c>
      <c r="Y373" s="229" t="s">
        <v>125</v>
      </c>
      <c r="Z373" s="229" t="s">
        <v>125</v>
      </c>
      <c r="AA373" s="19" t="s">
        <v>125</v>
      </c>
      <c r="AB373" s="19" t="s">
        <v>2595</v>
      </c>
      <c r="AC373" s="19" t="s">
        <v>1683</v>
      </c>
      <c r="AD373" s="19" t="s">
        <v>2720</v>
      </c>
      <c r="AE373" s="19" t="s">
        <v>2710</v>
      </c>
      <c r="AF373" s="19" t="s">
        <v>2721</v>
      </c>
      <c r="AG373" s="168" t="s">
        <v>2722</v>
      </c>
      <c r="AH373" s="19" t="s">
        <v>2729</v>
      </c>
      <c r="AI373" s="168" t="s">
        <v>2730</v>
      </c>
      <c r="AJ373" s="168" t="s">
        <v>2731</v>
      </c>
      <c r="AK373" s="168" t="s">
        <v>2732</v>
      </c>
      <c r="AL373" s="168" t="s">
        <v>2733</v>
      </c>
      <c r="AM373" s="168" t="s">
        <v>2734</v>
      </c>
      <c r="AN373" s="168" t="s">
        <v>2735</v>
      </c>
      <c r="AO373" s="242" t="s">
        <v>2736</v>
      </c>
      <c r="AP373" s="19" t="s">
        <v>130</v>
      </c>
      <c r="AQ373" s="19" t="s">
        <v>2369</v>
      </c>
      <c r="AR373" s="19" t="s">
        <v>130</v>
      </c>
      <c r="AS373" s="19" t="s">
        <v>2369</v>
      </c>
      <c r="AT373" s="19" t="s">
        <v>130</v>
      </c>
      <c r="AU373" s="19" t="s">
        <v>2369</v>
      </c>
      <c r="AV373" s="19" t="s">
        <v>130</v>
      </c>
      <c r="AW373" s="19" t="s">
        <v>2369</v>
      </c>
      <c r="AX373" s="19" t="s">
        <v>130</v>
      </c>
      <c r="AY373" s="19" t="s">
        <v>2369</v>
      </c>
      <c r="AZ373" s="19" t="s">
        <v>125</v>
      </c>
      <c r="BA373" s="19" t="s">
        <v>2369</v>
      </c>
      <c r="BB373" s="19" t="s">
        <v>125</v>
      </c>
      <c r="BC373" s="19" t="s">
        <v>2369</v>
      </c>
      <c r="BD373" s="19" t="s">
        <v>125</v>
      </c>
      <c r="BE373" s="19" t="s">
        <v>2369</v>
      </c>
      <c r="BF373" s="108" t="s">
        <v>131</v>
      </c>
      <c r="BG373" s="175">
        <v>44477</v>
      </c>
      <c r="BH373" s="108" t="s">
        <v>2033</v>
      </c>
      <c r="BI373" s="179"/>
      <c r="BJ373" s="171"/>
      <c r="BK373" s="171"/>
      <c r="BL373" s="171"/>
      <c r="BM373" s="171"/>
      <c r="BN373" s="119" t="s">
        <v>133</v>
      </c>
      <c r="BO373" s="179"/>
      <c r="BP373" s="179"/>
      <c r="BR373" s="229" t="s">
        <v>2713</v>
      </c>
      <c r="BS373" s="229" t="s">
        <v>2714</v>
      </c>
      <c r="BT373" s="229"/>
      <c r="BU373" s="229"/>
    </row>
    <row r="374" spans="1:73" s="137" customFormat="1" ht="90" hidden="1" customHeight="1">
      <c r="A374" s="181" t="s">
        <v>2737</v>
      </c>
      <c r="B374" s="92" t="s">
        <v>2587</v>
      </c>
      <c r="C374" s="167">
        <v>43670</v>
      </c>
      <c r="D374" s="167" t="s">
        <v>202</v>
      </c>
      <c r="E374" s="181" t="s">
        <v>2738</v>
      </c>
      <c r="F374" s="173" t="s">
        <v>2739</v>
      </c>
      <c r="G374" s="19" t="s">
        <v>2740</v>
      </c>
      <c r="H374" s="220" t="s">
        <v>2741</v>
      </c>
      <c r="I374" s="220" t="s">
        <v>2742</v>
      </c>
      <c r="J374" s="220" t="s">
        <v>2707</v>
      </c>
      <c r="K374" s="226">
        <v>10</v>
      </c>
      <c r="L374" s="508">
        <v>43710</v>
      </c>
      <c r="M374" s="508">
        <v>43830</v>
      </c>
      <c r="N374" s="114">
        <f t="shared" si="14"/>
        <v>18</v>
      </c>
      <c r="O374" s="234">
        <v>4</v>
      </c>
      <c r="P374" s="229" t="s">
        <v>19</v>
      </c>
      <c r="Q374" s="229"/>
      <c r="R374" s="19" t="s">
        <v>2743</v>
      </c>
      <c r="S374" s="217">
        <f t="shared" si="15"/>
        <v>298</v>
      </c>
      <c r="T374" s="229" t="s">
        <v>125</v>
      </c>
      <c r="U374" s="229" t="s">
        <v>125</v>
      </c>
      <c r="V374" s="229" t="s">
        <v>125</v>
      </c>
      <c r="W374" s="229" t="s">
        <v>125</v>
      </c>
      <c r="X374" s="229" t="s">
        <v>125</v>
      </c>
      <c r="Y374" s="229" t="s">
        <v>125</v>
      </c>
      <c r="Z374" s="229" t="s">
        <v>125</v>
      </c>
      <c r="AA374" s="19" t="s">
        <v>125</v>
      </c>
      <c r="AB374" s="19" t="s">
        <v>2595</v>
      </c>
      <c r="AC374" s="19" t="s">
        <v>1683</v>
      </c>
      <c r="AD374" s="220" t="s">
        <v>2744</v>
      </c>
      <c r="AE374" s="19" t="s">
        <v>2710</v>
      </c>
      <c r="AF374" s="19" t="s">
        <v>2745</v>
      </c>
      <c r="AG374" s="19" t="s">
        <v>2746</v>
      </c>
      <c r="AH374" s="171" t="s">
        <v>2747</v>
      </c>
      <c r="AI374" s="173" t="s">
        <v>2748</v>
      </c>
      <c r="AJ374" s="19" t="s">
        <v>2749</v>
      </c>
      <c r="AK374" s="173" t="s">
        <v>2750</v>
      </c>
      <c r="AL374" s="19" t="s">
        <v>2751</v>
      </c>
      <c r="AM374" s="140" t="s">
        <v>2752</v>
      </c>
      <c r="AN374" s="140" t="s">
        <v>129</v>
      </c>
      <c r="AO374" s="140" t="s">
        <v>2056</v>
      </c>
      <c r="AP374" s="140" t="s">
        <v>130</v>
      </c>
      <c r="AQ374" s="140" t="s">
        <v>2056</v>
      </c>
      <c r="AR374" s="140" t="s">
        <v>130</v>
      </c>
      <c r="AS374" s="140" t="s">
        <v>2056</v>
      </c>
      <c r="AT374" s="140" t="s">
        <v>130</v>
      </c>
      <c r="AU374" s="140" t="s">
        <v>2056</v>
      </c>
      <c r="AV374" s="140" t="s">
        <v>130</v>
      </c>
      <c r="AW374" s="140" t="s">
        <v>2056</v>
      </c>
      <c r="AX374" s="140" t="s">
        <v>130</v>
      </c>
      <c r="AY374" s="140" t="s">
        <v>2056</v>
      </c>
      <c r="AZ374" s="140" t="s">
        <v>125</v>
      </c>
      <c r="BA374" s="140" t="s">
        <v>2056</v>
      </c>
      <c r="BB374" s="140" t="s">
        <v>125</v>
      </c>
      <c r="BC374" s="140" t="s">
        <v>2056</v>
      </c>
      <c r="BD374" s="140" t="s">
        <v>125</v>
      </c>
      <c r="BE374" s="140" t="s">
        <v>2056</v>
      </c>
      <c r="BF374" s="108" t="s">
        <v>1845</v>
      </c>
      <c r="BG374" s="175">
        <v>44377</v>
      </c>
      <c r="BH374" s="108" t="s">
        <v>286</v>
      </c>
      <c r="BI374" s="175">
        <v>44183</v>
      </c>
      <c r="BJ374" s="19" t="s">
        <v>2753</v>
      </c>
      <c r="BK374" s="19" t="s">
        <v>2754</v>
      </c>
      <c r="BL374" s="19" t="s">
        <v>2755</v>
      </c>
      <c r="BM374" s="19" t="s">
        <v>2756</v>
      </c>
      <c r="BN374" s="119" t="s">
        <v>291</v>
      </c>
      <c r="BO374" s="179" t="s">
        <v>1540</v>
      </c>
      <c r="BP374" s="184" t="s">
        <v>2757</v>
      </c>
      <c r="BR374" s="92" t="s">
        <v>2713</v>
      </c>
      <c r="BS374" s="229" t="s">
        <v>2758</v>
      </c>
      <c r="BT374" s="229"/>
      <c r="BU374" s="229"/>
    </row>
    <row r="375" spans="1:73" s="137" customFormat="1" ht="90" hidden="1" customHeight="1">
      <c r="A375" s="107" t="s">
        <v>2737</v>
      </c>
      <c r="B375" s="110" t="s">
        <v>2587</v>
      </c>
      <c r="C375" s="109">
        <v>43670</v>
      </c>
      <c r="D375" s="167" t="s">
        <v>202</v>
      </c>
      <c r="E375" s="107" t="s">
        <v>2738</v>
      </c>
      <c r="F375" s="183" t="s">
        <v>2759</v>
      </c>
      <c r="G375" s="318" t="s">
        <v>2740</v>
      </c>
      <c r="H375" s="318" t="s">
        <v>2760</v>
      </c>
      <c r="I375" s="318" t="s">
        <v>2761</v>
      </c>
      <c r="J375" s="318" t="s">
        <v>2762</v>
      </c>
      <c r="K375" s="319">
        <v>1</v>
      </c>
      <c r="L375" s="511">
        <v>44392</v>
      </c>
      <c r="M375" s="511">
        <v>44561</v>
      </c>
      <c r="N375" s="114">
        <f t="shared" si="14"/>
        <v>25</v>
      </c>
      <c r="O375" s="219">
        <v>1</v>
      </c>
      <c r="P375" s="229" t="s">
        <v>19</v>
      </c>
      <c r="Q375" s="229"/>
      <c r="R375" s="19" t="s">
        <v>2763</v>
      </c>
      <c r="S375" s="217">
        <f t="shared" si="15"/>
        <v>353</v>
      </c>
      <c r="T375" s="229" t="s">
        <v>125</v>
      </c>
      <c r="U375" s="229" t="s">
        <v>125</v>
      </c>
      <c r="V375" s="229" t="s">
        <v>125</v>
      </c>
      <c r="W375" s="229" t="s">
        <v>125</v>
      </c>
      <c r="X375" s="229"/>
      <c r="Y375" s="229"/>
      <c r="Z375" s="229"/>
      <c r="AA375" s="19"/>
      <c r="AB375" s="19" t="s">
        <v>2595</v>
      </c>
      <c r="AC375" s="19" t="s">
        <v>1683</v>
      </c>
      <c r="AD375" s="220" t="s">
        <v>2744</v>
      </c>
      <c r="AE375" s="19" t="s">
        <v>2710</v>
      </c>
      <c r="AF375" s="19" t="s">
        <v>2745</v>
      </c>
      <c r="AG375" s="19" t="s">
        <v>2746</v>
      </c>
      <c r="AH375" s="171" t="s">
        <v>2747</v>
      </c>
      <c r="AI375" s="173" t="s">
        <v>2748</v>
      </c>
      <c r="AJ375" s="19" t="s">
        <v>2749</v>
      </c>
      <c r="AK375" s="173" t="s">
        <v>2750</v>
      </c>
      <c r="AL375" s="19" t="s">
        <v>2751</v>
      </c>
      <c r="AM375" s="140" t="s">
        <v>2752</v>
      </c>
      <c r="AN375" s="220" t="s">
        <v>2764</v>
      </c>
      <c r="AO375" s="140" t="s">
        <v>2765</v>
      </c>
      <c r="AP375" s="19" t="s">
        <v>2766</v>
      </c>
      <c r="AQ375" s="140" t="s">
        <v>2767</v>
      </c>
      <c r="AR375" s="19" t="s">
        <v>130</v>
      </c>
      <c r="AS375" s="19" t="s">
        <v>2768</v>
      </c>
      <c r="AT375" s="19" t="s">
        <v>130</v>
      </c>
      <c r="AU375" s="19" t="s">
        <v>2768</v>
      </c>
      <c r="AV375" s="19" t="s">
        <v>130</v>
      </c>
      <c r="AW375" s="19" t="s">
        <v>2768</v>
      </c>
      <c r="AX375" s="19" t="s">
        <v>130</v>
      </c>
      <c r="AY375" s="19" t="s">
        <v>2768</v>
      </c>
      <c r="AZ375" s="19" t="s">
        <v>125</v>
      </c>
      <c r="BA375" s="19" t="s">
        <v>2768</v>
      </c>
      <c r="BB375" s="19" t="s">
        <v>125</v>
      </c>
      <c r="BC375" s="19" t="s">
        <v>2768</v>
      </c>
      <c r="BD375" s="19" t="s">
        <v>125</v>
      </c>
      <c r="BE375" s="19" t="s">
        <v>2768</v>
      </c>
      <c r="BF375" s="108" t="s">
        <v>131</v>
      </c>
      <c r="BG375" s="175">
        <v>44580</v>
      </c>
      <c r="BH375" s="108" t="s">
        <v>2033</v>
      </c>
      <c r="BI375" s="175"/>
      <c r="BJ375" s="19"/>
      <c r="BK375" s="19"/>
      <c r="BL375" s="171"/>
      <c r="BM375" s="171"/>
      <c r="BN375" s="119" t="s">
        <v>133</v>
      </c>
      <c r="BO375" s="179"/>
      <c r="BP375" s="179"/>
      <c r="BR375" s="92" t="s">
        <v>2713</v>
      </c>
      <c r="BS375" s="229" t="s">
        <v>2758</v>
      </c>
      <c r="BT375" s="229"/>
      <c r="BU375" s="229"/>
    </row>
    <row r="376" spans="1:73" s="137" customFormat="1" ht="90" hidden="1" customHeight="1">
      <c r="A376" s="181" t="s">
        <v>2769</v>
      </c>
      <c r="B376" s="92" t="s">
        <v>2587</v>
      </c>
      <c r="C376" s="167">
        <v>43670</v>
      </c>
      <c r="D376" s="167" t="s">
        <v>202</v>
      </c>
      <c r="E376" s="181" t="s">
        <v>2738</v>
      </c>
      <c r="F376" s="173" t="s">
        <v>2739</v>
      </c>
      <c r="G376" s="19" t="s">
        <v>2740</v>
      </c>
      <c r="H376" s="220" t="s">
        <v>2770</v>
      </c>
      <c r="I376" s="220" t="s">
        <v>2771</v>
      </c>
      <c r="J376" s="156" t="s">
        <v>2707</v>
      </c>
      <c r="K376" s="226">
        <v>10</v>
      </c>
      <c r="L376" s="508">
        <v>43831</v>
      </c>
      <c r="M376" s="508">
        <v>44012</v>
      </c>
      <c r="N376" s="114">
        <f t="shared" si="14"/>
        <v>26</v>
      </c>
      <c r="O376" s="234">
        <v>0</v>
      </c>
      <c r="P376" s="229" t="s">
        <v>19</v>
      </c>
      <c r="Q376" s="229"/>
      <c r="R376" s="19" t="s">
        <v>2772</v>
      </c>
      <c r="S376" s="217">
        <f t="shared" si="15"/>
        <v>298</v>
      </c>
      <c r="T376" s="229" t="s">
        <v>125</v>
      </c>
      <c r="U376" s="229" t="s">
        <v>125</v>
      </c>
      <c r="V376" s="229" t="s">
        <v>125</v>
      </c>
      <c r="W376" s="229" t="s">
        <v>125</v>
      </c>
      <c r="X376" s="229" t="s">
        <v>125</v>
      </c>
      <c r="Y376" s="229" t="s">
        <v>125</v>
      </c>
      <c r="Z376" s="229" t="s">
        <v>125</v>
      </c>
      <c r="AA376" s="19" t="s">
        <v>125</v>
      </c>
      <c r="AB376" s="19" t="s">
        <v>2595</v>
      </c>
      <c r="AC376" s="19" t="s">
        <v>1683</v>
      </c>
      <c r="AD376" s="220" t="s">
        <v>2773</v>
      </c>
      <c r="AE376" s="19" t="s">
        <v>2774</v>
      </c>
      <c r="AF376" s="19" t="s">
        <v>2775</v>
      </c>
      <c r="AG376" s="19" t="s">
        <v>2776</v>
      </c>
      <c r="AH376" s="171" t="s">
        <v>2777</v>
      </c>
      <c r="AI376" s="19" t="s">
        <v>2778</v>
      </c>
      <c r="AJ376" s="19" t="s">
        <v>2779</v>
      </c>
      <c r="AK376" s="19" t="s">
        <v>2780</v>
      </c>
      <c r="AL376" s="19" t="s">
        <v>2781</v>
      </c>
      <c r="AM376" s="140" t="s">
        <v>2782</v>
      </c>
      <c r="AN376" s="140" t="s">
        <v>129</v>
      </c>
      <c r="AO376" s="140" t="s">
        <v>2056</v>
      </c>
      <c r="AP376" s="19" t="s">
        <v>130</v>
      </c>
      <c r="AQ376" s="140" t="s">
        <v>2056</v>
      </c>
      <c r="AR376" s="140" t="s">
        <v>130</v>
      </c>
      <c r="AS376" s="140" t="s">
        <v>2056</v>
      </c>
      <c r="AT376" s="140" t="s">
        <v>130</v>
      </c>
      <c r="AU376" s="140" t="s">
        <v>2056</v>
      </c>
      <c r="AV376" s="140" t="s">
        <v>130</v>
      </c>
      <c r="AW376" s="140" t="s">
        <v>2056</v>
      </c>
      <c r="AX376" s="140" t="s">
        <v>130</v>
      </c>
      <c r="AY376" s="140" t="s">
        <v>2056</v>
      </c>
      <c r="AZ376" s="140" t="s">
        <v>125</v>
      </c>
      <c r="BA376" s="140" t="s">
        <v>2056</v>
      </c>
      <c r="BB376" s="140" t="s">
        <v>125</v>
      </c>
      <c r="BC376" s="140" t="s">
        <v>2056</v>
      </c>
      <c r="BD376" s="140" t="s">
        <v>125</v>
      </c>
      <c r="BE376" s="140" t="s">
        <v>2056</v>
      </c>
      <c r="BF376" s="108" t="s">
        <v>1845</v>
      </c>
      <c r="BG376" s="175">
        <v>44377</v>
      </c>
      <c r="BH376" s="108" t="s">
        <v>286</v>
      </c>
      <c r="BI376" s="175">
        <v>44183</v>
      </c>
      <c r="BJ376" s="19" t="s">
        <v>2753</v>
      </c>
      <c r="BK376" s="19" t="s">
        <v>2754</v>
      </c>
      <c r="BL376" s="19" t="s">
        <v>2755</v>
      </c>
      <c r="BM376" s="19" t="s">
        <v>2756</v>
      </c>
      <c r="BN376" s="119" t="s">
        <v>291</v>
      </c>
      <c r="BO376" s="179" t="s">
        <v>1540</v>
      </c>
      <c r="BP376" s="184" t="s">
        <v>2783</v>
      </c>
      <c r="BR376" s="92" t="s">
        <v>2713</v>
      </c>
      <c r="BS376" s="229" t="s">
        <v>2758</v>
      </c>
      <c r="BT376" s="229"/>
      <c r="BU376" s="229"/>
    </row>
    <row r="377" spans="1:73" s="137" customFormat="1" ht="90" hidden="1" customHeight="1">
      <c r="A377" s="107" t="s">
        <v>2769</v>
      </c>
      <c r="B377" s="110" t="s">
        <v>2587</v>
      </c>
      <c r="C377" s="109">
        <v>43670</v>
      </c>
      <c r="D377" s="167" t="s">
        <v>202</v>
      </c>
      <c r="E377" s="107" t="s">
        <v>2738</v>
      </c>
      <c r="F377" s="183" t="s">
        <v>2759</v>
      </c>
      <c r="G377" s="320" t="s">
        <v>2740</v>
      </c>
      <c r="H377" s="320" t="s">
        <v>2784</v>
      </c>
      <c r="I377" s="318" t="s">
        <v>2785</v>
      </c>
      <c r="J377" s="318" t="s">
        <v>2762</v>
      </c>
      <c r="K377" s="319">
        <v>1</v>
      </c>
      <c r="L377" s="511">
        <v>44392</v>
      </c>
      <c r="M377" s="511">
        <v>44561</v>
      </c>
      <c r="N377" s="114">
        <f t="shared" si="14"/>
        <v>25</v>
      </c>
      <c r="O377" s="182">
        <v>1</v>
      </c>
      <c r="P377" s="229" t="s">
        <v>19</v>
      </c>
      <c r="Q377" s="229"/>
      <c r="R377" s="19" t="s">
        <v>2786</v>
      </c>
      <c r="S377" s="217">
        <f t="shared" si="15"/>
        <v>302</v>
      </c>
      <c r="T377" s="229" t="s">
        <v>125</v>
      </c>
      <c r="U377" s="229" t="s">
        <v>125</v>
      </c>
      <c r="V377" s="229" t="s">
        <v>125</v>
      </c>
      <c r="W377" s="229" t="s">
        <v>125</v>
      </c>
      <c r="X377" s="229"/>
      <c r="Y377" s="229"/>
      <c r="Z377" s="229"/>
      <c r="AA377" s="19"/>
      <c r="AB377" s="19" t="s">
        <v>2595</v>
      </c>
      <c r="AC377" s="19" t="s">
        <v>1683</v>
      </c>
      <c r="AD377" s="220" t="s">
        <v>2773</v>
      </c>
      <c r="AE377" s="19" t="s">
        <v>2774</v>
      </c>
      <c r="AF377" s="19" t="s">
        <v>2775</v>
      </c>
      <c r="AG377" s="19" t="s">
        <v>2776</v>
      </c>
      <c r="AH377" s="171" t="s">
        <v>2777</v>
      </c>
      <c r="AI377" s="19" t="s">
        <v>2778</v>
      </c>
      <c r="AJ377" s="19" t="s">
        <v>2779</v>
      </c>
      <c r="AK377" s="19" t="s">
        <v>2780</v>
      </c>
      <c r="AL377" s="19" t="s">
        <v>2781</v>
      </c>
      <c r="AM377" s="140" t="s">
        <v>2782</v>
      </c>
      <c r="AN377" s="140" t="s">
        <v>2787</v>
      </c>
      <c r="AO377" s="140" t="s">
        <v>2788</v>
      </c>
      <c r="AP377" s="19" t="s">
        <v>2789</v>
      </c>
      <c r="AQ377" s="140" t="s">
        <v>2790</v>
      </c>
      <c r="AR377" s="19" t="s">
        <v>130</v>
      </c>
      <c r="AS377" s="19" t="s">
        <v>2768</v>
      </c>
      <c r="AT377" s="19" t="s">
        <v>130</v>
      </c>
      <c r="AU377" s="19" t="s">
        <v>2768</v>
      </c>
      <c r="AV377" s="19" t="s">
        <v>130</v>
      </c>
      <c r="AW377" s="19" t="s">
        <v>2768</v>
      </c>
      <c r="AX377" s="19" t="s">
        <v>130</v>
      </c>
      <c r="AY377" s="19" t="s">
        <v>2768</v>
      </c>
      <c r="AZ377" s="19" t="s">
        <v>125</v>
      </c>
      <c r="BA377" s="19" t="s">
        <v>2768</v>
      </c>
      <c r="BB377" s="19" t="s">
        <v>125</v>
      </c>
      <c r="BC377" s="19" t="s">
        <v>2768</v>
      </c>
      <c r="BD377" s="19" t="s">
        <v>125</v>
      </c>
      <c r="BE377" s="19" t="s">
        <v>2768</v>
      </c>
      <c r="BF377" s="108" t="s">
        <v>131</v>
      </c>
      <c r="BG377" s="175">
        <v>44575</v>
      </c>
      <c r="BH377" s="108" t="s">
        <v>2033</v>
      </c>
      <c r="BI377" s="175"/>
      <c r="BJ377" s="19"/>
      <c r="BK377" s="19"/>
      <c r="BL377" s="171"/>
      <c r="BM377" s="171"/>
      <c r="BN377" s="119" t="s">
        <v>133</v>
      </c>
      <c r="BO377" s="179"/>
      <c r="BP377" s="179"/>
      <c r="BR377" s="92" t="s">
        <v>2713</v>
      </c>
      <c r="BS377" s="229" t="s">
        <v>2758</v>
      </c>
      <c r="BT377" s="229"/>
      <c r="BU377" s="229"/>
    </row>
    <row r="378" spans="1:73" s="137" customFormat="1" ht="90" hidden="1" customHeight="1">
      <c r="A378" s="181" t="s">
        <v>2791</v>
      </c>
      <c r="B378" s="92" t="s">
        <v>2587</v>
      </c>
      <c r="C378" s="167">
        <v>43670</v>
      </c>
      <c r="D378" s="167" t="s">
        <v>202</v>
      </c>
      <c r="E378" s="181" t="s">
        <v>2792</v>
      </c>
      <c r="F378" s="173" t="s">
        <v>2793</v>
      </c>
      <c r="G378" s="19" t="s">
        <v>2794</v>
      </c>
      <c r="H378" s="19" t="s">
        <v>2795</v>
      </c>
      <c r="I378" s="19" t="s">
        <v>2796</v>
      </c>
      <c r="J378" s="19" t="s">
        <v>2797</v>
      </c>
      <c r="K378" s="184">
        <v>1</v>
      </c>
      <c r="L378" s="508">
        <v>43689</v>
      </c>
      <c r="M378" s="508">
        <v>43714</v>
      </c>
      <c r="N378" s="114">
        <f t="shared" si="14"/>
        <v>4</v>
      </c>
      <c r="O378" s="218">
        <v>1</v>
      </c>
      <c r="P378" s="92" t="s">
        <v>15</v>
      </c>
      <c r="Q378" s="92" t="s">
        <v>1639</v>
      </c>
      <c r="R378" s="19" t="s">
        <v>2798</v>
      </c>
      <c r="S378" s="217">
        <f t="shared" si="15"/>
        <v>233</v>
      </c>
      <c r="T378" s="229" t="s">
        <v>125</v>
      </c>
      <c r="U378" s="229" t="s">
        <v>125</v>
      </c>
      <c r="V378" s="229" t="s">
        <v>125</v>
      </c>
      <c r="W378" s="229" t="s">
        <v>125</v>
      </c>
      <c r="X378" s="229" t="s">
        <v>125</v>
      </c>
      <c r="Y378" s="229" t="s">
        <v>125</v>
      </c>
      <c r="Z378" s="229" t="s">
        <v>125</v>
      </c>
      <c r="AA378" s="19" t="s">
        <v>125</v>
      </c>
      <c r="AB378" s="19" t="s">
        <v>2595</v>
      </c>
      <c r="AC378" s="19" t="s">
        <v>1683</v>
      </c>
      <c r="AD378" s="19" t="s">
        <v>2799</v>
      </c>
      <c r="AE378" s="19" t="s">
        <v>1402</v>
      </c>
      <c r="AF378" s="220" t="s">
        <v>1403</v>
      </c>
      <c r="AG378" s="220" t="s">
        <v>1404</v>
      </c>
      <c r="AH378" s="220" t="s">
        <v>1403</v>
      </c>
      <c r="AI378" s="220" t="s">
        <v>1404</v>
      </c>
      <c r="AJ378" s="220" t="s">
        <v>1404</v>
      </c>
      <c r="AK378" s="220" t="s">
        <v>1404</v>
      </c>
      <c r="AL378" s="19" t="s">
        <v>2800</v>
      </c>
      <c r="AM378" s="220" t="s">
        <v>1404</v>
      </c>
      <c r="AN378" s="220" t="s">
        <v>129</v>
      </c>
      <c r="AO378" s="220" t="s">
        <v>1404</v>
      </c>
      <c r="AP378" s="19" t="s">
        <v>130</v>
      </c>
      <c r="AQ378" s="220" t="s">
        <v>1404</v>
      </c>
      <c r="AR378" s="220" t="s">
        <v>130</v>
      </c>
      <c r="AS378" s="220" t="s">
        <v>1404</v>
      </c>
      <c r="AT378" s="220" t="s">
        <v>130</v>
      </c>
      <c r="AU378" s="220" t="s">
        <v>1404</v>
      </c>
      <c r="AV378" s="220" t="s">
        <v>130</v>
      </c>
      <c r="AW378" s="220" t="s">
        <v>1404</v>
      </c>
      <c r="AX378" s="220" t="s">
        <v>130</v>
      </c>
      <c r="AY378" s="220" t="s">
        <v>1404</v>
      </c>
      <c r="AZ378" s="220" t="s">
        <v>125</v>
      </c>
      <c r="BA378" s="220" t="s">
        <v>1404</v>
      </c>
      <c r="BB378" s="220" t="s">
        <v>125</v>
      </c>
      <c r="BC378" s="220" t="s">
        <v>1404</v>
      </c>
      <c r="BD378" s="220" t="s">
        <v>125</v>
      </c>
      <c r="BE378" s="220" t="s">
        <v>1404</v>
      </c>
      <c r="BF378" s="108" t="s">
        <v>131</v>
      </c>
      <c r="BG378" s="175">
        <v>43829</v>
      </c>
      <c r="BH378" s="108" t="s">
        <v>286</v>
      </c>
      <c r="BI378" s="175">
        <v>44183</v>
      </c>
      <c r="BJ378" s="19" t="s">
        <v>2801</v>
      </c>
      <c r="BK378" s="19" t="s">
        <v>2598</v>
      </c>
      <c r="BL378" s="171" t="s">
        <v>2599</v>
      </c>
      <c r="BM378" s="171" t="s">
        <v>1692</v>
      </c>
      <c r="BN378" s="119" t="s">
        <v>291</v>
      </c>
      <c r="BO378" s="179" t="s">
        <v>1540</v>
      </c>
      <c r="BP378" s="179" t="s">
        <v>2802</v>
      </c>
      <c r="BR378" s="92" t="s">
        <v>2803</v>
      </c>
      <c r="BS378" s="229" t="s">
        <v>2804</v>
      </c>
      <c r="BT378" s="229" t="s">
        <v>2805</v>
      </c>
      <c r="BU378" s="92"/>
    </row>
    <row r="379" spans="1:73" s="137" customFormat="1" ht="90" hidden="1" customHeight="1">
      <c r="A379" s="181" t="s">
        <v>2806</v>
      </c>
      <c r="B379" s="92" t="s">
        <v>2587</v>
      </c>
      <c r="C379" s="167">
        <v>43670</v>
      </c>
      <c r="D379" s="167" t="s">
        <v>202</v>
      </c>
      <c r="E379" s="181" t="s">
        <v>2792</v>
      </c>
      <c r="F379" s="173" t="s">
        <v>2793</v>
      </c>
      <c r="G379" s="19" t="s">
        <v>2794</v>
      </c>
      <c r="H379" s="19" t="s">
        <v>2807</v>
      </c>
      <c r="I379" s="19" t="s">
        <v>2808</v>
      </c>
      <c r="J379" s="19" t="s">
        <v>2797</v>
      </c>
      <c r="K379" s="184">
        <v>1</v>
      </c>
      <c r="L379" s="508">
        <v>43710</v>
      </c>
      <c r="M379" s="508">
        <v>43830</v>
      </c>
      <c r="N379" s="114">
        <f t="shared" si="14"/>
        <v>18</v>
      </c>
      <c r="O379" s="218">
        <v>1</v>
      </c>
      <c r="P379" s="229" t="s">
        <v>15</v>
      </c>
      <c r="Q379" s="229"/>
      <c r="R379" s="19" t="s">
        <v>2809</v>
      </c>
      <c r="S379" s="217">
        <f t="shared" si="15"/>
        <v>195</v>
      </c>
      <c r="T379" s="229" t="s">
        <v>125</v>
      </c>
      <c r="U379" s="229" t="s">
        <v>125</v>
      </c>
      <c r="V379" s="229" t="s">
        <v>125</v>
      </c>
      <c r="W379" s="229" t="s">
        <v>125</v>
      </c>
      <c r="X379" s="229" t="s">
        <v>125</v>
      </c>
      <c r="Y379" s="229" t="s">
        <v>125</v>
      </c>
      <c r="Z379" s="229" t="s">
        <v>125</v>
      </c>
      <c r="AA379" s="19" t="s">
        <v>125</v>
      </c>
      <c r="AB379" s="19" t="s">
        <v>2595</v>
      </c>
      <c r="AC379" s="19" t="s">
        <v>1683</v>
      </c>
      <c r="AD379" s="19" t="s">
        <v>2810</v>
      </c>
      <c r="AE379" s="19" t="s">
        <v>1402</v>
      </c>
      <c r="AF379" s="220" t="s">
        <v>1403</v>
      </c>
      <c r="AG379" s="220" t="s">
        <v>1404</v>
      </c>
      <c r="AH379" s="220" t="s">
        <v>1403</v>
      </c>
      <c r="AI379" s="220" t="s">
        <v>1404</v>
      </c>
      <c r="AJ379" s="220" t="s">
        <v>1404</v>
      </c>
      <c r="AK379" s="220" t="s">
        <v>1404</v>
      </c>
      <c r="AL379" s="19" t="s">
        <v>2811</v>
      </c>
      <c r="AM379" s="220" t="s">
        <v>1404</v>
      </c>
      <c r="AN379" s="220" t="s">
        <v>129</v>
      </c>
      <c r="AO379" s="220" t="s">
        <v>1404</v>
      </c>
      <c r="AP379" s="19" t="s">
        <v>130</v>
      </c>
      <c r="AQ379" s="220" t="s">
        <v>1404</v>
      </c>
      <c r="AR379" s="220" t="s">
        <v>130</v>
      </c>
      <c r="AS379" s="220" t="s">
        <v>1404</v>
      </c>
      <c r="AT379" s="220" t="s">
        <v>130</v>
      </c>
      <c r="AU379" s="220" t="s">
        <v>1404</v>
      </c>
      <c r="AV379" s="220" t="s">
        <v>130</v>
      </c>
      <c r="AW379" s="220" t="s">
        <v>1404</v>
      </c>
      <c r="AX379" s="220" t="s">
        <v>130</v>
      </c>
      <c r="AY379" s="220" t="s">
        <v>1404</v>
      </c>
      <c r="AZ379" s="220" t="s">
        <v>125</v>
      </c>
      <c r="BA379" s="220" t="s">
        <v>1404</v>
      </c>
      <c r="BB379" s="220" t="s">
        <v>125</v>
      </c>
      <c r="BC379" s="220" t="s">
        <v>1404</v>
      </c>
      <c r="BD379" s="220" t="s">
        <v>125</v>
      </c>
      <c r="BE379" s="220" t="s">
        <v>1404</v>
      </c>
      <c r="BF379" s="108" t="s">
        <v>131</v>
      </c>
      <c r="BG379" s="175">
        <v>43829</v>
      </c>
      <c r="BH379" s="108" t="s">
        <v>286</v>
      </c>
      <c r="BI379" s="175">
        <v>44183</v>
      </c>
      <c r="BJ379" s="19" t="s">
        <v>2801</v>
      </c>
      <c r="BK379" s="19" t="s">
        <v>2598</v>
      </c>
      <c r="BL379" s="171" t="s">
        <v>2599</v>
      </c>
      <c r="BM379" s="171" t="s">
        <v>1692</v>
      </c>
      <c r="BN379" s="35" t="s">
        <v>291</v>
      </c>
      <c r="BO379" s="179" t="s">
        <v>1540</v>
      </c>
      <c r="BP379" s="179" t="s">
        <v>2802</v>
      </c>
      <c r="BR379" s="92" t="s">
        <v>2803</v>
      </c>
      <c r="BS379" s="229" t="s">
        <v>2804</v>
      </c>
      <c r="BT379" s="229" t="s">
        <v>2805</v>
      </c>
      <c r="BU379" s="229"/>
    </row>
    <row r="380" spans="1:73" s="137" customFormat="1" ht="90" hidden="1" customHeight="1">
      <c r="A380" s="181" t="s">
        <v>2812</v>
      </c>
      <c r="B380" s="92" t="s">
        <v>2587</v>
      </c>
      <c r="C380" s="167">
        <v>43670</v>
      </c>
      <c r="D380" s="167" t="s">
        <v>202</v>
      </c>
      <c r="E380" s="181" t="s">
        <v>2792</v>
      </c>
      <c r="F380" s="173" t="s">
        <v>2793</v>
      </c>
      <c r="G380" s="19" t="s">
        <v>2794</v>
      </c>
      <c r="H380" s="19" t="s">
        <v>2813</v>
      </c>
      <c r="I380" s="19" t="s">
        <v>2814</v>
      </c>
      <c r="J380" s="19" t="s">
        <v>2718</v>
      </c>
      <c r="K380" s="184">
        <v>1</v>
      </c>
      <c r="L380" s="508">
        <v>43710</v>
      </c>
      <c r="M380" s="508">
        <v>43830</v>
      </c>
      <c r="N380" s="114">
        <f t="shared" si="14"/>
        <v>18</v>
      </c>
      <c r="O380" s="218">
        <v>1</v>
      </c>
      <c r="P380" s="229" t="s">
        <v>33</v>
      </c>
      <c r="Q380" s="229" t="s">
        <v>31</v>
      </c>
      <c r="R380" s="19" t="s">
        <v>2815</v>
      </c>
      <c r="S380" s="217">
        <f t="shared" si="15"/>
        <v>383</v>
      </c>
      <c r="T380" s="229" t="s">
        <v>125</v>
      </c>
      <c r="U380" s="229" t="s">
        <v>125</v>
      </c>
      <c r="V380" s="229" t="s">
        <v>125</v>
      </c>
      <c r="W380" s="229" t="s">
        <v>125</v>
      </c>
      <c r="X380" s="229" t="s">
        <v>125</v>
      </c>
      <c r="Y380" s="229" t="s">
        <v>125</v>
      </c>
      <c r="Z380" s="229" t="s">
        <v>125</v>
      </c>
      <c r="AA380" s="19" t="s">
        <v>125</v>
      </c>
      <c r="AB380" s="19" t="s">
        <v>2595</v>
      </c>
      <c r="AC380" s="19" t="s">
        <v>1683</v>
      </c>
      <c r="AD380" s="19" t="s">
        <v>2816</v>
      </c>
      <c r="AE380" s="19" t="s">
        <v>2817</v>
      </c>
      <c r="AF380" s="19" t="s">
        <v>2818</v>
      </c>
      <c r="AG380" s="19" t="s">
        <v>2819</v>
      </c>
      <c r="AH380" s="19" t="s">
        <v>2820</v>
      </c>
      <c r="AI380" s="173" t="s">
        <v>2821</v>
      </c>
      <c r="AJ380" s="19" t="s">
        <v>2822</v>
      </c>
      <c r="AK380" s="173" t="s">
        <v>2823</v>
      </c>
      <c r="AL380" s="19" t="s">
        <v>125</v>
      </c>
      <c r="AM380" s="19" t="s">
        <v>1856</v>
      </c>
      <c r="AN380" s="19" t="s">
        <v>125</v>
      </c>
      <c r="AO380" s="19" t="s">
        <v>1856</v>
      </c>
      <c r="AP380" s="19" t="s">
        <v>125</v>
      </c>
      <c r="AQ380" s="19" t="s">
        <v>1856</v>
      </c>
      <c r="AR380" s="19" t="s">
        <v>125</v>
      </c>
      <c r="AS380" s="19" t="s">
        <v>1856</v>
      </c>
      <c r="AT380" s="19" t="s">
        <v>125</v>
      </c>
      <c r="AU380" s="19" t="s">
        <v>1856</v>
      </c>
      <c r="AV380" s="19" t="s">
        <v>125</v>
      </c>
      <c r="AW380" s="19" t="s">
        <v>1856</v>
      </c>
      <c r="AX380" s="19" t="s">
        <v>125</v>
      </c>
      <c r="AY380" s="19" t="s">
        <v>1856</v>
      </c>
      <c r="AZ380" s="19" t="s">
        <v>125</v>
      </c>
      <c r="BA380" s="19" t="s">
        <v>1856</v>
      </c>
      <c r="BB380" s="19" t="s">
        <v>125</v>
      </c>
      <c r="BC380" s="19" t="s">
        <v>1857</v>
      </c>
      <c r="BD380" s="19" t="s">
        <v>125</v>
      </c>
      <c r="BE380" s="19" t="s">
        <v>1857</v>
      </c>
      <c r="BF380" s="108" t="s">
        <v>1688</v>
      </c>
      <c r="BG380" s="167">
        <v>44215</v>
      </c>
      <c r="BH380" s="108" t="s">
        <v>286</v>
      </c>
      <c r="BI380" s="175">
        <v>44183</v>
      </c>
      <c r="BJ380" s="19" t="s">
        <v>2801</v>
      </c>
      <c r="BK380" s="19" t="s">
        <v>2598</v>
      </c>
      <c r="BL380" s="171" t="s">
        <v>2599</v>
      </c>
      <c r="BM380" s="171" t="s">
        <v>1692</v>
      </c>
      <c r="BN380" s="35" t="s">
        <v>291</v>
      </c>
      <c r="BO380" s="179" t="s">
        <v>1540</v>
      </c>
      <c r="BP380" s="179" t="s">
        <v>2802</v>
      </c>
      <c r="BR380" s="92" t="s">
        <v>2803</v>
      </c>
      <c r="BS380" s="229" t="s">
        <v>2804</v>
      </c>
      <c r="BT380" s="229" t="s">
        <v>2805</v>
      </c>
      <c r="BU380" s="229"/>
    </row>
    <row r="381" spans="1:73" s="137" customFormat="1" ht="90" hidden="1" customHeight="1">
      <c r="A381" s="181" t="s">
        <v>2824</v>
      </c>
      <c r="B381" s="92" t="s">
        <v>2825</v>
      </c>
      <c r="C381" s="167">
        <v>43795</v>
      </c>
      <c r="D381" s="167" t="s">
        <v>202</v>
      </c>
      <c r="E381" s="181" t="s">
        <v>156</v>
      </c>
      <c r="F381" s="220" t="s">
        <v>2826</v>
      </c>
      <c r="G381" s="220" t="s">
        <v>2827</v>
      </c>
      <c r="H381" s="19" t="s">
        <v>2828</v>
      </c>
      <c r="I381" s="19" t="s">
        <v>2829</v>
      </c>
      <c r="J381" s="171" t="s">
        <v>1320</v>
      </c>
      <c r="K381" s="179">
        <v>1</v>
      </c>
      <c r="L381" s="504">
        <v>43862</v>
      </c>
      <c r="M381" s="504">
        <v>43951</v>
      </c>
      <c r="N381" s="114">
        <f t="shared" si="14"/>
        <v>13</v>
      </c>
      <c r="O381" s="234">
        <v>0</v>
      </c>
      <c r="P381" s="92" t="s">
        <v>25</v>
      </c>
      <c r="Q381" s="92"/>
      <c r="R381" s="19" t="s">
        <v>2830</v>
      </c>
      <c r="S381" s="217">
        <f t="shared" si="15"/>
        <v>303</v>
      </c>
      <c r="T381" s="92"/>
      <c r="U381" s="92"/>
      <c r="V381" s="92"/>
      <c r="W381" s="229" t="s">
        <v>125</v>
      </c>
      <c r="X381" s="229" t="s">
        <v>125</v>
      </c>
      <c r="Y381" s="229" t="s">
        <v>125</v>
      </c>
      <c r="Z381" s="229" t="s">
        <v>125</v>
      </c>
      <c r="AA381" s="19" t="s">
        <v>125</v>
      </c>
      <c r="AB381" s="19" t="s">
        <v>125</v>
      </c>
      <c r="AC381" s="19" t="s">
        <v>125</v>
      </c>
      <c r="AD381" s="19" t="s">
        <v>2831</v>
      </c>
      <c r="AE381" s="19" t="s">
        <v>2832</v>
      </c>
      <c r="AF381" s="19" t="s">
        <v>2833</v>
      </c>
      <c r="AG381" s="19" t="s">
        <v>2834</v>
      </c>
      <c r="AH381" s="220" t="s">
        <v>2001</v>
      </c>
      <c r="AI381" s="19" t="s">
        <v>2835</v>
      </c>
      <c r="AJ381" s="220" t="s">
        <v>129</v>
      </c>
      <c r="AK381" s="220" t="s">
        <v>1844</v>
      </c>
      <c r="AL381" s="220" t="s">
        <v>129</v>
      </c>
      <c r="AM381" s="220" t="s">
        <v>1844</v>
      </c>
      <c r="AN381" s="220" t="s">
        <v>129</v>
      </c>
      <c r="AO381" s="220" t="s">
        <v>1844</v>
      </c>
      <c r="AP381" s="19" t="s">
        <v>130</v>
      </c>
      <c r="AQ381" s="220" t="s">
        <v>1844</v>
      </c>
      <c r="AR381" s="220" t="s">
        <v>130</v>
      </c>
      <c r="AS381" s="220" t="s">
        <v>1844</v>
      </c>
      <c r="AT381" s="220" t="s">
        <v>130</v>
      </c>
      <c r="AU381" s="220" t="s">
        <v>1844</v>
      </c>
      <c r="AV381" s="220" t="s">
        <v>130</v>
      </c>
      <c r="AW381" s="220" t="s">
        <v>1844</v>
      </c>
      <c r="AX381" s="220" t="s">
        <v>130</v>
      </c>
      <c r="AY381" s="220" t="s">
        <v>1844</v>
      </c>
      <c r="AZ381" s="220" t="s">
        <v>125</v>
      </c>
      <c r="BA381" s="220" t="s">
        <v>1844</v>
      </c>
      <c r="BB381" s="220" t="s">
        <v>125</v>
      </c>
      <c r="BC381" s="220" t="s">
        <v>1844</v>
      </c>
      <c r="BD381" s="220" t="s">
        <v>125</v>
      </c>
      <c r="BE381" s="220" t="s">
        <v>1844</v>
      </c>
      <c r="BF381" s="108" t="s">
        <v>1536</v>
      </c>
      <c r="BG381" s="175">
        <v>44070</v>
      </c>
      <c r="BH381" s="108" t="s">
        <v>10</v>
      </c>
      <c r="BI381" s="175">
        <v>44070</v>
      </c>
      <c r="BJ381" s="19" t="s">
        <v>2836</v>
      </c>
      <c r="BK381" s="171" t="s">
        <v>125</v>
      </c>
      <c r="BL381" s="171" t="s">
        <v>2301</v>
      </c>
      <c r="BM381" s="171" t="s">
        <v>1538</v>
      </c>
      <c r="BN381" s="119" t="s">
        <v>1539</v>
      </c>
      <c r="BO381" s="179" t="s">
        <v>1540</v>
      </c>
      <c r="BP381" s="184" t="s">
        <v>2837</v>
      </c>
      <c r="BR381" s="35" t="s">
        <v>2312</v>
      </c>
      <c r="BS381" s="92" t="s">
        <v>2398</v>
      </c>
      <c r="BT381" s="92" t="s">
        <v>2838</v>
      </c>
      <c r="BU381" s="92" t="s">
        <v>2839</v>
      </c>
    </row>
    <row r="382" spans="1:73" s="137" customFormat="1" ht="90" hidden="1" customHeight="1">
      <c r="A382" s="181" t="s">
        <v>2840</v>
      </c>
      <c r="B382" s="92" t="s">
        <v>2825</v>
      </c>
      <c r="C382" s="167">
        <v>43795</v>
      </c>
      <c r="D382" s="167" t="s">
        <v>202</v>
      </c>
      <c r="E382" s="181" t="s">
        <v>156</v>
      </c>
      <c r="F382" s="220" t="s">
        <v>2841</v>
      </c>
      <c r="G382" s="220" t="s">
        <v>2827</v>
      </c>
      <c r="H382" s="19" t="s">
        <v>2828</v>
      </c>
      <c r="I382" s="19" t="s">
        <v>2842</v>
      </c>
      <c r="J382" s="166" t="s">
        <v>1881</v>
      </c>
      <c r="K382" s="179">
        <v>1</v>
      </c>
      <c r="L382" s="504">
        <v>43891</v>
      </c>
      <c r="M382" s="504">
        <v>43951</v>
      </c>
      <c r="N382" s="114">
        <f t="shared" si="14"/>
        <v>9</v>
      </c>
      <c r="O382" s="218">
        <v>1</v>
      </c>
      <c r="P382" s="92" t="s">
        <v>25</v>
      </c>
      <c r="Q382" s="92"/>
      <c r="R382" s="19" t="s">
        <v>2843</v>
      </c>
      <c r="S382" s="217">
        <f t="shared" si="15"/>
        <v>300</v>
      </c>
      <c r="T382" s="92"/>
      <c r="U382" s="92"/>
      <c r="V382" s="92"/>
      <c r="W382" s="229" t="s">
        <v>125</v>
      </c>
      <c r="X382" s="229" t="s">
        <v>125</v>
      </c>
      <c r="Y382" s="229" t="s">
        <v>125</v>
      </c>
      <c r="Z382" s="229" t="s">
        <v>125</v>
      </c>
      <c r="AA382" s="19" t="s">
        <v>125</v>
      </c>
      <c r="AB382" s="19" t="s">
        <v>125</v>
      </c>
      <c r="AC382" s="19" t="s">
        <v>125</v>
      </c>
      <c r="AD382" s="19" t="s">
        <v>2844</v>
      </c>
      <c r="AE382" s="19" t="s">
        <v>2845</v>
      </c>
      <c r="AF382" s="19" t="s">
        <v>2833</v>
      </c>
      <c r="AG382" s="19" t="s">
        <v>2846</v>
      </c>
      <c r="AH382" s="136" t="s">
        <v>2042</v>
      </c>
      <c r="AI382" s="19" t="s">
        <v>2043</v>
      </c>
      <c r="AJ382" s="19" t="s">
        <v>2043</v>
      </c>
      <c r="AK382" s="19" t="s">
        <v>2043</v>
      </c>
      <c r="AL382" s="19" t="s">
        <v>2847</v>
      </c>
      <c r="AM382" s="19" t="s">
        <v>2043</v>
      </c>
      <c r="AN382" s="19" t="s">
        <v>129</v>
      </c>
      <c r="AO382" s="19" t="s">
        <v>2043</v>
      </c>
      <c r="AP382" s="19" t="s">
        <v>130</v>
      </c>
      <c r="AQ382" s="19" t="s">
        <v>2043</v>
      </c>
      <c r="AR382" s="19" t="s">
        <v>130</v>
      </c>
      <c r="AS382" s="19" t="s">
        <v>2043</v>
      </c>
      <c r="AT382" s="19" t="s">
        <v>130</v>
      </c>
      <c r="AU382" s="19" t="s">
        <v>2043</v>
      </c>
      <c r="AV382" s="19" t="s">
        <v>130</v>
      </c>
      <c r="AW382" s="19" t="s">
        <v>2043</v>
      </c>
      <c r="AX382" s="19" t="s">
        <v>130</v>
      </c>
      <c r="AY382" s="19" t="s">
        <v>2043</v>
      </c>
      <c r="AZ382" s="19" t="s">
        <v>125</v>
      </c>
      <c r="BA382" s="19" t="s">
        <v>2043</v>
      </c>
      <c r="BB382" s="19" t="s">
        <v>125</v>
      </c>
      <c r="BC382" s="19" t="s">
        <v>2043</v>
      </c>
      <c r="BD382" s="19" t="s">
        <v>125</v>
      </c>
      <c r="BE382" s="19" t="s">
        <v>2043</v>
      </c>
      <c r="BF382" s="108" t="s">
        <v>131</v>
      </c>
      <c r="BG382" s="175">
        <v>44026</v>
      </c>
      <c r="BH382" s="108" t="s">
        <v>2033</v>
      </c>
      <c r="BI382" s="179"/>
      <c r="BJ382" s="19"/>
      <c r="BK382" s="171"/>
      <c r="BL382" s="171"/>
      <c r="BM382" s="171"/>
      <c r="BN382" s="119" t="s">
        <v>133</v>
      </c>
      <c r="BO382" s="179"/>
      <c r="BP382" s="179"/>
      <c r="BR382" s="35" t="s">
        <v>2312</v>
      </c>
      <c r="BS382" s="92" t="s">
        <v>2398</v>
      </c>
      <c r="BT382" s="92" t="s">
        <v>2838</v>
      </c>
      <c r="BU382" s="92" t="s">
        <v>2839</v>
      </c>
    </row>
    <row r="383" spans="1:73" s="137" customFormat="1" ht="90" hidden="1" customHeight="1">
      <c r="A383" s="181" t="s">
        <v>2848</v>
      </c>
      <c r="B383" s="92" t="s">
        <v>2825</v>
      </c>
      <c r="C383" s="167">
        <v>43795</v>
      </c>
      <c r="D383" s="167" t="s">
        <v>202</v>
      </c>
      <c r="E383" s="181" t="s">
        <v>156</v>
      </c>
      <c r="F383" s="220" t="s">
        <v>2841</v>
      </c>
      <c r="G383" s="220" t="s">
        <v>2827</v>
      </c>
      <c r="H383" s="19" t="s">
        <v>2849</v>
      </c>
      <c r="I383" s="19" t="s">
        <v>2850</v>
      </c>
      <c r="J383" s="166" t="s">
        <v>2851</v>
      </c>
      <c r="K383" s="179">
        <v>1</v>
      </c>
      <c r="L383" s="504">
        <v>43891</v>
      </c>
      <c r="M383" s="504">
        <v>43951</v>
      </c>
      <c r="N383" s="114">
        <f t="shared" si="14"/>
        <v>9</v>
      </c>
      <c r="O383" s="218">
        <v>1</v>
      </c>
      <c r="P383" s="92" t="s">
        <v>25</v>
      </c>
      <c r="Q383" s="92"/>
      <c r="R383" s="19" t="s">
        <v>2852</v>
      </c>
      <c r="S383" s="217">
        <f t="shared" si="15"/>
        <v>243</v>
      </c>
      <c r="T383" s="92"/>
      <c r="U383" s="92"/>
      <c r="V383" s="92"/>
      <c r="W383" s="229" t="s">
        <v>125</v>
      </c>
      <c r="X383" s="229" t="s">
        <v>125</v>
      </c>
      <c r="Y383" s="229" t="s">
        <v>125</v>
      </c>
      <c r="Z383" s="229" t="s">
        <v>125</v>
      </c>
      <c r="AA383" s="19" t="s">
        <v>125</v>
      </c>
      <c r="AB383" s="19" t="s">
        <v>125</v>
      </c>
      <c r="AC383" s="19" t="s">
        <v>125</v>
      </c>
      <c r="AD383" s="19" t="s">
        <v>2853</v>
      </c>
      <c r="AE383" s="171" t="s">
        <v>2854</v>
      </c>
      <c r="AF383" s="19" t="s">
        <v>2855</v>
      </c>
      <c r="AG383" s="19" t="s">
        <v>2856</v>
      </c>
      <c r="AH383" s="136" t="s">
        <v>2042</v>
      </c>
      <c r="AI383" s="19" t="s">
        <v>2043</v>
      </c>
      <c r="AJ383" s="19" t="s">
        <v>2043</v>
      </c>
      <c r="AK383" s="19" t="s">
        <v>2043</v>
      </c>
      <c r="AL383" s="19" t="s">
        <v>2857</v>
      </c>
      <c r="AM383" s="19" t="s">
        <v>2043</v>
      </c>
      <c r="AN383" s="19" t="s">
        <v>129</v>
      </c>
      <c r="AO383" s="19" t="s">
        <v>2043</v>
      </c>
      <c r="AP383" s="19" t="s">
        <v>130</v>
      </c>
      <c r="AQ383" s="19" t="s">
        <v>2043</v>
      </c>
      <c r="AR383" s="19" t="s">
        <v>130</v>
      </c>
      <c r="AS383" s="19" t="s">
        <v>2043</v>
      </c>
      <c r="AT383" s="19" t="s">
        <v>130</v>
      </c>
      <c r="AU383" s="19" t="s">
        <v>2043</v>
      </c>
      <c r="AV383" s="19" t="s">
        <v>130</v>
      </c>
      <c r="AW383" s="19" t="s">
        <v>2043</v>
      </c>
      <c r="AX383" s="19" t="s">
        <v>130</v>
      </c>
      <c r="AY383" s="19" t="s">
        <v>2043</v>
      </c>
      <c r="AZ383" s="19" t="s">
        <v>125</v>
      </c>
      <c r="BA383" s="19" t="s">
        <v>2043</v>
      </c>
      <c r="BB383" s="19" t="s">
        <v>125</v>
      </c>
      <c r="BC383" s="19" t="s">
        <v>2043</v>
      </c>
      <c r="BD383" s="19" t="s">
        <v>125</v>
      </c>
      <c r="BE383" s="19" t="s">
        <v>2043</v>
      </c>
      <c r="BF383" s="108" t="s">
        <v>131</v>
      </c>
      <c r="BG383" s="175">
        <v>44026</v>
      </c>
      <c r="BH383" s="108" t="s">
        <v>2033</v>
      </c>
      <c r="BI383" s="179"/>
      <c r="BJ383" s="171"/>
      <c r="BK383" s="171"/>
      <c r="BL383" s="171"/>
      <c r="BM383" s="171"/>
      <c r="BN383" s="119" t="s">
        <v>133</v>
      </c>
      <c r="BO383" s="179"/>
      <c r="BP383" s="179"/>
      <c r="BR383" s="35" t="s">
        <v>2312</v>
      </c>
      <c r="BS383" s="92" t="s">
        <v>2398</v>
      </c>
      <c r="BT383" s="92" t="s">
        <v>2838</v>
      </c>
      <c r="BU383" s="92" t="s">
        <v>2839</v>
      </c>
    </row>
    <row r="384" spans="1:73" s="137" customFormat="1" ht="90" hidden="1" customHeight="1">
      <c r="A384" s="181" t="s">
        <v>2858</v>
      </c>
      <c r="B384" s="92" t="s">
        <v>2859</v>
      </c>
      <c r="C384" s="167">
        <v>43812</v>
      </c>
      <c r="D384" s="167" t="s">
        <v>202</v>
      </c>
      <c r="E384" s="181" t="s">
        <v>156</v>
      </c>
      <c r="F384" s="164" t="s">
        <v>2860</v>
      </c>
      <c r="G384" s="164" t="s">
        <v>2861</v>
      </c>
      <c r="H384" s="161" t="s">
        <v>2862</v>
      </c>
      <c r="I384" s="164" t="s">
        <v>2863</v>
      </c>
      <c r="J384" s="252" t="s">
        <v>2864</v>
      </c>
      <c r="K384" s="244">
        <v>63</v>
      </c>
      <c r="L384" s="512">
        <v>43864</v>
      </c>
      <c r="M384" s="512">
        <v>44042</v>
      </c>
      <c r="N384" s="114">
        <f t="shared" si="14"/>
        <v>26</v>
      </c>
      <c r="O384" s="218">
        <v>63</v>
      </c>
      <c r="P384" s="92" t="s">
        <v>29</v>
      </c>
      <c r="Q384" s="92"/>
      <c r="R384" s="19" t="s">
        <v>2865</v>
      </c>
      <c r="S384" s="217">
        <f t="shared" si="15"/>
        <v>68</v>
      </c>
      <c r="T384" s="92"/>
      <c r="U384" s="92"/>
      <c r="V384" s="92"/>
      <c r="W384" s="229" t="s">
        <v>125</v>
      </c>
      <c r="X384" s="229" t="s">
        <v>125</v>
      </c>
      <c r="Y384" s="229" t="s">
        <v>125</v>
      </c>
      <c r="Z384" s="229" t="s">
        <v>125</v>
      </c>
      <c r="AA384" s="19" t="s">
        <v>125</v>
      </c>
      <c r="AB384" s="19" t="s">
        <v>125</v>
      </c>
      <c r="AC384" s="19" t="s">
        <v>125</v>
      </c>
      <c r="AD384" s="19" t="s">
        <v>2866</v>
      </c>
      <c r="AE384" s="19" t="s">
        <v>2867</v>
      </c>
      <c r="AF384" s="245" t="s">
        <v>2868</v>
      </c>
      <c r="AG384" s="19" t="s">
        <v>2869</v>
      </c>
      <c r="AH384" s="19" t="s">
        <v>2870</v>
      </c>
      <c r="AI384" s="168" t="s">
        <v>2871</v>
      </c>
      <c r="AJ384" s="19" t="s">
        <v>2305</v>
      </c>
      <c r="AK384" s="19" t="s">
        <v>2305</v>
      </c>
      <c r="AL384" s="19" t="s">
        <v>2872</v>
      </c>
      <c r="AM384" s="19" t="s">
        <v>2305</v>
      </c>
      <c r="AN384" s="19" t="s">
        <v>129</v>
      </c>
      <c r="AO384" s="19" t="s">
        <v>2305</v>
      </c>
      <c r="AP384" s="19" t="s">
        <v>130</v>
      </c>
      <c r="AQ384" s="19" t="s">
        <v>2305</v>
      </c>
      <c r="AR384" s="19" t="s">
        <v>130</v>
      </c>
      <c r="AS384" s="19" t="s">
        <v>2305</v>
      </c>
      <c r="AT384" s="19" t="s">
        <v>130</v>
      </c>
      <c r="AU384" s="19" t="s">
        <v>2305</v>
      </c>
      <c r="AV384" s="19" t="s">
        <v>130</v>
      </c>
      <c r="AW384" s="19" t="s">
        <v>2305</v>
      </c>
      <c r="AX384" s="19" t="s">
        <v>130</v>
      </c>
      <c r="AY384" s="19" t="s">
        <v>2305</v>
      </c>
      <c r="AZ384" s="19" t="s">
        <v>125</v>
      </c>
      <c r="BA384" s="19" t="s">
        <v>2305</v>
      </c>
      <c r="BB384" s="19" t="s">
        <v>125</v>
      </c>
      <c r="BC384" s="19" t="s">
        <v>2305</v>
      </c>
      <c r="BD384" s="19" t="s">
        <v>125</v>
      </c>
      <c r="BE384" s="19" t="s">
        <v>2305</v>
      </c>
      <c r="BF384" s="108" t="s">
        <v>131</v>
      </c>
      <c r="BG384" s="175">
        <v>44133</v>
      </c>
      <c r="BH384" s="108" t="s">
        <v>2033</v>
      </c>
      <c r="BI384" s="179"/>
      <c r="BJ384" s="171"/>
      <c r="BK384" s="171"/>
      <c r="BL384" s="171"/>
      <c r="BM384" s="171"/>
      <c r="BN384" s="119" t="s">
        <v>133</v>
      </c>
      <c r="BO384" s="179"/>
      <c r="BP384" s="179"/>
      <c r="BQ384" s="243"/>
      <c r="BR384" s="35" t="s">
        <v>2873</v>
      </c>
      <c r="BS384" s="92" t="s">
        <v>2874</v>
      </c>
      <c r="BT384" s="92" t="s">
        <v>2875</v>
      </c>
      <c r="BU384" s="92"/>
    </row>
    <row r="385" spans="1:73" s="137" customFormat="1" ht="90" hidden="1" customHeight="1">
      <c r="A385" s="181" t="s">
        <v>2876</v>
      </c>
      <c r="B385" s="92" t="s">
        <v>2859</v>
      </c>
      <c r="C385" s="167">
        <v>43812</v>
      </c>
      <c r="D385" s="167" t="s">
        <v>202</v>
      </c>
      <c r="E385" s="181" t="s">
        <v>156</v>
      </c>
      <c r="F385" s="164" t="s">
        <v>2877</v>
      </c>
      <c r="G385" s="164" t="s">
        <v>2861</v>
      </c>
      <c r="H385" s="164" t="s">
        <v>2878</v>
      </c>
      <c r="I385" s="164" t="s">
        <v>2879</v>
      </c>
      <c r="J385" s="228" t="s">
        <v>2880</v>
      </c>
      <c r="K385" s="244">
        <v>8</v>
      </c>
      <c r="L385" s="512">
        <v>43864</v>
      </c>
      <c r="M385" s="512">
        <v>44134</v>
      </c>
      <c r="N385" s="114">
        <f t="shared" si="14"/>
        <v>39</v>
      </c>
      <c r="O385" s="234">
        <v>1</v>
      </c>
      <c r="P385" s="92" t="s">
        <v>2881</v>
      </c>
      <c r="Q385" s="92" t="s">
        <v>29</v>
      </c>
      <c r="R385" s="19" t="s">
        <v>2882</v>
      </c>
      <c r="S385" s="217">
        <f t="shared" si="15"/>
        <v>340</v>
      </c>
      <c r="T385" s="229" t="s">
        <v>125</v>
      </c>
      <c r="U385" s="229" t="s">
        <v>125</v>
      </c>
      <c r="V385" s="229" t="s">
        <v>125</v>
      </c>
      <c r="W385" s="229" t="s">
        <v>125</v>
      </c>
      <c r="X385" s="229" t="s">
        <v>125</v>
      </c>
      <c r="Y385" s="229" t="s">
        <v>125</v>
      </c>
      <c r="Z385" s="229" t="s">
        <v>125</v>
      </c>
      <c r="AA385" s="19" t="s">
        <v>125</v>
      </c>
      <c r="AB385" s="19" t="s">
        <v>125</v>
      </c>
      <c r="AC385" s="19" t="s">
        <v>125</v>
      </c>
      <c r="AD385" s="19" t="s">
        <v>2866</v>
      </c>
      <c r="AE385" s="19" t="s">
        <v>2883</v>
      </c>
      <c r="AF385" s="245" t="s">
        <v>2884</v>
      </c>
      <c r="AG385" s="19" t="s">
        <v>2885</v>
      </c>
      <c r="AH385" s="19" t="s">
        <v>2886</v>
      </c>
      <c r="AI385" s="19" t="s">
        <v>2887</v>
      </c>
      <c r="AJ385" s="19" t="s">
        <v>2888</v>
      </c>
      <c r="AK385" s="19" t="s">
        <v>2889</v>
      </c>
      <c r="AL385" s="19" t="s">
        <v>2890</v>
      </c>
      <c r="AM385" s="19" t="s">
        <v>2891</v>
      </c>
      <c r="AN385" s="140" t="s">
        <v>129</v>
      </c>
      <c r="AO385" s="140" t="s">
        <v>2056</v>
      </c>
      <c r="AP385" s="19" t="s">
        <v>130</v>
      </c>
      <c r="AQ385" s="140" t="s">
        <v>2056</v>
      </c>
      <c r="AR385" s="140" t="s">
        <v>130</v>
      </c>
      <c r="AS385" s="140" t="s">
        <v>2056</v>
      </c>
      <c r="AT385" s="140" t="s">
        <v>130</v>
      </c>
      <c r="AU385" s="140" t="s">
        <v>2056</v>
      </c>
      <c r="AV385" s="140" t="s">
        <v>130</v>
      </c>
      <c r="AW385" s="140" t="s">
        <v>2056</v>
      </c>
      <c r="AX385" s="140" t="s">
        <v>130</v>
      </c>
      <c r="AY385" s="140" t="s">
        <v>2056</v>
      </c>
      <c r="AZ385" s="140" t="s">
        <v>125</v>
      </c>
      <c r="BA385" s="140" t="s">
        <v>2056</v>
      </c>
      <c r="BB385" s="140" t="s">
        <v>125</v>
      </c>
      <c r="BC385" s="140" t="s">
        <v>2056</v>
      </c>
      <c r="BD385" s="140" t="s">
        <v>125</v>
      </c>
      <c r="BE385" s="140" t="s">
        <v>2056</v>
      </c>
      <c r="BF385" s="108" t="s">
        <v>1536</v>
      </c>
      <c r="BG385" s="175">
        <v>44377</v>
      </c>
      <c r="BH385" s="108" t="s">
        <v>10</v>
      </c>
      <c r="BI385" s="175">
        <v>44377</v>
      </c>
      <c r="BJ385" s="140" t="s">
        <v>2244</v>
      </c>
      <c r="BK385" s="171" t="s">
        <v>125</v>
      </c>
      <c r="BL385" s="171" t="s">
        <v>2058</v>
      </c>
      <c r="BM385" s="171" t="s">
        <v>1538</v>
      </c>
      <c r="BN385" s="119" t="s">
        <v>1539</v>
      </c>
      <c r="BO385" s="179" t="s">
        <v>1540</v>
      </c>
      <c r="BP385" s="179" t="s">
        <v>2892</v>
      </c>
      <c r="BQ385" s="243"/>
      <c r="BR385" s="35" t="s">
        <v>2873</v>
      </c>
      <c r="BS385" s="92" t="s">
        <v>2874</v>
      </c>
      <c r="BT385" s="92" t="s">
        <v>2875</v>
      </c>
      <c r="BU385" s="92"/>
    </row>
    <row r="386" spans="1:73" s="137" customFormat="1" ht="90" hidden="1" customHeight="1">
      <c r="A386" s="181" t="s">
        <v>2893</v>
      </c>
      <c r="B386" s="92" t="s">
        <v>2859</v>
      </c>
      <c r="C386" s="167">
        <v>43812</v>
      </c>
      <c r="D386" s="167" t="s">
        <v>202</v>
      </c>
      <c r="E386" s="181" t="s">
        <v>156</v>
      </c>
      <c r="F386" s="164" t="s">
        <v>2860</v>
      </c>
      <c r="G386" s="164" t="s">
        <v>2861</v>
      </c>
      <c r="H386" s="164" t="s">
        <v>2894</v>
      </c>
      <c r="I386" s="164" t="s">
        <v>2895</v>
      </c>
      <c r="J386" s="228" t="s">
        <v>2896</v>
      </c>
      <c r="K386" s="244">
        <v>1</v>
      </c>
      <c r="L386" s="512">
        <v>43864</v>
      </c>
      <c r="M386" s="512">
        <v>44074</v>
      </c>
      <c r="N386" s="114">
        <f t="shared" si="14"/>
        <v>30</v>
      </c>
      <c r="O386" s="234">
        <v>0</v>
      </c>
      <c r="P386" s="92" t="s">
        <v>29</v>
      </c>
      <c r="Q386" s="92" t="s">
        <v>30</v>
      </c>
      <c r="R386" s="19" t="s">
        <v>2897</v>
      </c>
      <c r="S386" s="217">
        <f t="shared" si="15"/>
        <v>345</v>
      </c>
      <c r="T386" s="92"/>
      <c r="U386" s="92"/>
      <c r="V386" s="92"/>
      <c r="W386" s="229" t="s">
        <v>125</v>
      </c>
      <c r="X386" s="229" t="s">
        <v>125</v>
      </c>
      <c r="Y386" s="229" t="s">
        <v>125</v>
      </c>
      <c r="Z386" s="229" t="s">
        <v>125</v>
      </c>
      <c r="AA386" s="19" t="s">
        <v>125</v>
      </c>
      <c r="AB386" s="19" t="s">
        <v>125</v>
      </c>
      <c r="AC386" s="19" t="s">
        <v>125</v>
      </c>
      <c r="AD386" s="19" t="s">
        <v>2866</v>
      </c>
      <c r="AE386" s="19" t="s">
        <v>2867</v>
      </c>
      <c r="AF386" s="19" t="s">
        <v>2898</v>
      </c>
      <c r="AG386" s="19" t="s">
        <v>2899</v>
      </c>
      <c r="AH386" s="19" t="s">
        <v>2900</v>
      </c>
      <c r="AI386" s="19" t="s">
        <v>2901</v>
      </c>
      <c r="AJ386" s="220" t="s">
        <v>129</v>
      </c>
      <c r="AK386" s="220" t="s">
        <v>1844</v>
      </c>
      <c r="AL386" s="220" t="s">
        <v>129</v>
      </c>
      <c r="AM386" s="220" t="s">
        <v>1844</v>
      </c>
      <c r="AN386" s="220" t="s">
        <v>129</v>
      </c>
      <c r="AO386" s="220" t="s">
        <v>1844</v>
      </c>
      <c r="AP386" s="19" t="s">
        <v>130</v>
      </c>
      <c r="AQ386" s="220" t="s">
        <v>1844</v>
      </c>
      <c r="AR386" s="220" t="s">
        <v>130</v>
      </c>
      <c r="AS386" s="220" t="s">
        <v>1844</v>
      </c>
      <c r="AT386" s="220" t="s">
        <v>130</v>
      </c>
      <c r="AU386" s="220" t="s">
        <v>1844</v>
      </c>
      <c r="AV386" s="220" t="s">
        <v>130</v>
      </c>
      <c r="AW386" s="220" t="s">
        <v>1844</v>
      </c>
      <c r="AX386" s="220" t="s">
        <v>130</v>
      </c>
      <c r="AY386" s="220" t="s">
        <v>1844</v>
      </c>
      <c r="AZ386" s="220" t="s">
        <v>125</v>
      </c>
      <c r="BA386" s="220" t="s">
        <v>1844</v>
      </c>
      <c r="BB386" s="220" t="s">
        <v>125</v>
      </c>
      <c r="BC386" s="220" t="s">
        <v>1844</v>
      </c>
      <c r="BD386" s="220" t="s">
        <v>125</v>
      </c>
      <c r="BE386" s="220" t="s">
        <v>1844</v>
      </c>
      <c r="BF386" s="108" t="s">
        <v>1845</v>
      </c>
      <c r="BG386" s="175">
        <v>44070</v>
      </c>
      <c r="BH386" s="108" t="s">
        <v>10</v>
      </c>
      <c r="BI386" s="175">
        <v>44070</v>
      </c>
      <c r="BJ386" s="150" t="s">
        <v>2902</v>
      </c>
      <c r="BK386" s="171" t="s">
        <v>125</v>
      </c>
      <c r="BL386" s="171" t="s">
        <v>2301</v>
      </c>
      <c r="BM386" s="171" t="s">
        <v>1538</v>
      </c>
      <c r="BN386" s="119" t="s">
        <v>1539</v>
      </c>
      <c r="BO386" s="179" t="s">
        <v>125</v>
      </c>
      <c r="BP386" s="179" t="s">
        <v>2893</v>
      </c>
      <c r="BQ386" s="243"/>
      <c r="BR386" s="35" t="s">
        <v>2873</v>
      </c>
      <c r="BS386" s="92" t="s">
        <v>2874</v>
      </c>
      <c r="BT386" s="92" t="s">
        <v>2875</v>
      </c>
      <c r="BU386" s="92"/>
    </row>
    <row r="387" spans="1:73" s="137" customFormat="1" ht="90" hidden="1" customHeight="1">
      <c r="A387" s="181" t="s">
        <v>2893</v>
      </c>
      <c r="B387" s="92" t="s">
        <v>2859</v>
      </c>
      <c r="C387" s="167">
        <v>43812</v>
      </c>
      <c r="D387" s="167" t="s">
        <v>202</v>
      </c>
      <c r="E387" s="181" t="s">
        <v>156</v>
      </c>
      <c r="F387" s="164" t="s">
        <v>2860</v>
      </c>
      <c r="G387" s="164" t="s">
        <v>2861</v>
      </c>
      <c r="H387" s="164" t="s">
        <v>2894</v>
      </c>
      <c r="I387" s="164" t="s">
        <v>2895</v>
      </c>
      <c r="J387" s="228" t="s">
        <v>2896</v>
      </c>
      <c r="K387" s="244">
        <v>1</v>
      </c>
      <c r="L387" s="512">
        <v>43864</v>
      </c>
      <c r="M387" s="512">
        <v>44408</v>
      </c>
      <c r="N387" s="114">
        <f t="shared" si="14"/>
        <v>26</v>
      </c>
      <c r="O387" s="234">
        <v>0</v>
      </c>
      <c r="P387" s="92" t="s">
        <v>29</v>
      </c>
      <c r="Q387" s="92" t="s">
        <v>30</v>
      </c>
      <c r="R387" s="19" t="s">
        <v>2903</v>
      </c>
      <c r="S387" s="217">
        <f t="shared" si="15"/>
        <v>369</v>
      </c>
      <c r="T387" s="229" t="s">
        <v>125</v>
      </c>
      <c r="U387" s="229" t="s">
        <v>125</v>
      </c>
      <c r="V387" s="229" t="s">
        <v>125</v>
      </c>
      <c r="W387" s="229" t="s">
        <v>125</v>
      </c>
      <c r="X387" s="229" t="s">
        <v>125</v>
      </c>
      <c r="Y387" s="229" t="s">
        <v>125</v>
      </c>
      <c r="Z387" s="229" t="s">
        <v>125</v>
      </c>
      <c r="AA387" s="19" t="s">
        <v>125</v>
      </c>
      <c r="AB387" s="19" t="s">
        <v>125</v>
      </c>
      <c r="AC387" s="19" t="s">
        <v>125</v>
      </c>
      <c r="AD387" s="19" t="s">
        <v>2866</v>
      </c>
      <c r="AE387" s="19" t="s">
        <v>2867</v>
      </c>
      <c r="AF387" s="19" t="s">
        <v>2898</v>
      </c>
      <c r="AG387" s="19" t="s">
        <v>2899</v>
      </c>
      <c r="AH387" s="19" t="s">
        <v>2904</v>
      </c>
      <c r="AI387" s="19" t="s">
        <v>2905</v>
      </c>
      <c r="AJ387" s="19" t="s">
        <v>2906</v>
      </c>
      <c r="AK387" s="19" t="s">
        <v>2907</v>
      </c>
      <c r="AL387" s="220" t="s">
        <v>2908</v>
      </c>
      <c r="AM387" s="19" t="s">
        <v>2909</v>
      </c>
      <c r="AN387" s="140" t="s">
        <v>129</v>
      </c>
      <c r="AO387" s="140" t="s">
        <v>2056</v>
      </c>
      <c r="AP387" s="19" t="s">
        <v>130</v>
      </c>
      <c r="AQ387" s="140" t="s">
        <v>2056</v>
      </c>
      <c r="AR387" s="140" t="s">
        <v>130</v>
      </c>
      <c r="AS387" s="140" t="s">
        <v>2056</v>
      </c>
      <c r="AT387" s="140" t="s">
        <v>130</v>
      </c>
      <c r="AU387" s="140" t="s">
        <v>2056</v>
      </c>
      <c r="AV387" s="140" t="s">
        <v>130</v>
      </c>
      <c r="AW387" s="140" t="s">
        <v>2056</v>
      </c>
      <c r="AX387" s="140" t="s">
        <v>130</v>
      </c>
      <c r="AY387" s="140" t="s">
        <v>2056</v>
      </c>
      <c r="AZ387" s="140" t="s">
        <v>125</v>
      </c>
      <c r="BA387" s="140" t="s">
        <v>2056</v>
      </c>
      <c r="BB387" s="140" t="s">
        <v>125</v>
      </c>
      <c r="BC387" s="140" t="s">
        <v>2056</v>
      </c>
      <c r="BD387" s="140" t="s">
        <v>125</v>
      </c>
      <c r="BE387" s="140" t="s">
        <v>2056</v>
      </c>
      <c r="BF387" s="108" t="s">
        <v>1536</v>
      </c>
      <c r="BG387" s="175">
        <v>44377</v>
      </c>
      <c r="BH387" s="108" t="s">
        <v>10</v>
      </c>
      <c r="BI387" s="175">
        <v>44377</v>
      </c>
      <c r="BJ387" s="140" t="s">
        <v>2244</v>
      </c>
      <c r="BK387" s="171" t="s">
        <v>125</v>
      </c>
      <c r="BL387" s="171" t="s">
        <v>2058</v>
      </c>
      <c r="BM387" s="171" t="s">
        <v>1538</v>
      </c>
      <c r="BN387" s="119" t="s">
        <v>1539</v>
      </c>
      <c r="BO387" s="179" t="s">
        <v>1540</v>
      </c>
      <c r="BP387" s="179" t="s">
        <v>2910</v>
      </c>
      <c r="BQ387" s="243"/>
      <c r="BR387" s="35" t="s">
        <v>2873</v>
      </c>
      <c r="BS387" s="92" t="s">
        <v>2874</v>
      </c>
      <c r="BT387" s="92" t="s">
        <v>2875</v>
      </c>
      <c r="BU387" s="92"/>
    </row>
    <row r="388" spans="1:73" s="137" customFormat="1" ht="90" hidden="1" customHeight="1">
      <c r="A388" s="181" t="s">
        <v>2911</v>
      </c>
      <c r="B388" s="92" t="s">
        <v>2859</v>
      </c>
      <c r="C388" s="167">
        <v>43812</v>
      </c>
      <c r="D388" s="167" t="s">
        <v>202</v>
      </c>
      <c r="E388" s="181" t="s">
        <v>156</v>
      </c>
      <c r="F388" s="164" t="s">
        <v>2860</v>
      </c>
      <c r="G388" s="164" t="s">
        <v>2861</v>
      </c>
      <c r="H388" s="164" t="s">
        <v>2912</v>
      </c>
      <c r="I388" s="164" t="s">
        <v>2913</v>
      </c>
      <c r="J388" s="228" t="s">
        <v>2914</v>
      </c>
      <c r="K388" s="246">
        <v>1</v>
      </c>
      <c r="L388" s="512">
        <v>43864</v>
      </c>
      <c r="M388" s="512">
        <v>44196</v>
      </c>
      <c r="N388" s="114">
        <f t="shared" si="14"/>
        <v>48</v>
      </c>
      <c r="O388" s="234">
        <v>0</v>
      </c>
      <c r="P388" s="92" t="s">
        <v>29</v>
      </c>
      <c r="Q388" s="92" t="s">
        <v>30</v>
      </c>
      <c r="R388" s="19" t="s">
        <v>2903</v>
      </c>
      <c r="S388" s="217">
        <f t="shared" si="15"/>
        <v>369</v>
      </c>
      <c r="T388" s="229" t="s">
        <v>125</v>
      </c>
      <c r="U388" s="229" t="s">
        <v>125</v>
      </c>
      <c r="V388" s="229" t="s">
        <v>125</v>
      </c>
      <c r="W388" s="229" t="s">
        <v>125</v>
      </c>
      <c r="X388" s="229" t="s">
        <v>125</v>
      </c>
      <c r="Y388" s="229" t="s">
        <v>125</v>
      </c>
      <c r="Z388" s="229" t="s">
        <v>125</v>
      </c>
      <c r="AA388" s="19" t="s">
        <v>125</v>
      </c>
      <c r="AB388" s="19" t="s">
        <v>125</v>
      </c>
      <c r="AC388" s="19" t="s">
        <v>125</v>
      </c>
      <c r="AD388" s="19" t="s">
        <v>2866</v>
      </c>
      <c r="AE388" s="19" t="s">
        <v>2915</v>
      </c>
      <c r="AF388" s="19" t="s">
        <v>2916</v>
      </c>
      <c r="AG388" s="19" t="s">
        <v>2917</v>
      </c>
      <c r="AH388" s="19" t="s">
        <v>2918</v>
      </c>
      <c r="AI388" s="19" t="s">
        <v>2919</v>
      </c>
      <c r="AJ388" s="19" t="s">
        <v>2920</v>
      </c>
      <c r="AK388" s="19" t="s">
        <v>2921</v>
      </c>
      <c r="AL388" s="220" t="s">
        <v>2908</v>
      </c>
      <c r="AM388" s="19" t="s">
        <v>2922</v>
      </c>
      <c r="AN388" s="140" t="s">
        <v>129</v>
      </c>
      <c r="AO388" s="140" t="s">
        <v>2056</v>
      </c>
      <c r="AP388" s="19" t="s">
        <v>130</v>
      </c>
      <c r="AQ388" s="140" t="s">
        <v>2056</v>
      </c>
      <c r="AR388" s="140" t="s">
        <v>130</v>
      </c>
      <c r="AS388" s="140" t="s">
        <v>2056</v>
      </c>
      <c r="AT388" s="140" t="s">
        <v>130</v>
      </c>
      <c r="AU388" s="140" t="s">
        <v>2056</v>
      </c>
      <c r="AV388" s="140" t="s">
        <v>130</v>
      </c>
      <c r="AW388" s="140" t="s">
        <v>2056</v>
      </c>
      <c r="AX388" s="140" t="s">
        <v>130</v>
      </c>
      <c r="AY388" s="140" t="s">
        <v>2056</v>
      </c>
      <c r="AZ388" s="140" t="s">
        <v>125</v>
      </c>
      <c r="BA388" s="140" t="s">
        <v>2056</v>
      </c>
      <c r="BB388" s="140" t="s">
        <v>125</v>
      </c>
      <c r="BC388" s="140" t="s">
        <v>2056</v>
      </c>
      <c r="BD388" s="140" t="s">
        <v>125</v>
      </c>
      <c r="BE388" s="140" t="s">
        <v>2056</v>
      </c>
      <c r="BF388" s="108" t="s">
        <v>1536</v>
      </c>
      <c r="BG388" s="175">
        <v>44377</v>
      </c>
      <c r="BH388" s="108" t="s">
        <v>10</v>
      </c>
      <c r="BI388" s="175">
        <v>44377</v>
      </c>
      <c r="BJ388" s="140" t="s">
        <v>2923</v>
      </c>
      <c r="BK388" s="171" t="s">
        <v>125</v>
      </c>
      <c r="BL388" s="171" t="s">
        <v>2058</v>
      </c>
      <c r="BM388" s="171" t="s">
        <v>1538</v>
      </c>
      <c r="BN388" s="119" t="s">
        <v>1539</v>
      </c>
      <c r="BO388" s="179" t="s">
        <v>1540</v>
      </c>
      <c r="BP388" s="179" t="s">
        <v>2910</v>
      </c>
      <c r="BQ388" s="243"/>
      <c r="BR388" s="35" t="s">
        <v>2873</v>
      </c>
      <c r="BS388" s="92" t="s">
        <v>2874</v>
      </c>
      <c r="BT388" s="92" t="s">
        <v>2875</v>
      </c>
      <c r="BU388" s="92"/>
    </row>
    <row r="389" spans="1:73" s="137" customFormat="1" ht="90" hidden="1" customHeight="1">
      <c r="A389" s="181" t="s">
        <v>2924</v>
      </c>
      <c r="B389" s="92" t="s">
        <v>2859</v>
      </c>
      <c r="C389" s="167">
        <v>43812</v>
      </c>
      <c r="D389" s="167" t="s">
        <v>202</v>
      </c>
      <c r="E389" s="181" t="s">
        <v>325</v>
      </c>
      <c r="F389" s="164" t="s">
        <v>2925</v>
      </c>
      <c r="G389" s="164" t="s">
        <v>2926</v>
      </c>
      <c r="H389" s="164" t="s">
        <v>2927</v>
      </c>
      <c r="I389" s="164" t="s">
        <v>2928</v>
      </c>
      <c r="J389" s="228" t="s">
        <v>2929</v>
      </c>
      <c r="K389" s="244">
        <v>1</v>
      </c>
      <c r="L389" s="512">
        <v>43858</v>
      </c>
      <c r="M389" s="512">
        <v>44104</v>
      </c>
      <c r="N389" s="114">
        <f t="shared" si="14"/>
        <v>36</v>
      </c>
      <c r="O389" s="218">
        <v>1</v>
      </c>
      <c r="P389" s="92" t="s">
        <v>29</v>
      </c>
      <c r="Q389" s="92" t="s">
        <v>30</v>
      </c>
      <c r="R389" s="19" t="s">
        <v>2930</v>
      </c>
      <c r="S389" s="217">
        <f t="shared" si="15"/>
        <v>308</v>
      </c>
      <c r="T389" s="229" t="s">
        <v>125</v>
      </c>
      <c r="U389" s="229" t="s">
        <v>125</v>
      </c>
      <c r="V389" s="229" t="s">
        <v>125</v>
      </c>
      <c r="W389" s="229" t="s">
        <v>125</v>
      </c>
      <c r="X389" s="229" t="s">
        <v>125</v>
      </c>
      <c r="Y389" s="229" t="s">
        <v>125</v>
      </c>
      <c r="Z389" s="229" t="s">
        <v>125</v>
      </c>
      <c r="AA389" s="19" t="s">
        <v>125</v>
      </c>
      <c r="AB389" s="19" t="s">
        <v>125</v>
      </c>
      <c r="AC389" s="19" t="s">
        <v>125</v>
      </c>
      <c r="AD389" s="19" t="s">
        <v>2866</v>
      </c>
      <c r="AE389" s="19" t="s">
        <v>2931</v>
      </c>
      <c r="AF389" s="19" t="s">
        <v>2932</v>
      </c>
      <c r="AG389" s="19" t="s">
        <v>2933</v>
      </c>
      <c r="AH389" s="19" t="s">
        <v>2934</v>
      </c>
      <c r="AI389" s="19" t="s">
        <v>2935</v>
      </c>
      <c r="AJ389" s="19" t="s">
        <v>125</v>
      </c>
      <c r="AK389" s="19" t="s">
        <v>2936</v>
      </c>
      <c r="AL389" s="19" t="s">
        <v>125</v>
      </c>
      <c r="AM389" s="19" t="s">
        <v>2936</v>
      </c>
      <c r="AN389" s="19" t="s">
        <v>125</v>
      </c>
      <c r="AO389" s="19" t="s">
        <v>2936</v>
      </c>
      <c r="AP389" s="19" t="s">
        <v>125</v>
      </c>
      <c r="AQ389" s="19" t="s">
        <v>2936</v>
      </c>
      <c r="AR389" s="19" t="s">
        <v>125</v>
      </c>
      <c r="AS389" s="19" t="s">
        <v>2936</v>
      </c>
      <c r="AT389" s="19" t="s">
        <v>125</v>
      </c>
      <c r="AU389" s="19" t="s">
        <v>2936</v>
      </c>
      <c r="AV389" s="19" t="s">
        <v>125</v>
      </c>
      <c r="AW389" s="19" t="s">
        <v>2936</v>
      </c>
      <c r="AX389" s="19" t="s">
        <v>125</v>
      </c>
      <c r="AY389" s="19" t="s">
        <v>2936</v>
      </c>
      <c r="AZ389" s="19" t="s">
        <v>125</v>
      </c>
      <c r="BA389" s="19" t="s">
        <v>2936</v>
      </c>
      <c r="BB389" s="19" t="s">
        <v>125</v>
      </c>
      <c r="BC389" s="19" t="s">
        <v>2937</v>
      </c>
      <c r="BD389" s="19" t="s">
        <v>125</v>
      </c>
      <c r="BE389" s="19" t="s">
        <v>2937</v>
      </c>
      <c r="BF389" s="108" t="s">
        <v>1688</v>
      </c>
      <c r="BG389" s="175">
        <v>44126</v>
      </c>
      <c r="BH389" s="108" t="s">
        <v>2033</v>
      </c>
      <c r="BI389" s="179"/>
      <c r="BJ389" s="171"/>
      <c r="BK389" s="171"/>
      <c r="BL389" s="171"/>
      <c r="BM389" s="171"/>
      <c r="BN389" s="119" t="s">
        <v>133</v>
      </c>
      <c r="BO389" s="179"/>
      <c r="BP389" s="179"/>
      <c r="BQ389" s="243"/>
      <c r="BR389" s="35" t="s">
        <v>310</v>
      </c>
      <c r="BS389" s="92" t="s">
        <v>2938</v>
      </c>
      <c r="BT389" s="92"/>
      <c r="BU389" s="92"/>
    </row>
    <row r="390" spans="1:73" s="137" customFormat="1" ht="90" hidden="1" customHeight="1">
      <c r="A390" s="181" t="s">
        <v>2939</v>
      </c>
      <c r="B390" s="92" t="s">
        <v>2859</v>
      </c>
      <c r="C390" s="167">
        <v>43812</v>
      </c>
      <c r="D390" s="167" t="s">
        <v>202</v>
      </c>
      <c r="E390" s="181" t="s">
        <v>174</v>
      </c>
      <c r="F390" s="164" t="s">
        <v>2940</v>
      </c>
      <c r="G390" s="164" t="s">
        <v>2941</v>
      </c>
      <c r="H390" s="164" t="s">
        <v>2942</v>
      </c>
      <c r="I390" s="164" t="s">
        <v>2943</v>
      </c>
      <c r="J390" s="228" t="s">
        <v>2944</v>
      </c>
      <c r="K390" s="244">
        <v>1</v>
      </c>
      <c r="L390" s="512">
        <v>43864</v>
      </c>
      <c r="M390" s="512">
        <v>44196</v>
      </c>
      <c r="N390" s="114">
        <f t="shared" si="14"/>
        <v>48</v>
      </c>
      <c r="O390" s="233">
        <v>0.4</v>
      </c>
      <c r="P390" s="92" t="s">
        <v>2881</v>
      </c>
      <c r="Q390" s="92" t="s">
        <v>2945</v>
      </c>
      <c r="R390" s="19" t="s">
        <v>2946</v>
      </c>
      <c r="S390" s="217">
        <f t="shared" si="15"/>
        <v>286</v>
      </c>
      <c r="T390" s="229" t="s">
        <v>125</v>
      </c>
      <c r="U390" s="229" t="s">
        <v>125</v>
      </c>
      <c r="V390" s="229" t="s">
        <v>125</v>
      </c>
      <c r="W390" s="229" t="s">
        <v>125</v>
      </c>
      <c r="X390" s="229" t="s">
        <v>125</v>
      </c>
      <c r="Y390" s="229" t="s">
        <v>125</v>
      </c>
      <c r="Z390" s="229" t="s">
        <v>125</v>
      </c>
      <c r="AA390" s="19" t="s">
        <v>125</v>
      </c>
      <c r="AB390" s="19" t="s">
        <v>125</v>
      </c>
      <c r="AC390" s="19" t="s">
        <v>125</v>
      </c>
      <c r="AD390" s="19" t="s">
        <v>2866</v>
      </c>
      <c r="AE390" s="19" t="s">
        <v>2947</v>
      </c>
      <c r="AF390" s="19" t="s">
        <v>2948</v>
      </c>
      <c r="AG390" s="19" t="s">
        <v>2949</v>
      </c>
      <c r="AH390" s="19" t="s">
        <v>2950</v>
      </c>
      <c r="AI390" s="19" t="s">
        <v>2951</v>
      </c>
      <c r="AJ390" s="19" t="s">
        <v>2952</v>
      </c>
      <c r="AK390" s="19" t="s">
        <v>2953</v>
      </c>
      <c r="AL390" s="19" t="s">
        <v>2954</v>
      </c>
      <c r="AM390" s="173" t="s">
        <v>2955</v>
      </c>
      <c r="AN390" s="140" t="s">
        <v>129</v>
      </c>
      <c r="AO390" s="140" t="s">
        <v>2056</v>
      </c>
      <c r="AP390" s="19" t="s">
        <v>130</v>
      </c>
      <c r="AQ390" s="140" t="s">
        <v>2056</v>
      </c>
      <c r="AR390" s="140" t="s">
        <v>130</v>
      </c>
      <c r="AS390" s="140" t="s">
        <v>2056</v>
      </c>
      <c r="AT390" s="140" t="s">
        <v>130</v>
      </c>
      <c r="AU390" s="140" t="s">
        <v>2056</v>
      </c>
      <c r="AV390" s="140" t="s">
        <v>130</v>
      </c>
      <c r="AW390" s="140" t="s">
        <v>2056</v>
      </c>
      <c r="AX390" s="140" t="s">
        <v>130</v>
      </c>
      <c r="AY390" s="140" t="s">
        <v>2056</v>
      </c>
      <c r="AZ390" s="140" t="s">
        <v>125</v>
      </c>
      <c r="BA390" s="140" t="s">
        <v>2056</v>
      </c>
      <c r="BB390" s="140" t="s">
        <v>125</v>
      </c>
      <c r="BC390" s="140" t="s">
        <v>2056</v>
      </c>
      <c r="BD390" s="140" t="s">
        <v>125</v>
      </c>
      <c r="BE390" s="140" t="s">
        <v>2056</v>
      </c>
      <c r="BF390" s="108" t="s">
        <v>1845</v>
      </c>
      <c r="BG390" s="175">
        <v>44377</v>
      </c>
      <c r="BH390" s="108" t="s">
        <v>10</v>
      </c>
      <c r="BI390" s="175">
        <v>44377</v>
      </c>
      <c r="BJ390" s="140" t="s">
        <v>2244</v>
      </c>
      <c r="BK390" s="171" t="s">
        <v>125</v>
      </c>
      <c r="BL390" s="171" t="s">
        <v>2058</v>
      </c>
      <c r="BM390" s="171" t="s">
        <v>1538</v>
      </c>
      <c r="BN390" s="119" t="s">
        <v>1539</v>
      </c>
      <c r="BO390" s="179" t="s">
        <v>125</v>
      </c>
      <c r="BP390" s="179" t="s">
        <v>2939</v>
      </c>
      <c r="BQ390" s="243"/>
      <c r="BR390" s="35" t="s">
        <v>310</v>
      </c>
      <c r="BS390" s="92" t="s">
        <v>2956</v>
      </c>
      <c r="BT390" s="92"/>
      <c r="BU390" s="92"/>
    </row>
    <row r="391" spans="1:73" s="137" customFormat="1" ht="90" hidden="1" customHeight="1">
      <c r="A391" s="107" t="s">
        <v>2939</v>
      </c>
      <c r="B391" s="110" t="s">
        <v>2859</v>
      </c>
      <c r="C391" s="109">
        <v>43812</v>
      </c>
      <c r="D391" s="167" t="s">
        <v>202</v>
      </c>
      <c r="E391" s="107" t="s">
        <v>174</v>
      </c>
      <c r="F391" s="161" t="s">
        <v>2957</v>
      </c>
      <c r="G391" s="247" t="s">
        <v>2941</v>
      </c>
      <c r="H391" s="247" t="s">
        <v>2958</v>
      </c>
      <c r="I391" s="247" t="s">
        <v>2959</v>
      </c>
      <c r="J391" s="248" t="s">
        <v>1320</v>
      </c>
      <c r="K391" s="249">
        <v>1</v>
      </c>
      <c r="L391" s="513">
        <v>43864</v>
      </c>
      <c r="M391" s="513">
        <v>44560</v>
      </c>
      <c r="N391" s="114">
        <f t="shared" si="14"/>
        <v>48</v>
      </c>
      <c r="O391" s="250">
        <v>1</v>
      </c>
      <c r="P391" s="92" t="s">
        <v>2881</v>
      </c>
      <c r="Q391" s="92"/>
      <c r="R391" s="19" t="s">
        <v>2960</v>
      </c>
      <c r="S391" s="217">
        <f t="shared" si="15"/>
        <v>265</v>
      </c>
      <c r="T391" s="229" t="s">
        <v>125</v>
      </c>
      <c r="U391" s="229" t="s">
        <v>125</v>
      </c>
      <c r="V391" s="229" t="s">
        <v>125</v>
      </c>
      <c r="W391" s="229" t="s">
        <v>125</v>
      </c>
      <c r="X391" s="229" t="s">
        <v>125</v>
      </c>
      <c r="Y391" s="229" t="s">
        <v>125</v>
      </c>
      <c r="Z391" s="229" t="s">
        <v>125</v>
      </c>
      <c r="AA391" s="19" t="s">
        <v>125</v>
      </c>
      <c r="AB391" s="19" t="s">
        <v>125</v>
      </c>
      <c r="AC391" s="19" t="s">
        <v>125</v>
      </c>
      <c r="AD391" s="19"/>
      <c r="AE391" s="19"/>
      <c r="AF391" s="19"/>
      <c r="AG391" s="19"/>
      <c r="AH391" s="19"/>
      <c r="AI391" s="19"/>
      <c r="AJ391" s="19"/>
      <c r="AK391" s="19" t="s">
        <v>2953</v>
      </c>
      <c r="AL391" s="19" t="s">
        <v>2961</v>
      </c>
      <c r="AM391" s="19" t="s">
        <v>2962</v>
      </c>
      <c r="AN391" s="150" t="s">
        <v>2963</v>
      </c>
      <c r="AO391" s="19" t="s">
        <v>2964</v>
      </c>
      <c r="AP391" s="19" t="s">
        <v>2965</v>
      </c>
      <c r="AQ391" s="19" t="s">
        <v>2966</v>
      </c>
      <c r="AR391" s="19" t="s">
        <v>2967</v>
      </c>
      <c r="AS391" s="19" t="s">
        <v>2968</v>
      </c>
      <c r="AT391" s="19" t="s">
        <v>130</v>
      </c>
      <c r="AU391" s="19" t="s">
        <v>2969</v>
      </c>
      <c r="AV391" s="19" t="s">
        <v>130</v>
      </c>
      <c r="AW391" s="19" t="s">
        <v>2969</v>
      </c>
      <c r="AX391" s="19" t="s">
        <v>130</v>
      </c>
      <c r="AY391" s="19" t="s">
        <v>2969</v>
      </c>
      <c r="AZ391" s="19" t="s">
        <v>125</v>
      </c>
      <c r="BA391" s="19" t="s">
        <v>2969</v>
      </c>
      <c r="BB391" s="19" t="s">
        <v>125</v>
      </c>
      <c r="BC391" s="19" t="s">
        <v>2970</v>
      </c>
      <c r="BD391" s="19" t="s">
        <v>125</v>
      </c>
      <c r="BE391" s="19" t="s">
        <v>2970</v>
      </c>
      <c r="BF391" s="108" t="s">
        <v>1688</v>
      </c>
      <c r="BG391" s="175">
        <v>44672</v>
      </c>
      <c r="BH391" s="108" t="s">
        <v>2033</v>
      </c>
      <c r="BI391" s="179"/>
      <c r="BJ391" s="171"/>
      <c r="BK391" s="171"/>
      <c r="BL391" s="171"/>
      <c r="BM391" s="171"/>
      <c r="BN391" s="119" t="s">
        <v>133</v>
      </c>
      <c r="BO391" s="179"/>
      <c r="BP391" s="179"/>
      <c r="BQ391" s="243"/>
      <c r="BR391" s="35" t="s">
        <v>310</v>
      </c>
      <c r="BS391" s="92" t="s">
        <v>2956</v>
      </c>
      <c r="BT391" s="92"/>
      <c r="BU391" s="92"/>
    </row>
    <row r="392" spans="1:73" s="137" customFormat="1" ht="90" hidden="1" customHeight="1">
      <c r="A392" s="181" t="s">
        <v>2971</v>
      </c>
      <c r="B392" s="92" t="s">
        <v>2859</v>
      </c>
      <c r="C392" s="167">
        <v>43812</v>
      </c>
      <c r="D392" s="167" t="s">
        <v>202</v>
      </c>
      <c r="E392" s="181" t="s">
        <v>219</v>
      </c>
      <c r="F392" s="164" t="s">
        <v>2972</v>
      </c>
      <c r="G392" s="164" t="s">
        <v>2973</v>
      </c>
      <c r="H392" s="164" t="s">
        <v>2974</v>
      </c>
      <c r="I392" s="164" t="s">
        <v>2975</v>
      </c>
      <c r="J392" s="228" t="s">
        <v>2976</v>
      </c>
      <c r="K392" s="251">
        <v>1</v>
      </c>
      <c r="L392" s="512">
        <v>43878</v>
      </c>
      <c r="M392" s="512">
        <v>44196</v>
      </c>
      <c r="N392" s="114">
        <f t="shared" si="14"/>
        <v>46</v>
      </c>
      <c r="O392" s="218">
        <v>1</v>
      </c>
      <c r="P392" s="92" t="s">
        <v>29</v>
      </c>
      <c r="Q392" s="92" t="s">
        <v>2977</v>
      </c>
      <c r="R392" s="19" t="s">
        <v>2978</v>
      </c>
      <c r="S392" s="217">
        <f t="shared" si="15"/>
        <v>285</v>
      </c>
      <c r="T392" s="92"/>
      <c r="U392" s="92"/>
      <c r="V392" s="92"/>
      <c r="W392" s="229" t="s">
        <v>125</v>
      </c>
      <c r="X392" s="229" t="s">
        <v>125</v>
      </c>
      <c r="Y392" s="229" t="s">
        <v>125</v>
      </c>
      <c r="Z392" s="229" t="s">
        <v>125</v>
      </c>
      <c r="AA392" s="19" t="s">
        <v>125</v>
      </c>
      <c r="AB392" s="19" t="s">
        <v>125</v>
      </c>
      <c r="AC392" s="19" t="s">
        <v>125</v>
      </c>
      <c r="AD392" s="19" t="s">
        <v>2866</v>
      </c>
      <c r="AE392" s="19" t="s">
        <v>2979</v>
      </c>
      <c r="AF392" s="19" t="s">
        <v>2980</v>
      </c>
      <c r="AG392" s="19" t="s">
        <v>2981</v>
      </c>
      <c r="AH392" s="19" t="s">
        <v>2982</v>
      </c>
      <c r="AI392" s="19" t="s">
        <v>2983</v>
      </c>
      <c r="AJ392" s="112"/>
      <c r="AK392" s="19" t="s">
        <v>2984</v>
      </c>
      <c r="AL392" s="19" t="s">
        <v>129</v>
      </c>
      <c r="AM392" s="19" t="s">
        <v>2289</v>
      </c>
      <c r="AN392" s="19" t="s">
        <v>129</v>
      </c>
      <c r="AO392" s="19" t="s">
        <v>2289</v>
      </c>
      <c r="AP392" s="19" t="s">
        <v>130</v>
      </c>
      <c r="AQ392" s="19" t="s">
        <v>2289</v>
      </c>
      <c r="AR392" s="19" t="s">
        <v>130</v>
      </c>
      <c r="AS392" s="19" t="s">
        <v>2289</v>
      </c>
      <c r="AT392" s="19" t="s">
        <v>130</v>
      </c>
      <c r="AU392" s="19" t="s">
        <v>2289</v>
      </c>
      <c r="AV392" s="19" t="s">
        <v>130</v>
      </c>
      <c r="AW392" s="19" t="s">
        <v>2289</v>
      </c>
      <c r="AX392" s="19" t="s">
        <v>130</v>
      </c>
      <c r="AY392" s="19" t="s">
        <v>2289</v>
      </c>
      <c r="AZ392" s="19" t="s">
        <v>125</v>
      </c>
      <c r="BA392" s="19" t="s">
        <v>2289</v>
      </c>
      <c r="BB392" s="19" t="s">
        <v>125</v>
      </c>
      <c r="BC392" s="19" t="s">
        <v>2289</v>
      </c>
      <c r="BD392" s="19" t="s">
        <v>125</v>
      </c>
      <c r="BE392" s="19" t="s">
        <v>2289</v>
      </c>
      <c r="BF392" s="108" t="s">
        <v>131</v>
      </c>
      <c r="BG392" s="175">
        <v>44224</v>
      </c>
      <c r="BH392" s="108" t="s">
        <v>2033</v>
      </c>
      <c r="BI392" s="179"/>
      <c r="BJ392" s="171"/>
      <c r="BK392" s="171"/>
      <c r="BL392" s="171"/>
      <c r="BM392" s="171"/>
      <c r="BN392" s="119" t="s">
        <v>133</v>
      </c>
      <c r="BO392" s="179"/>
      <c r="BP392" s="179"/>
      <c r="BQ392" s="243"/>
      <c r="BR392" s="35" t="s">
        <v>2873</v>
      </c>
      <c r="BS392" s="92" t="s">
        <v>2985</v>
      </c>
      <c r="BT392" s="92"/>
      <c r="BU392" s="92"/>
    </row>
    <row r="393" spans="1:73" s="137" customFormat="1" ht="90" hidden="1" customHeight="1">
      <c r="A393" s="107" t="s">
        <v>2986</v>
      </c>
      <c r="B393" s="110" t="s">
        <v>2859</v>
      </c>
      <c r="C393" s="109">
        <v>43812</v>
      </c>
      <c r="D393" s="167" t="s">
        <v>202</v>
      </c>
      <c r="E393" s="107" t="s">
        <v>219</v>
      </c>
      <c r="F393" s="161" t="s">
        <v>2987</v>
      </c>
      <c r="G393" s="161" t="s">
        <v>2973</v>
      </c>
      <c r="H393" s="161" t="s">
        <v>2988</v>
      </c>
      <c r="I393" s="161" t="s">
        <v>2989</v>
      </c>
      <c r="J393" s="252" t="s">
        <v>2976</v>
      </c>
      <c r="K393" s="253">
        <v>1</v>
      </c>
      <c r="L393" s="514">
        <v>44229</v>
      </c>
      <c r="M393" s="514">
        <v>44560</v>
      </c>
      <c r="N393" s="114">
        <f t="shared" si="14"/>
        <v>48</v>
      </c>
      <c r="O393" s="219">
        <v>1</v>
      </c>
      <c r="P393" s="92" t="s">
        <v>29</v>
      </c>
      <c r="Q393" s="92" t="s">
        <v>2977</v>
      </c>
      <c r="R393" s="19" t="s">
        <v>2990</v>
      </c>
      <c r="S393" s="217">
        <f t="shared" ref="S393:S423" si="16">LEN(R393)</f>
        <v>389</v>
      </c>
      <c r="T393" s="92"/>
      <c r="U393" s="92"/>
      <c r="V393" s="92"/>
      <c r="W393" s="229" t="s">
        <v>125</v>
      </c>
      <c r="X393" s="229" t="s">
        <v>125</v>
      </c>
      <c r="Y393" s="229" t="s">
        <v>125</v>
      </c>
      <c r="Z393" s="229" t="s">
        <v>125</v>
      </c>
      <c r="AA393" s="19" t="s">
        <v>125</v>
      </c>
      <c r="AB393" s="19" t="s">
        <v>125</v>
      </c>
      <c r="AC393" s="19" t="s">
        <v>125</v>
      </c>
      <c r="AD393" s="19" t="s">
        <v>2991</v>
      </c>
      <c r="AE393" s="19" t="s">
        <v>2992</v>
      </c>
      <c r="AF393" s="19" t="s">
        <v>2993</v>
      </c>
      <c r="AG393" s="19" t="s">
        <v>2994</v>
      </c>
      <c r="AH393" s="19" t="s">
        <v>2995</v>
      </c>
      <c r="AI393" s="19" t="s">
        <v>2996</v>
      </c>
      <c r="AJ393" s="19"/>
      <c r="AK393" s="19" t="s">
        <v>2997</v>
      </c>
      <c r="AL393" s="19" t="s">
        <v>2998</v>
      </c>
      <c r="AM393" s="173" t="s">
        <v>2999</v>
      </c>
      <c r="AN393" s="150" t="s">
        <v>3000</v>
      </c>
      <c r="AO393" s="19" t="s">
        <v>3001</v>
      </c>
      <c r="AP393" s="19" t="s">
        <v>130</v>
      </c>
      <c r="AQ393" s="19" t="s">
        <v>3002</v>
      </c>
      <c r="AR393" s="19" t="s">
        <v>130</v>
      </c>
      <c r="AS393" s="19" t="s">
        <v>3002</v>
      </c>
      <c r="AT393" s="19" t="s">
        <v>130</v>
      </c>
      <c r="AU393" s="19" t="s">
        <v>3002</v>
      </c>
      <c r="AV393" s="19" t="s">
        <v>130</v>
      </c>
      <c r="AW393" s="19" t="s">
        <v>3002</v>
      </c>
      <c r="AX393" s="19" t="s">
        <v>130</v>
      </c>
      <c r="AY393" s="19" t="s">
        <v>3002</v>
      </c>
      <c r="AZ393" s="19" t="s">
        <v>125</v>
      </c>
      <c r="BA393" s="19" t="s">
        <v>3002</v>
      </c>
      <c r="BB393" s="19" t="s">
        <v>125</v>
      </c>
      <c r="BC393" s="19" t="s">
        <v>3002</v>
      </c>
      <c r="BD393" s="19" t="s">
        <v>125</v>
      </c>
      <c r="BE393" s="19" t="s">
        <v>3002</v>
      </c>
      <c r="BF393" s="108" t="s">
        <v>2438</v>
      </c>
      <c r="BG393" s="175">
        <v>44487</v>
      </c>
      <c r="BH393" s="108" t="s">
        <v>2033</v>
      </c>
      <c r="BI393" s="179"/>
      <c r="BJ393" s="171"/>
      <c r="BK393" s="171"/>
      <c r="BL393" s="171"/>
      <c r="BM393" s="171"/>
      <c r="BN393" s="119" t="s">
        <v>133</v>
      </c>
      <c r="BO393" s="179"/>
      <c r="BP393" s="179"/>
      <c r="BQ393" s="243"/>
      <c r="BR393" s="35" t="s">
        <v>2873</v>
      </c>
      <c r="BS393" s="92" t="s">
        <v>2985</v>
      </c>
      <c r="BT393" s="92"/>
      <c r="BU393" s="92"/>
    </row>
    <row r="394" spans="1:73" s="137" customFormat="1" ht="90" hidden="1" customHeight="1">
      <c r="A394" s="181" t="s">
        <v>3003</v>
      </c>
      <c r="B394" s="92" t="s">
        <v>2859</v>
      </c>
      <c r="C394" s="167">
        <v>43812</v>
      </c>
      <c r="D394" s="167" t="s">
        <v>202</v>
      </c>
      <c r="E394" s="181" t="s">
        <v>224</v>
      </c>
      <c r="F394" s="164" t="s">
        <v>3004</v>
      </c>
      <c r="G394" s="164" t="s">
        <v>3005</v>
      </c>
      <c r="H394" s="164" t="s">
        <v>3006</v>
      </c>
      <c r="I394" s="164" t="s">
        <v>3007</v>
      </c>
      <c r="J394" s="228" t="s">
        <v>2944</v>
      </c>
      <c r="K394" s="244">
        <v>2</v>
      </c>
      <c r="L394" s="512">
        <v>43891</v>
      </c>
      <c r="M394" s="512">
        <v>44196</v>
      </c>
      <c r="N394" s="114">
        <f t="shared" si="14"/>
        <v>44</v>
      </c>
      <c r="O394" s="234">
        <v>0</v>
      </c>
      <c r="P394" s="92" t="s">
        <v>29</v>
      </c>
      <c r="Q394" s="92" t="s">
        <v>3008</v>
      </c>
      <c r="R394" s="19" t="s">
        <v>3009</v>
      </c>
      <c r="S394" s="217">
        <f t="shared" si="16"/>
        <v>286</v>
      </c>
      <c r="T394" s="229" t="s">
        <v>125</v>
      </c>
      <c r="U394" s="229" t="s">
        <v>125</v>
      </c>
      <c r="V394" s="229" t="s">
        <v>125</v>
      </c>
      <c r="W394" s="229" t="s">
        <v>125</v>
      </c>
      <c r="X394" s="229" t="s">
        <v>125</v>
      </c>
      <c r="Y394" s="229" t="s">
        <v>125</v>
      </c>
      <c r="Z394" s="229" t="s">
        <v>125</v>
      </c>
      <c r="AA394" s="19" t="s">
        <v>125</v>
      </c>
      <c r="AB394" s="19" t="s">
        <v>125</v>
      </c>
      <c r="AC394" s="19" t="s">
        <v>125</v>
      </c>
      <c r="AD394" s="19" t="s">
        <v>2866</v>
      </c>
      <c r="AE394" s="19" t="s">
        <v>3010</v>
      </c>
      <c r="AF394" s="19" t="s">
        <v>3011</v>
      </c>
      <c r="AG394" s="19" t="s">
        <v>3012</v>
      </c>
      <c r="AH394" s="19" t="s">
        <v>3013</v>
      </c>
      <c r="AI394" s="19" t="s">
        <v>3014</v>
      </c>
      <c r="AJ394" s="19" t="s">
        <v>2952</v>
      </c>
      <c r="AK394" s="19" t="s">
        <v>3015</v>
      </c>
      <c r="AL394" s="19" t="s">
        <v>3016</v>
      </c>
      <c r="AM394" s="19" t="s">
        <v>3017</v>
      </c>
      <c r="AN394" s="140" t="s">
        <v>129</v>
      </c>
      <c r="AO394" s="140" t="s">
        <v>2056</v>
      </c>
      <c r="AP394" s="19" t="s">
        <v>130</v>
      </c>
      <c r="AQ394" s="140" t="s">
        <v>2056</v>
      </c>
      <c r="AR394" s="140" t="s">
        <v>130</v>
      </c>
      <c r="AS394" s="140" t="s">
        <v>2056</v>
      </c>
      <c r="AT394" s="140" t="s">
        <v>130</v>
      </c>
      <c r="AU394" s="140" t="s">
        <v>2056</v>
      </c>
      <c r="AV394" s="140" t="s">
        <v>130</v>
      </c>
      <c r="AW394" s="140" t="s">
        <v>2056</v>
      </c>
      <c r="AX394" s="140" t="s">
        <v>130</v>
      </c>
      <c r="AY394" s="140" t="s">
        <v>2056</v>
      </c>
      <c r="AZ394" s="140" t="s">
        <v>125</v>
      </c>
      <c r="BA394" s="140" t="s">
        <v>2056</v>
      </c>
      <c r="BB394" s="140" t="s">
        <v>125</v>
      </c>
      <c r="BC394" s="140" t="s">
        <v>2056</v>
      </c>
      <c r="BD394" s="140" t="s">
        <v>125</v>
      </c>
      <c r="BE394" s="140" t="s">
        <v>2056</v>
      </c>
      <c r="BF394" s="108" t="s">
        <v>1845</v>
      </c>
      <c r="BG394" s="175">
        <v>44377</v>
      </c>
      <c r="BH394" s="108" t="s">
        <v>10</v>
      </c>
      <c r="BI394" s="175">
        <v>44377</v>
      </c>
      <c r="BJ394" s="140" t="s">
        <v>2244</v>
      </c>
      <c r="BK394" s="171" t="s">
        <v>125</v>
      </c>
      <c r="BL394" s="171" t="s">
        <v>2058</v>
      </c>
      <c r="BM394" s="171" t="s">
        <v>1538</v>
      </c>
      <c r="BN394" s="119" t="s">
        <v>1539</v>
      </c>
      <c r="BO394" s="179" t="s">
        <v>125</v>
      </c>
      <c r="BP394" s="179" t="s">
        <v>3003</v>
      </c>
      <c r="BQ394" s="243"/>
      <c r="BR394" s="35" t="s">
        <v>310</v>
      </c>
      <c r="BS394" s="92" t="s">
        <v>3018</v>
      </c>
      <c r="BT394" s="92"/>
      <c r="BU394" s="92"/>
    </row>
    <row r="395" spans="1:73" s="137" customFormat="1" ht="90" hidden="1" customHeight="1">
      <c r="A395" s="107" t="s">
        <v>3003</v>
      </c>
      <c r="B395" s="110" t="s">
        <v>2859</v>
      </c>
      <c r="C395" s="109">
        <v>43812</v>
      </c>
      <c r="D395" s="167" t="s">
        <v>202</v>
      </c>
      <c r="E395" s="107" t="s">
        <v>224</v>
      </c>
      <c r="F395" s="161" t="s">
        <v>3019</v>
      </c>
      <c r="G395" s="247" t="s">
        <v>3020</v>
      </c>
      <c r="H395" s="247" t="s">
        <v>3021</v>
      </c>
      <c r="I395" s="247" t="s">
        <v>3022</v>
      </c>
      <c r="J395" s="248" t="s">
        <v>3023</v>
      </c>
      <c r="K395" s="249">
        <v>1</v>
      </c>
      <c r="L395" s="513">
        <v>43891</v>
      </c>
      <c r="M395" s="513">
        <v>44561</v>
      </c>
      <c r="N395" s="114">
        <f t="shared" si="14"/>
        <v>44</v>
      </c>
      <c r="O395" s="250">
        <v>1</v>
      </c>
      <c r="P395" s="92" t="s">
        <v>29</v>
      </c>
      <c r="Q395" s="92"/>
      <c r="R395" s="19" t="s">
        <v>3024</v>
      </c>
      <c r="S395" s="217">
        <f t="shared" si="16"/>
        <v>211</v>
      </c>
      <c r="T395" s="229" t="s">
        <v>125</v>
      </c>
      <c r="U395" s="229" t="s">
        <v>125</v>
      </c>
      <c r="V395" s="229" t="s">
        <v>125</v>
      </c>
      <c r="W395" s="229" t="s">
        <v>125</v>
      </c>
      <c r="X395" s="229" t="s">
        <v>125</v>
      </c>
      <c r="Y395" s="229" t="s">
        <v>125</v>
      </c>
      <c r="Z395" s="229" t="s">
        <v>125</v>
      </c>
      <c r="AA395" s="19" t="s">
        <v>125</v>
      </c>
      <c r="AB395" s="19" t="s">
        <v>125</v>
      </c>
      <c r="AC395" s="19" t="s">
        <v>125</v>
      </c>
      <c r="AD395" s="19"/>
      <c r="AE395" s="19"/>
      <c r="AF395" s="19"/>
      <c r="AG395" s="19"/>
      <c r="AH395" s="19"/>
      <c r="AI395" s="19"/>
      <c r="AJ395" s="19"/>
      <c r="AK395" s="19" t="s">
        <v>3015</v>
      </c>
      <c r="AL395" s="220" t="s">
        <v>3025</v>
      </c>
      <c r="AM395" s="19" t="s">
        <v>3026</v>
      </c>
      <c r="AN395" s="150" t="s">
        <v>3027</v>
      </c>
      <c r="AO395" s="19" t="s">
        <v>3028</v>
      </c>
      <c r="AP395" s="19" t="s">
        <v>3029</v>
      </c>
      <c r="AQ395" s="245" t="s">
        <v>3030</v>
      </c>
      <c r="AR395" s="19" t="s">
        <v>130</v>
      </c>
      <c r="AS395" s="19" t="s">
        <v>2768</v>
      </c>
      <c r="AT395" s="19" t="s">
        <v>130</v>
      </c>
      <c r="AU395" s="19" t="s">
        <v>2768</v>
      </c>
      <c r="AV395" s="19" t="s">
        <v>130</v>
      </c>
      <c r="AW395" s="19" t="s">
        <v>2768</v>
      </c>
      <c r="AX395" s="19" t="s">
        <v>130</v>
      </c>
      <c r="AY395" s="19" t="s">
        <v>2768</v>
      </c>
      <c r="AZ395" s="19" t="s">
        <v>125</v>
      </c>
      <c r="BA395" s="19" t="s">
        <v>2768</v>
      </c>
      <c r="BB395" s="19" t="s">
        <v>125</v>
      </c>
      <c r="BC395" s="19" t="s">
        <v>2768</v>
      </c>
      <c r="BD395" s="19" t="s">
        <v>125</v>
      </c>
      <c r="BE395" s="19" t="s">
        <v>2768</v>
      </c>
      <c r="BF395" s="108" t="s">
        <v>131</v>
      </c>
      <c r="BG395" s="175">
        <v>44580</v>
      </c>
      <c r="BH395" s="108" t="s">
        <v>2033</v>
      </c>
      <c r="BI395" s="179"/>
      <c r="BJ395" s="171"/>
      <c r="BK395" s="171"/>
      <c r="BL395" s="171"/>
      <c r="BM395" s="171"/>
      <c r="BN395" s="119" t="s">
        <v>133</v>
      </c>
      <c r="BO395" s="179"/>
      <c r="BP395" s="179"/>
      <c r="BQ395" s="243"/>
      <c r="BR395" s="35" t="s">
        <v>310</v>
      </c>
      <c r="BS395" s="92" t="s">
        <v>3018</v>
      </c>
      <c r="BT395" s="92"/>
      <c r="BU395" s="92"/>
    </row>
    <row r="396" spans="1:73" s="137" customFormat="1" ht="90" hidden="1" customHeight="1">
      <c r="A396" s="181" t="s">
        <v>3031</v>
      </c>
      <c r="B396" s="92" t="s">
        <v>2859</v>
      </c>
      <c r="C396" s="167">
        <v>43812</v>
      </c>
      <c r="D396" s="167" t="s">
        <v>202</v>
      </c>
      <c r="E396" s="181" t="s">
        <v>224</v>
      </c>
      <c r="F396" s="164" t="s">
        <v>3004</v>
      </c>
      <c r="G396" s="161" t="s">
        <v>3005</v>
      </c>
      <c r="H396" s="161" t="s">
        <v>3032</v>
      </c>
      <c r="I396" s="161" t="s">
        <v>3033</v>
      </c>
      <c r="J396" s="228" t="s">
        <v>2944</v>
      </c>
      <c r="K396" s="244">
        <v>1</v>
      </c>
      <c r="L396" s="512">
        <v>43864</v>
      </c>
      <c r="M396" s="512">
        <v>44196</v>
      </c>
      <c r="N396" s="114">
        <f t="shared" si="14"/>
        <v>48</v>
      </c>
      <c r="O396" s="234">
        <v>0</v>
      </c>
      <c r="P396" s="92" t="s">
        <v>29</v>
      </c>
      <c r="Q396" s="92" t="s">
        <v>3008</v>
      </c>
      <c r="R396" s="19" t="s">
        <v>3034</v>
      </c>
      <c r="S396" s="217">
        <f t="shared" si="16"/>
        <v>286</v>
      </c>
      <c r="T396" s="229" t="s">
        <v>125</v>
      </c>
      <c r="U396" s="229" t="s">
        <v>125</v>
      </c>
      <c r="V396" s="229" t="s">
        <v>125</v>
      </c>
      <c r="W396" s="229" t="s">
        <v>125</v>
      </c>
      <c r="X396" s="229" t="s">
        <v>125</v>
      </c>
      <c r="Y396" s="229" t="s">
        <v>125</v>
      </c>
      <c r="Z396" s="229" t="s">
        <v>125</v>
      </c>
      <c r="AA396" s="19" t="s">
        <v>125</v>
      </c>
      <c r="AB396" s="19" t="s">
        <v>125</v>
      </c>
      <c r="AC396" s="19" t="s">
        <v>125</v>
      </c>
      <c r="AD396" s="19" t="s">
        <v>2866</v>
      </c>
      <c r="AE396" s="19" t="s">
        <v>3035</v>
      </c>
      <c r="AF396" s="19" t="s">
        <v>3036</v>
      </c>
      <c r="AG396" s="19" t="s">
        <v>3037</v>
      </c>
      <c r="AH396" s="19" t="s">
        <v>3013</v>
      </c>
      <c r="AI396" s="19" t="s">
        <v>3038</v>
      </c>
      <c r="AJ396" s="19" t="s">
        <v>3039</v>
      </c>
      <c r="AK396" s="19" t="s">
        <v>3040</v>
      </c>
      <c r="AL396" s="19" t="s">
        <v>3041</v>
      </c>
      <c r="AM396" s="19" t="s">
        <v>3042</v>
      </c>
      <c r="AN396" s="140" t="s">
        <v>129</v>
      </c>
      <c r="AO396" s="140" t="s">
        <v>2056</v>
      </c>
      <c r="AP396" s="19" t="s">
        <v>130</v>
      </c>
      <c r="AQ396" s="140" t="s">
        <v>2056</v>
      </c>
      <c r="AR396" s="140" t="s">
        <v>130</v>
      </c>
      <c r="AS396" s="140" t="s">
        <v>2056</v>
      </c>
      <c r="AT396" s="140" t="s">
        <v>130</v>
      </c>
      <c r="AU396" s="140" t="s">
        <v>2056</v>
      </c>
      <c r="AV396" s="140" t="s">
        <v>130</v>
      </c>
      <c r="AW396" s="140" t="s">
        <v>2056</v>
      </c>
      <c r="AX396" s="140" t="s">
        <v>130</v>
      </c>
      <c r="AY396" s="140" t="s">
        <v>2056</v>
      </c>
      <c r="AZ396" s="140" t="s">
        <v>125</v>
      </c>
      <c r="BA396" s="140" t="s">
        <v>2056</v>
      </c>
      <c r="BB396" s="140" t="s">
        <v>125</v>
      </c>
      <c r="BC396" s="140" t="s">
        <v>2056</v>
      </c>
      <c r="BD396" s="140" t="s">
        <v>125</v>
      </c>
      <c r="BE396" s="140" t="s">
        <v>2056</v>
      </c>
      <c r="BF396" s="108" t="s">
        <v>1845</v>
      </c>
      <c r="BG396" s="175">
        <v>44377</v>
      </c>
      <c r="BH396" s="108" t="s">
        <v>10</v>
      </c>
      <c r="BI396" s="175">
        <v>44377</v>
      </c>
      <c r="BJ396" s="140" t="s">
        <v>2244</v>
      </c>
      <c r="BK396" s="171" t="s">
        <v>125</v>
      </c>
      <c r="BL396" s="171" t="s">
        <v>2058</v>
      </c>
      <c r="BM396" s="171" t="s">
        <v>1538</v>
      </c>
      <c r="BN396" s="119" t="s">
        <v>1539</v>
      </c>
      <c r="BO396" s="179" t="s">
        <v>125</v>
      </c>
      <c r="BP396" s="179" t="s">
        <v>3031</v>
      </c>
      <c r="BQ396" s="243"/>
      <c r="BR396" s="35" t="s">
        <v>310</v>
      </c>
      <c r="BS396" s="92" t="s">
        <v>3018</v>
      </c>
      <c r="BT396" s="92"/>
      <c r="BU396" s="92"/>
    </row>
    <row r="397" spans="1:73" s="137" customFormat="1" ht="90" hidden="1" customHeight="1">
      <c r="A397" s="107" t="s">
        <v>3031</v>
      </c>
      <c r="B397" s="110" t="s">
        <v>2859</v>
      </c>
      <c r="C397" s="109">
        <v>43812</v>
      </c>
      <c r="D397" s="167" t="s">
        <v>202</v>
      </c>
      <c r="E397" s="107" t="s">
        <v>224</v>
      </c>
      <c r="F397" s="161" t="s">
        <v>3019</v>
      </c>
      <c r="G397" s="247" t="s">
        <v>3020</v>
      </c>
      <c r="H397" s="247" t="s">
        <v>3043</v>
      </c>
      <c r="I397" s="247" t="s">
        <v>3044</v>
      </c>
      <c r="J397" s="248" t="s">
        <v>1320</v>
      </c>
      <c r="K397" s="254">
        <v>1</v>
      </c>
      <c r="L397" s="513">
        <v>43864</v>
      </c>
      <c r="M397" s="513">
        <v>44561</v>
      </c>
      <c r="N397" s="114">
        <f t="shared" si="14"/>
        <v>48</v>
      </c>
      <c r="O397" s="219">
        <v>1</v>
      </c>
      <c r="P397" s="92" t="s">
        <v>29</v>
      </c>
      <c r="Q397" s="92"/>
      <c r="R397" s="19" t="s">
        <v>3045</v>
      </c>
      <c r="S397" s="217">
        <f t="shared" si="16"/>
        <v>253</v>
      </c>
      <c r="T397" s="229" t="s">
        <v>125</v>
      </c>
      <c r="U397" s="229" t="s">
        <v>125</v>
      </c>
      <c r="V397" s="229" t="s">
        <v>125</v>
      </c>
      <c r="W397" s="229" t="s">
        <v>125</v>
      </c>
      <c r="X397" s="229" t="s">
        <v>125</v>
      </c>
      <c r="Y397" s="229" t="s">
        <v>125</v>
      </c>
      <c r="Z397" s="229" t="s">
        <v>125</v>
      </c>
      <c r="AA397" s="19" t="s">
        <v>125</v>
      </c>
      <c r="AB397" s="19" t="s">
        <v>125</v>
      </c>
      <c r="AC397" s="19" t="s">
        <v>125</v>
      </c>
      <c r="AD397" s="19"/>
      <c r="AE397" s="19"/>
      <c r="AF397" s="19"/>
      <c r="AG397" s="19"/>
      <c r="AH397" s="19"/>
      <c r="AI397" s="19"/>
      <c r="AJ397" s="19"/>
      <c r="AK397" s="19" t="s">
        <v>3040</v>
      </c>
      <c r="AL397" s="19" t="s">
        <v>3046</v>
      </c>
      <c r="AM397" s="19" t="s">
        <v>3047</v>
      </c>
      <c r="AN397" s="150" t="s">
        <v>3048</v>
      </c>
      <c r="AO397" s="19" t="s">
        <v>3049</v>
      </c>
      <c r="AP397" s="112" t="s">
        <v>3050</v>
      </c>
      <c r="AQ397" s="19" t="s">
        <v>3051</v>
      </c>
      <c r="AR397" s="19" t="s">
        <v>130</v>
      </c>
      <c r="AS397" s="19" t="s">
        <v>2768</v>
      </c>
      <c r="AT397" s="19" t="s">
        <v>130</v>
      </c>
      <c r="AU397" s="19" t="s">
        <v>2768</v>
      </c>
      <c r="AV397" s="19" t="s">
        <v>130</v>
      </c>
      <c r="AW397" s="19" t="s">
        <v>2768</v>
      </c>
      <c r="AX397" s="19" t="s">
        <v>130</v>
      </c>
      <c r="AY397" s="19" t="s">
        <v>2768</v>
      </c>
      <c r="AZ397" s="19" t="s">
        <v>125</v>
      </c>
      <c r="BA397" s="19" t="s">
        <v>2768</v>
      </c>
      <c r="BB397" s="19" t="s">
        <v>125</v>
      </c>
      <c r="BC397" s="19" t="s">
        <v>2768</v>
      </c>
      <c r="BD397" s="19" t="s">
        <v>125</v>
      </c>
      <c r="BE397" s="19" t="s">
        <v>2768</v>
      </c>
      <c r="BF397" s="108" t="s">
        <v>131</v>
      </c>
      <c r="BG397" s="175">
        <v>44580</v>
      </c>
      <c r="BH397" s="108" t="s">
        <v>2033</v>
      </c>
      <c r="BI397" s="179"/>
      <c r="BJ397" s="171"/>
      <c r="BK397" s="171"/>
      <c r="BL397" s="171"/>
      <c r="BM397" s="171"/>
      <c r="BN397" s="119" t="s">
        <v>133</v>
      </c>
      <c r="BO397" s="179"/>
      <c r="BP397" s="179"/>
      <c r="BQ397" s="243"/>
      <c r="BR397" s="35" t="s">
        <v>310</v>
      </c>
      <c r="BS397" s="92" t="s">
        <v>3018</v>
      </c>
      <c r="BT397" s="92"/>
      <c r="BU397" s="92"/>
    </row>
    <row r="398" spans="1:73" s="137" customFormat="1" ht="90" hidden="1" customHeight="1">
      <c r="A398" s="181" t="s">
        <v>3052</v>
      </c>
      <c r="B398" s="92" t="s">
        <v>2859</v>
      </c>
      <c r="C398" s="167">
        <v>43812</v>
      </c>
      <c r="D398" s="167" t="s">
        <v>202</v>
      </c>
      <c r="E398" s="181" t="s">
        <v>190</v>
      </c>
      <c r="F398" s="161" t="s">
        <v>3053</v>
      </c>
      <c r="G398" s="161" t="s">
        <v>3054</v>
      </c>
      <c r="H398" s="161" t="s">
        <v>3055</v>
      </c>
      <c r="I398" s="164" t="s">
        <v>3056</v>
      </c>
      <c r="J398" s="252" t="s">
        <v>3057</v>
      </c>
      <c r="K398" s="244">
        <v>1</v>
      </c>
      <c r="L398" s="512">
        <v>43864</v>
      </c>
      <c r="M398" s="512">
        <v>44104</v>
      </c>
      <c r="N398" s="114">
        <f t="shared" si="14"/>
        <v>35</v>
      </c>
      <c r="O398" s="218">
        <v>1</v>
      </c>
      <c r="P398" s="92" t="s">
        <v>29</v>
      </c>
      <c r="Q398" s="92" t="s">
        <v>3008</v>
      </c>
      <c r="R398" s="19" t="s">
        <v>3058</v>
      </c>
      <c r="S398" s="217">
        <f t="shared" si="16"/>
        <v>228</v>
      </c>
      <c r="T398" s="229" t="s">
        <v>125</v>
      </c>
      <c r="U398" s="229" t="s">
        <v>125</v>
      </c>
      <c r="V398" s="229" t="s">
        <v>125</v>
      </c>
      <c r="W398" s="229" t="s">
        <v>125</v>
      </c>
      <c r="X398" s="229" t="s">
        <v>125</v>
      </c>
      <c r="Y398" s="229" t="s">
        <v>125</v>
      </c>
      <c r="Z398" s="229" t="s">
        <v>125</v>
      </c>
      <c r="AA398" s="19" t="s">
        <v>125</v>
      </c>
      <c r="AB398" s="19" t="s">
        <v>125</v>
      </c>
      <c r="AC398" s="19" t="s">
        <v>125</v>
      </c>
      <c r="AD398" s="19" t="s">
        <v>2866</v>
      </c>
      <c r="AE398" s="19" t="s">
        <v>3059</v>
      </c>
      <c r="AF398" s="245" t="s">
        <v>3060</v>
      </c>
      <c r="AG398" s="19" t="s">
        <v>3061</v>
      </c>
      <c r="AH398" s="19" t="s">
        <v>3062</v>
      </c>
      <c r="AI398" s="19" t="s">
        <v>3063</v>
      </c>
      <c r="AJ398" s="19" t="s">
        <v>2305</v>
      </c>
      <c r="AK398" s="19" t="s">
        <v>2305</v>
      </c>
      <c r="AL398" s="19" t="s">
        <v>3064</v>
      </c>
      <c r="AM398" s="19" t="s">
        <v>2305</v>
      </c>
      <c r="AN398" s="19" t="s">
        <v>129</v>
      </c>
      <c r="AO398" s="19" t="s">
        <v>2305</v>
      </c>
      <c r="AP398" s="19" t="s">
        <v>130</v>
      </c>
      <c r="AQ398" s="19" t="s">
        <v>2305</v>
      </c>
      <c r="AR398" s="19" t="s">
        <v>130</v>
      </c>
      <c r="AS398" s="19" t="s">
        <v>2305</v>
      </c>
      <c r="AT398" s="19" t="s">
        <v>130</v>
      </c>
      <c r="AU398" s="19" t="s">
        <v>2305</v>
      </c>
      <c r="AV398" s="19" t="s">
        <v>130</v>
      </c>
      <c r="AW398" s="19" t="s">
        <v>2305</v>
      </c>
      <c r="AX398" s="19" t="s">
        <v>130</v>
      </c>
      <c r="AY398" s="19" t="s">
        <v>2305</v>
      </c>
      <c r="AZ398" s="19" t="s">
        <v>125</v>
      </c>
      <c r="BA398" s="19" t="s">
        <v>2305</v>
      </c>
      <c r="BB398" s="19" t="s">
        <v>125</v>
      </c>
      <c r="BC398" s="19" t="s">
        <v>2305</v>
      </c>
      <c r="BD398" s="19" t="s">
        <v>125</v>
      </c>
      <c r="BE398" s="19" t="s">
        <v>2305</v>
      </c>
      <c r="BF398" s="108" t="s">
        <v>131</v>
      </c>
      <c r="BG398" s="175">
        <v>44126</v>
      </c>
      <c r="BH398" s="108" t="s">
        <v>2033</v>
      </c>
      <c r="BI398" s="179"/>
      <c r="BJ398" s="171"/>
      <c r="BK398" s="171"/>
      <c r="BL398" s="171"/>
      <c r="BM398" s="171"/>
      <c r="BN398" s="119" t="s">
        <v>133</v>
      </c>
      <c r="BO398" s="179"/>
      <c r="BP398" s="179"/>
      <c r="BQ398" s="243"/>
      <c r="BR398" s="35" t="s">
        <v>310</v>
      </c>
      <c r="BS398" s="35" t="s">
        <v>3065</v>
      </c>
      <c r="BT398" s="92" t="s">
        <v>3066</v>
      </c>
      <c r="BU398" s="92"/>
    </row>
    <row r="399" spans="1:73" s="137" customFormat="1" ht="90" hidden="1" customHeight="1">
      <c r="A399" s="107" t="s">
        <v>3067</v>
      </c>
      <c r="B399" s="110" t="s">
        <v>2859</v>
      </c>
      <c r="C399" s="109">
        <v>43812</v>
      </c>
      <c r="D399" s="167" t="s">
        <v>202</v>
      </c>
      <c r="E399" s="107" t="s">
        <v>190</v>
      </c>
      <c r="F399" s="161" t="s">
        <v>3053</v>
      </c>
      <c r="G399" s="161" t="s">
        <v>3054</v>
      </c>
      <c r="H399" s="161" t="s">
        <v>3068</v>
      </c>
      <c r="I399" s="161" t="s">
        <v>3069</v>
      </c>
      <c r="J399" s="252" t="s">
        <v>3070</v>
      </c>
      <c r="K399" s="246">
        <v>1</v>
      </c>
      <c r="L399" s="514">
        <v>44105</v>
      </c>
      <c r="M399" s="514">
        <v>44530</v>
      </c>
      <c r="N399" s="114">
        <f t="shared" si="14"/>
        <v>9</v>
      </c>
      <c r="O399" s="219">
        <v>1</v>
      </c>
      <c r="P399" s="92" t="s">
        <v>29</v>
      </c>
      <c r="Q399" s="166"/>
      <c r="R399" s="19" t="s">
        <v>3071</v>
      </c>
      <c r="S399" s="217">
        <f t="shared" si="16"/>
        <v>180</v>
      </c>
      <c r="T399" s="229" t="s">
        <v>125</v>
      </c>
      <c r="U399" s="229" t="s">
        <v>125</v>
      </c>
      <c r="V399" s="229" t="s">
        <v>125</v>
      </c>
      <c r="W399" s="229" t="s">
        <v>125</v>
      </c>
      <c r="X399" s="229" t="s">
        <v>125</v>
      </c>
      <c r="Y399" s="229" t="s">
        <v>125</v>
      </c>
      <c r="Z399" s="229" t="s">
        <v>125</v>
      </c>
      <c r="AA399" s="19" t="s">
        <v>125</v>
      </c>
      <c r="AB399" s="19" t="s">
        <v>125</v>
      </c>
      <c r="AC399" s="19" t="s">
        <v>125</v>
      </c>
      <c r="AD399" s="19" t="s">
        <v>2991</v>
      </c>
      <c r="AE399" s="19" t="s">
        <v>3072</v>
      </c>
      <c r="AF399" s="19" t="s">
        <v>3073</v>
      </c>
      <c r="AG399" s="19" t="s">
        <v>3074</v>
      </c>
      <c r="AH399" s="19" t="s">
        <v>3075</v>
      </c>
      <c r="AI399" s="168" t="s">
        <v>3076</v>
      </c>
      <c r="AJ399" s="168" t="s">
        <v>3075</v>
      </c>
      <c r="AK399" s="19" t="s">
        <v>3077</v>
      </c>
      <c r="AL399" s="19" t="s">
        <v>3078</v>
      </c>
      <c r="AM399" s="19" t="s">
        <v>3079</v>
      </c>
      <c r="AN399" s="131" t="s">
        <v>3080</v>
      </c>
      <c r="AO399" s="19" t="s">
        <v>3081</v>
      </c>
      <c r="AP399" s="19" t="s">
        <v>130</v>
      </c>
      <c r="AQ399" s="19" t="s">
        <v>3002</v>
      </c>
      <c r="AR399" s="19" t="s">
        <v>130</v>
      </c>
      <c r="AS399" s="19" t="s">
        <v>3002</v>
      </c>
      <c r="AT399" s="19" t="s">
        <v>130</v>
      </c>
      <c r="AU399" s="19" t="s">
        <v>3002</v>
      </c>
      <c r="AV399" s="19" t="s">
        <v>130</v>
      </c>
      <c r="AW399" s="19" t="s">
        <v>3002</v>
      </c>
      <c r="AX399" s="19" t="s">
        <v>130</v>
      </c>
      <c r="AY399" s="19" t="s">
        <v>3002</v>
      </c>
      <c r="AZ399" s="19" t="s">
        <v>125</v>
      </c>
      <c r="BA399" s="19" t="s">
        <v>3002</v>
      </c>
      <c r="BB399" s="19" t="s">
        <v>125</v>
      </c>
      <c r="BC399" s="19" t="s">
        <v>3002</v>
      </c>
      <c r="BD399" s="19" t="s">
        <v>125</v>
      </c>
      <c r="BE399" s="19" t="s">
        <v>3002</v>
      </c>
      <c r="BF399" s="108" t="s">
        <v>2438</v>
      </c>
      <c r="BG399" s="175">
        <v>44487</v>
      </c>
      <c r="BH399" s="108" t="s">
        <v>2033</v>
      </c>
      <c r="BI399" s="179"/>
      <c r="BJ399" s="171"/>
      <c r="BK399" s="171"/>
      <c r="BL399" s="171"/>
      <c r="BM399" s="171"/>
      <c r="BN399" s="119" t="s">
        <v>133</v>
      </c>
      <c r="BO399" s="179"/>
      <c r="BP399" s="179"/>
      <c r="BQ399" s="243"/>
      <c r="BR399" s="35" t="s">
        <v>310</v>
      </c>
      <c r="BS399" s="35" t="s">
        <v>3065</v>
      </c>
      <c r="BT399" s="92" t="s">
        <v>3066</v>
      </c>
      <c r="BU399" s="166"/>
    </row>
    <row r="400" spans="1:73" s="137" customFormat="1" ht="90" hidden="1" customHeight="1">
      <c r="A400" s="181" t="s">
        <v>3082</v>
      </c>
      <c r="B400" s="92" t="s">
        <v>2859</v>
      </c>
      <c r="C400" s="167">
        <v>43812</v>
      </c>
      <c r="D400" s="167" t="s">
        <v>202</v>
      </c>
      <c r="E400" s="181" t="s">
        <v>437</v>
      </c>
      <c r="F400" s="164" t="s">
        <v>3083</v>
      </c>
      <c r="G400" s="164" t="s">
        <v>3084</v>
      </c>
      <c r="H400" s="164" t="s">
        <v>3085</v>
      </c>
      <c r="I400" s="164" t="s">
        <v>3086</v>
      </c>
      <c r="J400" s="228" t="s">
        <v>3087</v>
      </c>
      <c r="K400" s="244">
        <v>791</v>
      </c>
      <c r="L400" s="512">
        <v>43864</v>
      </c>
      <c r="M400" s="512">
        <v>44165</v>
      </c>
      <c r="N400" s="114">
        <f t="shared" si="14"/>
        <v>43</v>
      </c>
      <c r="O400" s="218">
        <v>791</v>
      </c>
      <c r="P400" s="92" t="s">
        <v>29</v>
      </c>
      <c r="Q400" s="166"/>
      <c r="R400" s="19" t="s">
        <v>3088</v>
      </c>
      <c r="S400" s="217">
        <f t="shared" si="16"/>
        <v>235</v>
      </c>
      <c r="T400" s="229" t="s">
        <v>125</v>
      </c>
      <c r="U400" s="229" t="s">
        <v>125</v>
      </c>
      <c r="V400" s="229" t="s">
        <v>125</v>
      </c>
      <c r="W400" s="229" t="s">
        <v>125</v>
      </c>
      <c r="X400" s="229" t="s">
        <v>125</v>
      </c>
      <c r="Y400" s="229" t="s">
        <v>125</v>
      </c>
      <c r="Z400" s="229" t="s">
        <v>125</v>
      </c>
      <c r="AA400" s="19" t="s">
        <v>125</v>
      </c>
      <c r="AB400" s="19" t="s">
        <v>125</v>
      </c>
      <c r="AC400" s="19" t="s">
        <v>125</v>
      </c>
      <c r="AD400" s="19" t="s">
        <v>2866</v>
      </c>
      <c r="AE400" s="19" t="s">
        <v>3089</v>
      </c>
      <c r="AF400" s="245" t="s">
        <v>3090</v>
      </c>
      <c r="AG400" s="19" t="s">
        <v>3091</v>
      </c>
      <c r="AH400" s="19" t="s">
        <v>3092</v>
      </c>
      <c r="AI400" s="19" t="s">
        <v>3093</v>
      </c>
      <c r="AJ400" s="19" t="s">
        <v>3094</v>
      </c>
      <c r="AK400" s="19" t="s">
        <v>3095</v>
      </c>
      <c r="AL400" s="19" t="s">
        <v>3096</v>
      </c>
      <c r="AM400" s="255" t="s">
        <v>3097</v>
      </c>
      <c r="AN400" s="19" t="s">
        <v>129</v>
      </c>
      <c r="AO400" s="19" t="s">
        <v>2647</v>
      </c>
      <c r="AP400" s="19" t="s">
        <v>129</v>
      </c>
      <c r="AQ400" s="19" t="s">
        <v>2647</v>
      </c>
      <c r="AR400" s="19" t="s">
        <v>129</v>
      </c>
      <c r="AS400" s="19" t="s">
        <v>2647</v>
      </c>
      <c r="AT400" s="19" t="s">
        <v>129</v>
      </c>
      <c r="AU400" s="19" t="s">
        <v>2647</v>
      </c>
      <c r="AV400" s="19" t="s">
        <v>129</v>
      </c>
      <c r="AW400" s="19" t="s">
        <v>2647</v>
      </c>
      <c r="AX400" s="19" t="s">
        <v>129</v>
      </c>
      <c r="AY400" s="19" t="s">
        <v>2647</v>
      </c>
      <c r="AZ400" s="19" t="s">
        <v>2648</v>
      </c>
      <c r="BA400" s="19" t="s">
        <v>2647</v>
      </c>
      <c r="BB400" s="19" t="s">
        <v>2648</v>
      </c>
      <c r="BC400" s="19" t="s">
        <v>2649</v>
      </c>
      <c r="BD400" s="19" t="s">
        <v>2648</v>
      </c>
      <c r="BE400" s="19" t="s">
        <v>2649</v>
      </c>
      <c r="BF400" s="108" t="s">
        <v>1688</v>
      </c>
      <c r="BG400" s="175">
        <v>44316</v>
      </c>
      <c r="BH400" s="108" t="s">
        <v>2033</v>
      </c>
      <c r="BI400" s="179"/>
      <c r="BJ400" s="171"/>
      <c r="BK400" s="171"/>
      <c r="BL400" s="171"/>
      <c r="BM400" s="171"/>
      <c r="BN400" s="119" t="s">
        <v>133</v>
      </c>
      <c r="BO400" s="179"/>
      <c r="BP400" s="179"/>
      <c r="BQ400" s="243"/>
      <c r="BR400" s="35" t="s">
        <v>310</v>
      </c>
      <c r="BS400" s="92" t="s">
        <v>2558</v>
      </c>
      <c r="BT400" s="92" t="s">
        <v>3098</v>
      </c>
      <c r="BU400" s="92"/>
    </row>
    <row r="401" spans="1:73" s="137" customFormat="1" ht="90" hidden="1" customHeight="1">
      <c r="A401" s="181" t="s">
        <v>3099</v>
      </c>
      <c r="B401" s="92" t="s">
        <v>2859</v>
      </c>
      <c r="C401" s="167">
        <v>43812</v>
      </c>
      <c r="D401" s="167" t="s">
        <v>202</v>
      </c>
      <c r="E401" s="181" t="s">
        <v>437</v>
      </c>
      <c r="F401" s="164" t="s">
        <v>3083</v>
      </c>
      <c r="G401" s="164" t="s">
        <v>3084</v>
      </c>
      <c r="H401" s="164" t="s">
        <v>3100</v>
      </c>
      <c r="I401" s="164" t="s">
        <v>3101</v>
      </c>
      <c r="J401" s="228" t="s">
        <v>3102</v>
      </c>
      <c r="K401" s="244">
        <v>1</v>
      </c>
      <c r="L401" s="512">
        <v>44166</v>
      </c>
      <c r="M401" s="512">
        <v>44255</v>
      </c>
      <c r="N401" s="114">
        <f t="shared" si="14"/>
        <v>13</v>
      </c>
      <c r="O401" s="218">
        <v>1</v>
      </c>
      <c r="P401" s="92" t="s">
        <v>29</v>
      </c>
      <c r="Q401" s="166"/>
      <c r="R401" s="19" t="s">
        <v>3103</v>
      </c>
      <c r="S401" s="217">
        <f t="shared" si="16"/>
        <v>305</v>
      </c>
      <c r="T401" s="229" t="s">
        <v>125</v>
      </c>
      <c r="U401" s="229" t="s">
        <v>125</v>
      </c>
      <c r="V401" s="229" t="s">
        <v>125</v>
      </c>
      <c r="W401" s="229" t="s">
        <v>125</v>
      </c>
      <c r="X401" s="229" t="s">
        <v>125</v>
      </c>
      <c r="Y401" s="229" t="s">
        <v>125</v>
      </c>
      <c r="Z401" s="229" t="s">
        <v>125</v>
      </c>
      <c r="AA401" s="19" t="s">
        <v>125</v>
      </c>
      <c r="AB401" s="19" t="s">
        <v>125</v>
      </c>
      <c r="AC401" s="19" t="s">
        <v>125</v>
      </c>
      <c r="AD401" s="19" t="s">
        <v>2991</v>
      </c>
      <c r="AE401" s="19" t="s">
        <v>3104</v>
      </c>
      <c r="AF401" s="19" t="s">
        <v>3105</v>
      </c>
      <c r="AG401" s="19" t="s">
        <v>3106</v>
      </c>
      <c r="AH401" s="19" t="s">
        <v>3107</v>
      </c>
      <c r="AI401" s="19" t="s">
        <v>3108</v>
      </c>
      <c r="AJ401" s="19" t="s">
        <v>3109</v>
      </c>
      <c r="AK401" s="19" t="s">
        <v>3110</v>
      </c>
      <c r="AL401" s="19" t="s">
        <v>3111</v>
      </c>
      <c r="AM401" s="140" t="s">
        <v>3112</v>
      </c>
      <c r="AN401" s="19" t="s">
        <v>129</v>
      </c>
      <c r="AO401" s="19" t="s">
        <v>3113</v>
      </c>
      <c r="AP401" s="19" t="s">
        <v>130</v>
      </c>
      <c r="AQ401" s="19" t="s">
        <v>3113</v>
      </c>
      <c r="AR401" s="19" t="s">
        <v>130</v>
      </c>
      <c r="AS401" s="19" t="s">
        <v>3113</v>
      </c>
      <c r="AT401" s="19" t="s">
        <v>130</v>
      </c>
      <c r="AU401" s="19" t="s">
        <v>3113</v>
      </c>
      <c r="AV401" s="19" t="s">
        <v>130</v>
      </c>
      <c r="AW401" s="19" t="s">
        <v>3113</v>
      </c>
      <c r="AX401" s="19" t="s">
        <v>130</v>
      </c>
      <c r="AY401" s="19" t="s">
        <v>3113</v>
      </c>
      <c r="AZ401" s="19" t="s">
        <v>125</v>
      </c>
      <c r="BA401" s="19" t="s">
        <v>3113</v>
      </c>
      <c r="BB401" s="19" t="s">
        <v>125</v>
      </c>
      <c r="BC401" s="19" t="s">
        <v>3113</v>
      </c>
      <c r="BD401" s="19" t="s">
        <v>125</v>
      </c>
      <c r="BE401" s="19" t="s">
        <v>3113</v>
      </c>
      <c r="BF401" s="108" t="s">
        <v>131</v>
      </c>
      <c r="BG401" s="175">
        <v>44316</v>
      </c>
      <c r="BH401" s="108" t="s">
        <v>2033</v>
      </c>
      <c r="BI401" s="179"/>
      <c r="BJ401" s="171"/>
      <c r="BK401" s="171"/>
      <c r="BL401" s="171"/>
      <c r="BM401" s="171"/>
      <c r="BN401" s="119" t="s">
        <v>133</v>
      </c>
      <c r="BO401" s="179"/>
      <c r="BP401" s="179"/>
      <c r="BQ401" s="243"/>
      <c r="BR401" s="35" t="s">
        <v>310</v>
      </c>
      <c r="BS401" s="92" t="s">
        <v>2558</v>
      </c>
      <c r="BT401" s="92" t="s">
        <v>3098</v>
      </c>
      <c r="BU401" s="92"/>
    </row>
    <row r="402" spans="1:73" s="137" customFormat="1" ht="90" hidden="1" customHeight="1">
      <c r="A402" s="181" t="s">
        <v>3114</v>
      </c>
      <c r="B402" s="92" t="s">
        <v>2859</v>
      </c>
      <c r="C402" s="167">
        <v>43812</v>
      </c>
      <c r="D402" s="167" t="s">
        <v>202</v>
      </c>
      <c r="E402" s="181" t="s">
        <v>437</v>
      </c>
      <c r="F402" s="164" t="s">
        <v>3083</v>
      </c>
      <c r="G402" s="164" t="s">
        <v>3084</v>
      </c>
      <c r="H402" s="164" t="s">
        <v>3085</v>
      </c>
      <c r="I402" s="164" t="s">
        <v>3115</v>
      </c>
      <c r="J402" s="228" t="s">
        <v>3087</v>
      </c>
      <c r="K402" s="244">
        <v>102</v>
      </c>
      <c r="L402" s="512">
        <v>44166</v>
      </c>
      <c r="M402" s="512">
        <v>44255</v>
      </c>
      <c r="N402" s="114">
        <f t="shared" si="14"/>
        <v>13</v>
      </c>
      <c r="O402" s="218">
        <v>102</v>
      </c>
      <c r="P402" s="92" t="s">
        <v>29</v>
      </c>
      <c r="Q402" s="166"/>
      <c r="R402" s="19" t="s">
        <v>3116</v>
      </c>
      <c r="S402" s="217">
        <f t="shared" si="16"/>
        <v>201</v>
      </c>
      <c r="T402" s="229" t="s">
        <v>125</v>
      </c>
      <c r="U402" s="229" t="s">
        <v>125</v>
      </c>
      <c r="V402" s="229" t="s">
        <v>125</v>
      </c>
      <c r="W402" s="229" t="s">
        <v>125</v>
      </c>
      <c r="X402" s="229" t="s">
        <v>125</v>
      </c>
      <c r="Y402" s="229" t="s">
        <v>125</v>
      </c>
      <c r="Z402" s="229" t="s">
        <v>125</v>
      </c>
      <c r="AA402" s="19" t="s">
        <v>125</v>
      </c>
      <c r="AB402" s="19" t="s">
        <v>125</v>
      </c>
      <c r="AC402" s="19" t="s">
        <v>125</v>
      </c>
      <c r="AD402" s="19" t="s">
        <v>2991</v>
      </c>
      <c r="AE402" s="19" t="s">
        <v>3117</v>
      </c>
      <c r="AF402" s="245" t="s">
        <v>3090</v>
      </c>
      <c r="AG402" s="19" t="s">
        <v>3118</v>
      </c>
      <c r="AH402" s="19" t="s">
        <v>3119</v>
      </c>
      <c r="AI402" s="19" t="s">
        <v>3120</v>
      </c>
      <c r="AJ402" s="19" t="s">
        <v>3121</v>
      </c>
      <c r="AK402" s="19" t="s">
        <v>3122</v>
      </c>
      <c r="AL402" s="19" t="s">
        <v>3123</v>
      </c>
      <c r="AM402" s="140" t="s">
        <v>3124</v>
      </c>
      <c r="AN402" s="19" t="s">
        <v>129</v>
      </c>
      <c r="AO402" s="19" t="s">
        <v>3113</v>
      </c>
      <c r="AP402" s="19" t="s">
        <v>130</v>
      </c>
      <c r="AQ402" s="19" t="s">
        <v>3113</v>
      </c>
      <c r="AR402" s="19" t="s">
        <v>130</v>
      </c>
      <c r="AS402" s="19" t="s">
        <v>3113</v>
      </c>
      <c r="AT402" s="19" t="s">
        <v>130</v>
      </c>
      <c r="AU402" s="19" t="s">
        <v>3113</v>
      </c>
      <c r="AV402" s="19" t="s">
        <v>130</v>
      </c>
      <c r="AW402" s="19" t="s">
        <v>3113</v>
      </c>
      <c r="AX402" s="19" t="s">
        <v>130</v>
      </c>
      <c r="AY402" s="19" t="s">
        <v>3113</v>
      </c>
      <c r="AZ402" s="19" t="s">
        <v>125</v>
      </c>
      <c r="BA402" s="19" t="s">
        <v>3113</v>
      </c>
      <c r="BB402" s="19" t="s">
        <v>125</v>
      </c>
      <c r="BC402" s="19" t="s">
        <v>3113</v>
      </c>
      <c r="BD402" s="19" t="s">
        <v>125</v>
      </c>
      <c r="BE402" s="19" t="s">
        <v>3113</v>
      </c>
      <c r="BF402" s="108" t="s">
        <v>131</v>
      </c>
      <c r="BG402" s="175">
        <v>44328</v>
      </c>
      <c r="BH402" s="108" t="s">
        <v>2033</v>
      </c>
      <c r="BI402" s="179"/>
      <c r="BJ402" s="171"/>
      <c r="BK402" s="171"/>
      <c r="BL402" s="171"/>
      <c r="BM402" s="171"/>
      <c r="BN402" s="119" t="s">
        <v>133</v>
      </c>
      <c r="BO402" s="179"/>
      <c r="BP402" s="179"/>
      <c r="BQ402" s="243"/>
      <c r="BR402" s="35" t="s">
        <v>310</v>
      </c>
      <c r="BS402" s="92" t="s">
        <v>2558</v>
      </c>
      <c r="BT402" s="92" t="s">
        <v>3098</v>
      </c>
      <c r="BU402" s="92"/>
    </row>
    <row r="403" spans="1:73" s="137" customFormat="1" ht="90" hidden="1" customHeight="1">
      <c r="A403" s="181" t="s">
        <v>3125</v>
      </c>
      <c r="B403" s="92" t="s">
        <v>2859</v>
      </c>
      <c r="C403" s="167">
        <v>43812</v>
      </c>
      <c r="D403" s="167" t="s">
        <v>202</v>
      </c>
      <c r="E403" s="181" t="s">
        <v>437</v>
      </c>
      <c r="F403" s="164" t="s">
        <v>3083</v>
      </c>
      <c r="G403" s="164" t="s">
        <v>3084</v>
      </c>
      <c r="H403" s="164" t="s">
        <v>3126</v>
      </c>
      <c r="I403" s="164" t="s">
        <v>3127</v>
      </c>
      <c r="J403" s="228" t="s">
        <v>3102</v>
      </c>
      <c r="K403" s="244">
        <v>1</v>
      </c>
      <c r="L403" s="512">
        <v>44256</v>
      </c>
      <c r="M403" s="512">
        <v>44286</v>
      </c>
      <c r="N403" s="114">
        <f t="shared" si="14"/>
        <v>5</v>
      </c>
      <c r="O403" s="218">
        <v>1</v>
      </c>
      <c r="P403" s="92" t="s">
        <v>29</v>
      </c>
      <c r="Q403" s="166"/>
      <c r="R403" s="19" t="s">
        <v>3128</v>
      </c>
      <c r="S403" s="217">
        <f t="shared" si="16"/>
        <v>181</v>
      </c>
      <c r="T403" s="229" t="s">
        <v>125</v>
      </c>
      <c r="U403" s="229" t="s">
        <v>125</v>
      </c>
      <c r="V403" s="229" t="s">
        <v>125</v>
      </c>
      <c r="W403" s="229" t="s">
        <v>125</v>
      </c>
      <c r="X403" s="229" t="s">
        <v>125</v>
      </c>
      <c r="Y403" s="229" t="s">
        <v>125</v>
      </c>
      <c r="Z403" s="229" t="s">
        <v>125</v>
      </c>
      <c r="AA403" s="19" t="s">
        <v>125</v>
      </c>
      <c r="AB403" s="19" t="s">
        <v>125</v>
      </c>
      <c r="AC403" s="19" t="s">
        <v>125</v>
      </c>
      <c r="AD403" s="19" t="s">
        <v>2991</v>
      </c>
      <c r="AE403" s="19" t="s">
        <v>3129</v>
      </c>
      <c r="AF403" s="19" t="s">
        <v>3105</v>
      </c>
      <c r="AG403" s="19" t="s">
        <v>3130</v>
      </c>
      <c r="AH403" s="19" t="s">
        <v>3107</v>
      </c>
      <c r="AI403" s="19" t="s">
        <v>3131</v>
      </c>
      <c r="AJ403" s="19" t="s">
        <v>3132</v>
      </c>
      <c r="AK403" s="19" t="s">
        <v>3133</v>
      </c>
      <c r="AL403" s="19" t="s">
        <v>3134</v>
      </c>
      <c r="AM403" s="19" t="s">
        <v>3135</v>
      </c>
      <c r="AN403" s="19" t="s">
        <v>129</v>
      </c>
      <c r="AO403" s="19" t="s">
        <v>3113</v>
      </c>
      <c r="AP403" s="19" t="s">
        <v>130</v>
      </c>
      <c r="AQ403" s="19" t="s">
        <v>3113</v>
      </c>
      <c r="AR403" s="19" t="s">
        <v>130</v>
      </c>
      <c r="AS403" s="19" t="s">
        <v>3113</v>
      </c>
      <c r="AT403" s="19" t="s">
        <v>130</v>
      </c>
      <c r="AU403" s="19" t="s">
        <v>3113</v>
      </c>
      <c r="AV403" s="19" t="s">
        <v>130</v>
      </c>
      <c r="AW403" s="19" t="s">
        <v>3113</v>
      </c>
      <c r="AX403" s="19" t="s">
        <v>130</v>
      </c>
      <c r="AY403" s="19" t="s">
        <v>3113</v>
      </c>
      <c r="AZ403" s="19" t="s">
        <v>125</v>
      </c>
      <c r="BA403" s="19" t="s">
        <v>3113</v>
      </c>
      <c r="BB403" s="19" t="s">
        <v>125</v>
      </c>
      <c r="BC403" s="19" t="s">
        <v>3113</v>
      </c>
      <c r="BD403" s="19" t="s">
        <v>125</v>
      </c>
      <c r="BE403" s="19" t="s">
        <v>3113</v>
      </c>
      <c r="BF403" s="108" t="s">
        <v>131</v>
      </c>
      <c r="BG403" s="175">
        <v>44390</v>
      </c>
      <c r="BH403" s="108" t="s">
        <v>2033</v>
      </c>
      <c r="BI403" s="179"/>
      <c r="BJ403" s="171"/>
      <c r="BK403" s="171"/>
      <c r="BL403" s="171"/>
      <c r="BM403" s="171"/>
      <c r="BN403" s="119" t="s">
        <v>133</v>
      </c>
      <c r="BO403" s="179"/>
      <c r="BP403" s="179"/>
      <c r="BQ403" s="243"/>
      <c r="BR403" s="35" t="s">
        <v>310</v>
      </c>
      <c r="BS403" s="92" t="s">
        <v>2558</v>
      </c>
      <c r="BT403" s="92" t="s">
        <v>3098</v>
      </c>
      <c r="BU403" s="92"/>
    </row>
    <row r="404" spans="1:73" s="137" customFormat="1" ht="90" hidden="1" customHeight="1">
      <c r="A404" s="107" t="s">
        <v>3136</v>
      </c>
      <c r="B404" s="110" t="s">
        <v>2859</v>
      </c>
      <c r="C404" s="109">
        <v>43812</v>
      </c>
      <c r="D404" s="167" t="s">
        <v>202</v>
      </c>
      <c r="E404" s="107" t="s">
        <v>195</v>
      </c>
      <c r="F404" s="161" t="s">
        <v>3137</v>
      </c>
      <c r="G404" s="161" t="s">
        <v>3138</v>
      </c>
      <c r="H404" s="161" t="s">
        <v>3139</v>
      </c>
      <c r="I404" s="161" t="s">
        <v>3140</v>
      </c>
      <c r="J404" s="252" t="s">
        <v>3141</v>
      </c>
      <c r="K404" s="246">
        <v>1</v>
      </c>
      <c r="L404" s="514">
        <v>44291</v>
      </c>
      <c r="M404" s="514">
        <v>44421</v>
      </c>
      <c r="N404" s="114">
        <f t="shared" si="14"/>
        <v>19</v>
      </c>
      <c r="O404" s="219">
        <v>1</v>
      </c>
      <c r="P404" s="92" t="s">
        <v>29</v>
      </c>
      <c r="Q404" s="166"/>
      <c r="R404" s="19" t="s">
        <v>3142</v>
      </c>
      <c r="S404" s="217">
        <f t="shared" si="16"/>
        <v>189</v>
      </c>
      <c r="T404" s="166"/>
      <c r="U404" s="166"/>
      <c r="V404" s="166"/>
      <c r="W404" s="229" t="s">
        <v>125</v>
      </c>
      <c r="X404" s="229" t="s">
        <v>125</v>
      </c>
      <c r="Y404" s="229" t="s">
        <v>125</v>
      </c>
      <c r="Z404" s="229" t="s">
        <v>125</v>
      </c>
      <c r="AA404" s="19" t="s">
        <v>125</v>
      </c>
      <c r="AB404" s="19" t="s">
        <v>125</v>
      </c>
      <c r="AC404" s="19" t="s">
        <v>125</v>
      </c>
      <c r="AD404" s="19" t="s">
        <v>2991</v>
      </c>
      <c r="AE404" s="19" t="s">
        <v>3143</v>
      </c>
      <c r="AF404" s="19" t="s">
        <v>3144</v>
      </c>
      <c r="AG404" s="19" t="s">
        <v>3145</v>
      </c>
      <c r="AH404" s="19" t="s">
        <v>3146</v>
      </c>
      <c r="AI404" s="19" t="s">
        <v>3147</v>
      </c>
      <c r="AJ404" s="19" t="s">
        <v>3148</v>
      </c>
      <c r="AK404" s="19" t="s">
        <v>3149</v>
      </c>
      <c r="AL404" s="19" t="s">
        <v>3150</v>
      </c>
      <c r="AM404" s="19" t="s">
        <v>3151</v>
      </c>
      <c r="AN404" s="150" t="s">
        <v>3152</v>
      </c>
      <c r="AO404" s="19" t="s">
        <v>3153</v>
      </c>
      <c r="AP404" s="19" t="s">
        <v>125</v>
      </c>
      <c r="AQ404" s="19" t="s">
        <v>3154</v>
      </c>
      <c r="AR404" s="19" t="s">
        <v>125</v>
      </c>
      <c r="AS404" s="19" t="s">
        <v>3154</v>
      </c>
      <c r="AT404" s="19" t="s">
        <v>125</v>
      </c>
      <c r="AU404" s="19" t="s">
        <v>3154</v>
      </c>
      <c r="AV404" s="19" t="s">
        <v>125</v>
      </c>
      <c r="AW404" s="19" t="s">
        <v>3154</v>
      </c>
      <c r="AX404" s="19" t="s">
        <v>125</v>
      </c>
      <c r="AY404" s="19" t="s">
        <v>3154</v>
      </c>
      <c r="AZ404" s="19" t="s">
        <v>125</v>
      </c>
      <c r="BA404" s="19" t="s">
        <v>3154</v>
      </c>
      <c r="BB404" s="19" t="s">
        <v>125</v>
      </c>
      <c r="BC404" s="19" t="s">
        <v>3155</v>
      </c>
      <c r="BD404" s="19" t="s">
        <v>125</v>
      </c>
      <c r="BE404" s="19" t="s">
        <v>3155</v>
      </c>
      <c r="BF404" s="108" t="s">
        <v>1688</v>
      </c>
      <c r="BG404" s="175">
        <v>44484</v>
      </c>
      <c r="BH404" s="108" t="s">
        <v>2033</v>
      </c>
      <c r="BI404" s="179"/>
      <c r="BJ404" s="171"/>
      <c r="BK404" s="171"/>
      <c r="BL404" s="171"/>
      <c r="BM404" s="171"/>
      <c r="BN404" s="119" t="s">
        <v>133</v>
      </c>
      <c r="BO404" s="179"/>
      <c r="BP404" s="179"/>
      <c r="BQ404" s="243"/>
      <c r="BR404" s="35" t="s">
        <v>3156</v>
      </c>
      <c r="BS404" s="92" t="s">
        <v>3157</v>
      </c>
      <c r="BT404" s="166"/>
      <c r="BU404" s="166"/>
    </row>
    <row r="405" spans="1:73" s="137" customFormat="1" ht="90" hidden="1" customHeight="1">
      <c r="A405" s="181" t="s">
        <v>3158</v>
      </c>
      <c r="B405" s="92" t="s">
        <v>2859</v>
      </c>
      <c r="C405" s="167">
        <v>43812</v>
      </c>
      <c r="D405" s="167" t="s">
        <v>202</v>
      </c>
      <c r="E405" s="181" t="s">
        <v>344</v>
      </c>
      <c r="F405" s="164" t="s">
        <v>3159</v>
      </c>
      <c r="G405" s="164" t="s">
        <v>3160</v>
      </c>
      <c r="H405" s="164" t="s">
        <v>3161</v>
      </c>
      <c r="I405" s="164" t="s">
        <v>3162</v>
      </c>
      <c r="J405" s="228" t="s">
        <v>3163</v>
      </c>
      <c r="K405" s="244">
        <v>1</v>
      </c>
      <c r="L405" s="512">
        <v>43892</v>
      </c>
      <c r="M405" s="512">
        <v>44012</v>
      </c>
      <c r="N405" s="114">
        <f t="shared" si="14"/>
        <v>18</v>
      </c>
      <c r="O405" s="234">
        <v>0</v>
      </c>
      <c r="P405" s="92" t="s">
        <v>29</v>
      </c>
      <c r="Q405" s="92" t="s">
        <v>3164</v>
      </c>
      <c r="R405" s="19" t="s">
        <v>3165</v>
      </c>
      <c r="S405" s="217">
        <f t="shared" si="16"/>
        <v>346</v>
      </c>
      <c r="T405" s="229" t="s">
        <v>125</v>
      </c>
      <c r="U405" s="229" t="s">
        <v>125</v>
      </c>
      <c r="V405" s="229" t="s">
        <v>125</v>
      </c>
      <c r="W405" s="229" t="s">
        <v>125</v>
      </c>
      <c r="X405" s="229" t="s">
        <v>125</v>
      </c>
      <c r="Y405" s="229" t="s">
        <v>125</v>
      </c>
      <c r="Z405" s="229" t="s">
        <v>125</v>
      </c>
      <c r="AA405" s="19" t="s">
        <v>125</v>
      </c>
      <c r="AB405" s="19" t="s">
        <v>125</v>
      </c>
      <c r="AC405" s="19" t="s">
        <v>125</v>
      </c>
      <c r="AD405" s="19" t="s">
        <v>2866</v>
      </c>
      <c r="AE405" s="19" t="s">
        <v>3166</v>
      </c>
      <c r="AF405" s="245" t="s">
        <v>3167</v>
      </c>
      <c r="AG405" s="19" t="s">
        <v>3168</v>
      </c>
      <c r="AH405" s="19" t="s">
        <v>3169</v>
      </c>
      <c r="AI405" s="19" t="s">
        <v>3170</v>
      </c>
      <c r="AJ405" s="19" t="s">
        <v>3171</v>
      </c>
      <c r="AK405" s="19" t="s">
        <v>3172</v>
      </c>
      <c r="AL405" s="19" t="s">
        <v>3173</v>
      </c>
      <c r="AM405" s="19" t="s">
        <v>3174</v>
      </c>
      <c r="AN405" s="140" t="s">
        <v>129</v>
      </c>
      <c r="AO405" s="140" t="s">
        <v>2056</v>
      </c>
      <c r="AP405" s="19" t="s">
        <v>130</v>
      </c>
      <c r="AQ405" s="140" t="s">
        <v>2056</v>
      </c>
      <c r="AR405" s="140" t="s">
        <v>130</v>
      </c>
      <c r="AS405" s="140" t="s">
        <v>2056</v>
      </c>
      <c r="AT405" s="140" t="s">
        <v>130</v>
      </c>
      <c r="AU405" s="140" t="s">
        <v>2056</v>
      </c>
      <c r="AV405" s="140" t="s">
        <v>130</v>
      </c>
      <c r="AW405" s="140" t="s">
        <v>2056</v>
      </c>
      <c r="AX405" s="140" t="s">
        <v>130</v>
      </c>
      <c r="AY405" s="140" t="s">
        <v>2056</v>
      </c>
      <c r="AZ405" s="140" t="s">
        <v>125</v>
      </c>
      <c r="BA405" s="140" t="s">
        <v>2056</v>
      </c>
      <c r="BB405" s="140" t="s">
        <v>125</v>
      </c>
      <c r="BC405" s="140" t="s">
        <v>2056</v>
      </c>
      <c r="BD405" s="140" t="s">
        <v>125</v>
      </c>
      <c r="BE405" s="140" t="s">
        <v>2056</v>
      </c>
      <c r="BF405" s="108" t="s">
        <v>1536</v>
      </c>
      <c r="BG405" s="175">
        <v>44377</v>
      </c>
      <c r="BH405" s="108" t="s">
        <v>10</v>
      </c>
      <c r="BI405" s="175">
        <v>44377</v>
      </c>
      <c r="BJ405" s="140" t="s">
        <v>2244</v>
      </c>
      <c r="BK405" s="171" t="s">
        <v>125</v>
      </c>
      <c r="BL405" s="171" t="s">
        <v>2058</v>
      </c>
      <c r="BM405" s="171" t="s">
        <v>1538</v>
      </c>
      <c r="BN405" s="119" t="s">
        <v>1539</v>
      </c>
      <c r="BO405" s="179" t="s">
        <v>1540</v>
      </c>
      <c r="BP405" s="179" t="s">
        <v>3175</v>
      </c>
      <c r="BQ405" s="243"/>
      <c r="BR405" s="35" t="s">
        <v>310</v>
      </c>
      <c r="BS405" s="92" t="s">
        <v>3176</v>
      </c>
      <c r="BT405" s="92"/>
      <c r="BU405" s="92"/>
    </row>
    <row r="406" spans="1:73" s="137" customFormat="1" ht="90" hidden="1" customHeight="1">
      <c r="A406" s="181" t="s">
        <v>3177</v>
      </c>
      <c r="B406" s="92" t="s">
        <v>2859</v>
      </c>
      <c r="C406" s="167">
        <v>43812</v>
      </c>
      <c r="D406" s="167" t="s">
        <v>202</v>
      </c>
      <c r="E406" s="181" t="s">
        <v>255</v>
      </c>
      <c r="F406" s="164" t="s">
        <v>3178</v>
      </c>
      <c r="G406" s="164" t="s">
        <v>3179</v>
      </c>
      <c r="H406" s="164" t="s">
        <v>3180</v>
      </c>
      <c r="I406" s="164" t="s">
        <v>3181</v>
      </c>
      <c r="J406" s="228" t="s">
        <v>3182</v>
      </c>
      <c r="K406" s="244">
        <v>1</v>
      </c>
      <c r="L406" s="512">
        <v>43864</v>
      </c>
      <c r="M406" s="512">
        <v>43983</v>
      </c>
      <c r="N406" s="114">
        <f t="shared" si="14"/>
        <v>17</v>
      </c>
      <c r="O406" s="218">
        <v>1</v>
      </c>
      <c r="P406" s="92" t="s">
        <v>29</v>
      </c>
      <c r="Q406" s="92" t="s">
        <v>30</v>
      </c>
      <c r="R406" s="19" t="s">
        <v>3183</v>
      </c>
      <c r="S406" s="217">
        <f t="shared" si="16"/>
        <v>379</v>
      </c>
      <c r="T406" s="92"/>
      <c r="U406" s="92"/>
      <c r="V406" s="92"/>
      <c r="W406" s="229" t="s">
        <v>125</v>
      </c>
      <c r="X406" s="229" t="s">
        <v>125</v>
      </c>
      <c r="Y406" s="229" t="s">
        <v>125</v>
      </c>
      <c r="Z406" s="229" t="s">
        <v>125</v>
      </c>
      <c r="AA406" s="19" t="s">
        <v>125</v>
      </c>
      <c r="AB406" s="19" t="s">
        <v>125</v>
      </c>
      <c r="AC406" s="19" t="s">
        <v>125</v>
      </c>
      <c r="AD406" s="19" t="s">
        <v>2991</v>
      </c>
      <c r="AE406" s="19" t="s">
        <v>3184</v>
      </c>
      <c r="AF406" s="19" t="s">
        <v>1923</v>
      </c>
      <c r="AG406" s="19" t="s">
        <v>1924</v>
      </c>
      <c r="AH406" s="19" t="s">
        <v>1923</v>
      </c>
      <c r="AI406" s="19" t="s">
        <v>1924</v>
      </c>
      <c r="AJ406" s="19" t="s">
        <v>1924</v>
      </c>
      <c r="AK406" s="19" t="s">
        <v>1924</v>
      </c>
      <c r="AL406" s="19" t="s">
        <v>3185</v>
      </c>
      <c r="AM406" s="19" t="s">
        <v>1924</v>
      </c>
      <c r="AN406" s="19" t="s">
        <v>129</v>
      </c>
      <c r="AO406" s="19" t="s">
        <v>1924</v>
      </c>
      <c r="AP406" s="19" t="s">
        <v>130</v>
      </c>
      <c r="AQ406" s="19" t="s">
        <v>1924</v>
      </c>
      <c r="AR406" s="19" t="s">
        <v>130</v>
      </c>
      <c r="AS406" s="19" t="s">
        <v>1924</v>
      </c>
      <c r="AT406" s="19" t="s">
        <v>130</v>
      </c>
      <c r="AU406" s="19" t="s">
        <v>1924</v>
      </c>
      <c r="AV406" s="19" t="s">
        <v>130</v>
      </c>
      <c r="AW406" s="19" t="s">
        <v>1924</v>
      </c>
      <c r="AX406" s="19" t="s">
        <v>130</v>
      </c>
      <c r="AY406" s="19" t="s">
        <v>1924</v>
      </c>
      <c r="AZ406" s="19" t="s">
        <v>125</v>
      </c>
      <c r="BA406" s="19" t="s">
        <v>1924</v>
      </c>
      <c r="BB406" s="19" t="s">
        <v>125</v>
      </c>
      <c r="BC406" s="19" t="s">
        <v>1924</v>
      </c>
      <c r="BD406" s="19" t="s">
        <v>125</v>
      </c>
      <c r="BE406" s="19" t="s">
        <v>1924</v>
      </c>
      <c r="BF406" s="108" t="s">
        <v>131</v>
      </c>
      <c r="BG406" s="175">
        <v>43935</v>
      </c>
      <c r="BH406" s="108" t="s">
        <v>2033</v>
      </c>
      <c r="BI406" s="179"/>
      <c r="BJ406" s="171"/>
      <c r="BK406" s="171"/>
      <c r="BL406" s="171"/>
      <c r="BM406" s="171"/>
      <c r="BN406" s="119" t="s">
        <v>133</v>
      </c>
      <c r="BO406" s="179"/>
      <c r="BP406" s="179"/>
      <c r="BQ406" s="243"/>
      <c r="BR406" s="35" t="s">
        <v>3186</v>
      </c>
      <c r="BS406" s="92" t="s">
        <v>3187</v>
      </c>
      <c r="BT406" s="92"/>
      <c r="BU406" s="92"/>
    </row>
    <row r="407" spans="1:73" s="137" customFormat="1" ht="90" hidden="1" customHeight="1">
      <c r="A407" s="181" t="s">
        <v>3188</v>
      </c>
      <c r="B407" s="92" t="s">
        <v>2859</v>
      </c>
      <c r="C407" s="167">
        <v>43812</v>
      </c>
      <c r="D407" s="167" t="s">
        <v>202</v>
      </c>
      <c r="E407" s="181" t="s">
        <v>255</v>
      </c>
      <c r="F407" s="164" t="s">
        <v>3189</v>
      </c>
      <c r="G407" s="164" t="s">
        <v>3179</v>
      </c>
      <c r="H407" s="164" t="s">
        <v>3190</v>
      </c>
      <c r="I407" s="164" t="s">
        <v>3191</v>
      </c>
      <c r="J407" s="228" t="s">
        <v>3192</v>
      </c>
      <c r="K407" s="244">
        <v>2</v>
      </c>
      <c r="L407" s="512">
        <v>43864</v>
      </c>
      <c r="M407" s="512">
        <v>44134</v>
      </c>
      <c r="N407" s="114">
        <f t="shared" si="14"/>
        <v>39</v>
      </c>
      <c r="O407" s="218">
        <v>2</v>
      </c>
      <c r="P407" s="92" t="s">
        <v>29</v>
      </c>
      <c r="Q407" s="92" t="s">
        <v>30</v>
      </c>
      <c r="R407" s="19" t="s">
        <v>3193</v>
      </c>
      <c r="S407" s="217">
        <f t="shared" si="16"/>
        <v>68</v>
      </c>
      <c r="T407" s="92"/>
      <c r="U407" s="92"/>
      <c r="V407" s="92"/>
      <c r="W407" s="229" t="s">
        <v>125</v>
      </c>
      <c r="X407" s="229" t="s">
        <v>125</v>
      </c>
      <c r="Y407" s="229" t="s">
        <v>125</v>
      </c>
      <c r="Z407" s="229" t="s">
        <v>125</v>
      </c>
      <c r="AA407" s="19" t="s">
        <v>125</v>
      </c>
      <c r="AB407" s="19" t="s">
        <v>125</v>
      </c>
      <c r="AC407" s="19" t="s">
        <v>125</v>
      </c>
      <c r="AD407" s="19" t="s">
        <v>2866</v>
      </c>
      <c r="AE407" s="19" t="s">
        <v>3194</v>
      </c>
      <c r="AF407" s="245" t="s">
        <v>3195</v>
      </c>
      <c r="AG407" s="19" t="s">
        <v>3196</v>
      </c>
      <c r="AH407" s="19" t="s">
        <v>3197</v>
      </c>
      <c r="AI407" s="19" t="s">
        <v>3198</v>
      </c>
      <c r="AJ407" s="19" t="s">
        <v>2305</v>
      </c>
      <c r="AK407" s="19" t="s">
        <v>2305</v>
      </c>
      <c r="AL407" s="19" t="s">
        <v>3199</v>
      </c>
      <c r="AM407" s="19" t="s">
        <v>2305</v>
      </c>
      <c r="AN407" s="19" t="s">
        <v>129</v>
      </c>
      <c r="AO407" s="19" t="s">
        <v>2305</v>
      </c>
      <c r="AP407" s="19" t="s">
        <v>130</v>
      </c>
      <c r="AQ407" s="19" t="s">
        <v>2305</v>
      </c>
      <c r="AR407" s="19" t="s">
        <v>130</v>
      </c>
      <c r="AS407" s="19" t="s">
        <v>2305</v>
      </c>
      <c r="AT407" s="19" t="s">
        <v>130</v>
      </c>
      <c r="AU407" s="19" t="s">
        <v>2305</v>
      </c>
      <c r="AV407" s="19" t="s">
        <v>130</v>
      </c>
      <c r="AW407" s="19" t="s">
        <v>2305</v>
      </c>
      <c r="AX407" s="19" t="s">
        <v>130</v>
      </c>
      <c r="AY407" s="19" t="s">
        <v>2305</v>
      </c>
      <c r="AZ407" s="19" t="s">
        <v>125</v>
      </c>
      <c r="BA407" s="19" t="s">
        <v>2305</v>
      </c>
      <c r="BB407" s="19" t="s">
        <v>125</v>
      </c>
      <c r="BC407" s="19" t="s">
        <v>2305</v>
      </c>
      <c r="BD407" s="19" t="s">
        <v>125</v>
      </c>
      <c r="BE407" s="19" t="s">
        <v>2305</v>
      </c>
      <c r="BF407" s="108" t="s">
        <v>131</v>
      </c>
      <c r="BG407" s="175">
        <v>44126</v>
      </c>
      <c r="BH407" s="108" t="s">
        <v>2033</v>
      </c>
      <c r="BI407" s="179"/>
      <c r="BJ407" s="171"/>
      <c r="BK407" s="171"/>
      <c r="BL407" s="171"/>
      <c r="BM407" s="171"/>
      <c r="BN407" s="119" t="s">
        <v>133</v>
      </c>
      <c r="BO407" s="179"/>
      <c r="BP407" s="179"/>
      <c r="BQ407" s="243"/>
      <c r="BR407" s="35" t="s">
        <v>3186</v>
      </c>
      <c r="BS407" s="92" t="s">
        <v>3187</v>
      </c>
      <c r="BT407" s="92"/>
      <c r="BU407" s="92"/>
    </row>
    <row r="408" spans="1:73" s="137" customFormat="1" ht="90" hidden="1" customHeight="1">
      <c r="A408" s="181" t="s">
        <v>3200</v>
      </c>
      <c r="B408" s="92" t="s">
        <v>2859</v>
      </c>
      <c r="C408" s="167">
        <v>43812</v>
      </c>
      <c r="D408" s="167" t="s">
        <v>202</v>
      </c>
      <c r="E408" s="181" t="s">
        <v>366</v>
      </c>
      <c r="F408" s="164" t="s">
        <v>3201</v>
      </c>
      <c r="G408" s="164" t="s">
        <v>3202</v>
      </c>
      <c r="H408" s="164" t="s">
        <v>3203</v>
      </c>
      <c r="I408" s="164" t="s">
        <v>3204</v>
      </c>
      <c r="J408" s="228" t="s">
        <v>3205</v>
      </c>
      <c r="K408" s="244">
        <v>2</v>
      </c>
      <c r="L408" s="512">
        <v>43864</v>
      </c>
      <c r="M408" s="512">
        <v>44012</v>
      </c>
      <c r="N408" s="114">
        <f t="shared" si="14"/>
        <v>22</v>
      </c>
      <c r="O408" s="234">
        <v>0</v>
      </c>
      <c r="P408" s="92" t="s">
        <v>29</v>
      </c>
      <c r="Q408" s="92" t="s">
        <v>3206</v>
      </c>
      <c r="R408" s="19" t="s">
        <v>3207</v>
      </c>
      <c r="S408" s="217">
        <f t="shared" si="16"/>
        <v>286</v>
      </c>
      <c r="T408" s="229" t="s">
        <v>125</v>
      </c>
      <c r="U408" s="229" t="s">
        <v>125</v>
      </c>
      <c r="V408" s="229" t="s">
        <v>125</v>
      </c>
      <c r="W408" s="229" t="s">
        <v>125</v>
      </c>
      <c r="X408" s="229" t="s">
        <v>125</v>
      </c>
      <c r="Y408" s="229" t="s">
        <v>125</v>
      </c>
      <c r="Z408" s="229" t="s">
        <v>125</v>
      </c>
      <c r="AA408" s="19" t="s">
        <v>125</v>
      </c>
      <c r="AB408" s="19" t="s">
        <v>125</v>
      </c>
      <c r="AC408" s="19" t="s">
        <v>125</v>
      </c>
      <c r="AD408" s="19" t="s">
        <v>2866</v>
      </c>
      <c r="AE408" s="19" t="s">
        <v>3208</v>
      </c>
      <c r="AF408" s="183" t="s">
        <v>3209</v>
      </c>
      <c r="AG408" s="19" t="s">
        <v>3210</v>
      </c>
      <c r="AH408" s="19" t="s">
        <v>3211</v>
      </c>
      <c r="AI408" s="19" t="s">
        <v>3212</v>
      </c>
      <c r="AJ408" s="19" t="s">
        <v>3213</v>
      </c>
      <c r="AK408" s="19" t="s">
        <v>3214</v>
      </c>
      <c r="AL408" s="19" t="s">
        <v>3215</v>
      </c>
      <c r="AM408" s="19" t="s">
        <v>3216</v>
      </c>
      <c r="AN408" s="140" t="s">
        <v>129</v>
      </c>
      <c r="AO408" s="140" t="s">
        <v>2056</v>
      </c>
      <c r="AP408" s="19" t="s">
        <v>130</v>
      </c>
      <c r="AQ408" s="140" t="s">
        <v>2056</v>
      </c>
      <c r="AR408" s="140" t="s">
        <v>130</v>
      </c>
      <c r="AS408" s="140" t="s">
        <v>2056</v>
      </c>
      <c r="AT408" s="140" t="s">
        <v>130</v>
      </c>
      <c r="AU408" s="140" t="s">
        <v>2056</v>
      </c>
      <c r="AV408" s="140" t="s">
        <v>130</v>
      </c>
      <c r="AW408" s="140" t="s">
        <v>2056</v>
      </c>
      <c r="AX408" s="140" t="s">
        <v>130</v>
      </c>
      <c r="AY408" s="140" t="s">
        <v>2056</v>
      </c>
      <c r="AZ408" s="140" t="s">
        <v>125</v>
      </c>
      <c r="BA408" s="140" t="s">
        <v>2056</v>
      </c>
      <c r="BB408" s="140" t="s">
        <v>125</v>
      </c>
      <c r="BC408" s="140" t="s">
        <v>2056</v>
      </c>
      <c r="BD408" s="140" t="s">
        <v>125</v>
      </c>
      <c r="BE408" s="140" t="s">
        <v>2056</v>
      </c>
      <c r="BF408" s="108" t="s">
        <v>1845</v>
      </c>
      <c r="BG408" s="175">
        <v>44377</v>
      </c>
      <c r="BH408" s="108" t="s">
        <v>10</v>
      </c>
      <c r="BI408" s="175">
        <v>44377</v>
      </c>
      <c r="BJ408" s="140" t="s">
        <v>2244</v>
      </c>
      <c r="BK408" s="171" t="s">
        <v>125</v>
      </c>
      <c r="BL408" s="171" t="s">
        <v>2058</v>
      </c>
      <c r="BM408" s="171" t="s">
        <v>1538</v>
      </c>
      <c r="BN408" s="119" t="s">
        <v>1539</v>
      </c>
      <c r="BO408" s="179" t="s">
        <v>125</v>
      </c>
      <c r="BP408" s="179" t="s">
        <v>3200</v>
      </c>
      <c r="BQ408" s="243"/>
      <c r="BR408" s="35" t="s">
        <v>310</v>
      </c>
      <c r="BS408" s="92" t="s">
        <v>3217</v>
      </c>
      <c r="BT408" s="92"/>
      <c r="BU408" s="92"/>
    </row>
    <row r="409" spans="1:73" s="137" customFormat="1" ht="90" hidden="1" customHeight="1">
      <c r="A409" s="181" t="s">
        <v>3200</v>
      </c>
      <c r="B409" s="92" t="s">
        <v>2859</v>
      </c>
      <c r="C409" s="167">
        <v>43812</v>
      </c>
      <c r="D409" s="167" t="s">
        <v>202</v>
      </c>
      <c r="E409" s="181" t="s">
        <v>366</v>
      </c>
      <c r="F409" s="164" t="s">
        <v>3218</v>
      </c>
      <c r="G409" s="165" t="s">
        <v>3219</v>
      </c>
      <c r="H409" s="165" t="s">
        <v>3220</v>
      </c>
      <c r="I409" s="165" t="s">
        <v>3221</v>
      </c>
      <c r="J409" s="248" t="s">
        <v>3222</v>
      </c>
      <c r="K409" s="256">
        <v>6</v>
      </c>
      <c r="L409" s="510">
        <v>44075</v>
      </c>
      <c r="M409" s="510">
        <v>44864</v>
      </c>
      <c r="N409" s="114">
        <f t="shared" si="14"/>
        <v>9</v>
      </c>
      <c r="O409" s="219">
        <v>6</v>
      </c>
      <c r="P409" s="92" t="s">
        <v>29</v>
      </c>
      <c r="Q409" s="92"/>
      <c r="R409" s="19" t="s">
        <v>3223</v>
      </c>
      <c r="S409" s="217">
        <f t="shared" si="16"/>
        <v>333</v>
      </c>
      <c r="T409" s="229" t="s">
        <v>125</v>
      </c>
      <c r="U409" s="229" t="s">
        <v>125</v>
      </c>
      <c r="V409" s="229" t="s">
        <v>125</v>
      </c>
      <c r="W409" s="229" t="s">
        <v>125</v>
      </c>
      <c r="X409" s="229" t="s">
        <v>125</v>
      </c>
      <c r="Y409" s="229" t="s">
        <v>125</v>
      </c>
      <c r="Z409" s="229" t="s">
        <v>125</v>
      </c>
      <c r="AA409" s="19" t="s">
        <v>125</v>
      </c>
      <c r="AB409" s="19" t="s">
        <v>125</v>
      </c>
      <c r="AC409" s="19" t="s">
        <v>125</v>
      </c>
      <c r="AD409" s="19" t="s">
        <v>2866</v>
      </c>
      <c r="AE409" s="19" t="s">
        <v>3208</v>
      </c>
      <c r="AF409" s="183" t="s">
        <v>3209</v>
      </c>
      <c r="AG409" s="19" t="s">
        <v>3210</v>
      </c>
      <c r="AH409" s="19" t="s">
        <v>3211</v>
      </c>
      <c r="AI409" s="19" t="s">
        <v>3212</v>
      </c>
      <c r="AJ409" s="19" t="s">
        <v>3213</v>
      </c>
      <c r="AK409" s="19" t="s">
        <v>3214</v>
      </c>
      <c r="AL409" s="19" t="s">
        <v>3215</v>
      </c>
      <c r="AM409" s="19" t="s">
        <v>3224</v>
      </c>
      <c r="AN409" s="150" t="s">
        <v>3225</v>
      </c>
      <c r="AO409" s="19" t="s">
        <v>3226</v>
      </c>
      <c r="AP409" s="19" t="s">
        <v>3227</v>
      </c>
      <c r="AQ409" s="19" t="s">
        <v>3228</v>
      </c>
      <c r="AR409" s="19" t="s">
        <v>3229</v>
      </c>
      <c r="AS409" s="19" t="s">
        <v>3230</v>
      </c>
      <c r="AT409" s="19" t="s">
        <v>3231</v>
      </c>
      <c r="AU409" s="19" t="s">
        <v>3232</v>
      </c>
      <c r="AV409" s="19" t="s">
        <v>3233</v>
      </c>
      <c r="AW409" s="19" t="s">
        <v>3234</v>
      </c>
      <c r="AX409" s="19" t="s">
        <v>125</v>
      </c>
      <c r="AY409" s="19" t="s">
        <v>3235</v>
      </c>
      <c r="AZ409" s="19" t="s">
        <v>125</v>
      </c>
      <c r="BA409" s="19" t="s">
        <v>3235</v>
      </c>
      <c r="BB409" s="19" t="s">
        <v>125</v>
      </c>
      <c r="BC409" s="19" t="s">
        <v>3235</v>
      </c>
      <c r="BD409" s="19" t="s">
        <v>125</v>
      </c>
      <c r="BE409" s="19" t="s">
        <v>3235</v>
      </c>
      <c r="BF409" s="108" t="s">
        <v>2438</v>
      </c>
      <c r="BG409" s="175">
        <v>44841</v>
      </c>
      <c r="BH409" s="108" t="s">
        <v>2033</v>
      </c>
      <c r="BI409" s="179"/>
      <c r="BJ409" s="171"/>
      <c r="BK409" s="171"/>
      <c r="BL409" s="171"/>
      <c r="BM409" s="171"/>
      <c r="BN409" s="119" t="s">
        <v>133</v>
      </c>
      <c r="BO409" s="179"/>
      <c r="BP409" s="179"/>
      <c r="BQ409" s="243"/>
      <c r="BR409" s="35" t="s">
        <v>310</v>
      </c>
      <c r="BS409" s="92" t="s">
        <v>3217</v>
      </c>
      <c r="BT409" s="92"/>
      <c r="BU409" s="92"/>
    </row>
    <row r="410" spans="1:73" s="137" customFormat="1" ht="90" hidden="1" customHeight="1">
      <c r="A410" s="181" t="s">
        <v>3236</v>
      </c>
      <c r="B410" s="92" t="s">
        <v>2859</v>
      </c>
      <c r="C410" s="167">
        <v>43812</v>
      </c>
      <c r="D410" s="167" t="s">
        <v>202</v>
      </c>
      <c r="E410" s="181" t="s">
        <v>366</v>
      </c>
      <c r="F410" s="164" t="s">
        <v>3201</v>
      </c>
      <c r="G410" s="164" t="s">
        <v>3202</v>
      </c>
      <c r="H410" s="164" t="s">
        <v>3237</v>
      </c>
      <c r="I410" s="164" t="s">
        <v>3238</v>
      </c>
      <c r="J410" s="228" t="s">
        <v>3239</v>
      </c>
      <c r="K410" s="244">
        <v>1</v>
      </c>
      <c r="L410" s="512">
        <v>44013</v>
      </c>
      <c r="M410" s="512">
        <v>44104</v>
      </c>
      <c r="N410" s="114">
        <f t="shared" si="14"/>
        <v>13</v>
      </c>
      <c r="O410" s="218">
        <v>1</v>
      </c>
      <c r="P410" s="92" t="s">
        <v>20</v>
      </c>
      <c r="Q410" s="92" t="s">
        <v>3240</v>
      </c>
      <c r="R410" s="150" t="s">
        <v>3241</v>
      </c>
      <c r="S410" s="217">
        <f t="shared" si="16"/>
        <v>318</v>
      </c>
      <c r="T410" s="92"/>
      <c r="U410" s="92"/>
      <c r="V410" s="92"/>
      <c r="W410" s="229" t="s">
        <v>125</v>
      </c>
      <c r="X410" s="229" t="s">
        <v>125</v>
      </c>
      <c r="Y410" s="229" t="s">
        <v>125</v>
      </c>
      <c r="Z410" s="229" t="s">
        <v>125</v>
      </c>
      <c r="AA410" s="19" t="s">
        <v>125</v>
      </c>
      <c r="AB410" s="19" t="s">
        <v>125</v>
      </c>
      <c r="AC410" s="19" t="s">
        <v>125</v>
      </c>
      <c r="AD410" s="19" t="s">
        <v>2991</v>
      </c>
      <c r="AE410" s="19" t="s">
        <v>3242</v>
      </c>
      <c r="AF410" s="19" t="s">
        <v>3243</v>
      </c>
      <c r="AG410" s="19" t="s">
        <v>3244</v>
      </c>
      <c r="AH410" s="19" t="s">
        <v>3245</v>
      </c>
      <c r="AI410" s="19" t="s">
        <v>3246</v>
      </c>
      <c r="AJ410" s="19" t="s">
        <v>2305</v>
      </c>
      <c r="AK410" s="19" t="s">
        <v>2305</v>
      </c>
      <c r="AL410" s="19" t="s">
        <v>129</v>
      </c>
      <c r="AM410" s="19" t="s">
        <v>2289</v>
      </c>
      <c r="AN410" s="19" t="s">
        <v>129</v>
      </c>
      <c r="AO410" s="19" t="s">
        <v>2289</v>
      </c>
      <c r="AP410" s="19" t="s">
        <v>130</v>
      </c>
      <c r="AQ410" s="19" t="s">
        <v>2289</v>
      </c>
      <c r="AR410" s="19" t="s">
        <v>130</v>
      </c>
      <c r="AS410" s="19" t="s">
        <v>2289</v>
      </c>
      <c r="AT410" s="19" t="s">
        <v>130</v>
      </c>
      <c r="AU410" s="19" t="s">
        <v>2289</v>
      </c>
      <c r="AV410" s="19" t="s">
        <v>130</v>
      </c>
      <c r="AW410" s="19" t="s">
        <v>2289</v>
      </c>
      <c r="AX410" s="19" t="s">
        <v>130</v>
      </c>
      <c r="AY410" s="19" t="s">
        <v>2289</v>
      </c>
      <c r="AZ410" s="19" t="s">
        <v>125</v>
      </c>
      <c r="BA410" s="19" t="s">
        <v>2289</v>
      </c>
      <c r="BB410" s="19" t="s">
        <v>125</v>
      </c>
      <c r="BC410" s="19" t="s">
        <v>2289</v>
      </c>
      <c r="BD410" s="19" t="s">
        <v>125</v>
      </c>
      <c r="BE410" s="19" t="s">
        <v>2289</v>
      </c>
      <c r="BF410" s="108" t="s">
        <v>131</v>
      </c>
      <c r="BG410" s="175">
        <v>44123</v>
      </c>
      <c r="BH410" s="108" t="s">
        <v>2033</v>
      </c>
      <c r="BI410" s="179"/>
      <c r="BJ410" s="171"/>
      <c r="BK410" s="171"/>
      <c r="BL410" s="171"/>
      <c r="BM410" s="171"/>
      <c r="BN410" s="119" t="s">
        <v>133</v>
      </c>
      <c r="BO410" s="179"/>
      <c r="BP410" s="179"/>
      <c r="BQ410" s="243"/>
      <c r="BR410" s="92" t="s">
        <v>2601</v>
      </c>
      <c r="BS410" s="92" t="s">
        <v>3217</v>
      </c>
      <c r="BT410" s="35" t="s">
        <v>310</v>
      </c>
      <c r="BU410" s="92"/>
    </row>
    <row r="411" spans="1:73" s="137" customFormat="1" ht="90" hidden="1" customHeight="1">
      <c r="A411" s="181" t="s">
        <v>3247</v>
      </c>
      <c r="B411" s="92" t="s">
        <v>2859</v>
      </c>
      <c r="C411" s="167">
        <v>43812</v>
      </c>
      <c r="D411" s="167" t="s">
        <v>202</v>
      </c>
      <c r="E411" s="181" t="s">
        <v>1482</v>
      </c>
      <c r="F411" s="164" t="s">
        <v>3248</v>
      </c>
      <c r="G411" s="164" t="s">
        <v>3249</v>
      </c>
      <c r="H411" s="164" t="s">
        <v>3250</v>
      </c>
      <c r="I411" s="164" t="s">
        <v>3251</v>
      </c>
      <c r="J411" s="228" t="s">
        <v>3252</v>
      </c>
      <c r="K411" s="244">
        <v>1</v>
      </c>
      <c r="L411" s="512">
        <v>43864</v>
      </c>
      <c r="M411" s="512">
        <v>44012</v>
      </c>
      <c r="N411" s="114">
        <f t="shared" si="14"/>
        <v>22</v>
      </c>
      <c r="O411" s="218">
        <v>1</v>
      </c>
      <c r="P411" s="163" t="s">
        <v>29</v>
      </c>
      <c r="Q411" s="163" t="s">
        <v>3253</v>
      </c>
      <c r="R411" s="19" t="s">
        <v>3254</v>
      </c>
      <c r="S411" s="217">
        <f t="shared" si="16"/>
        <v>380</v>
      </c>
      <c r="T411" s="163"/>
      <c r="U411" s="163"/>
      <c r="V411" s="92"/>
      <c r="W411" s="229" t="s">
        <v>125</v>
      </c>
      <c r="X411" s="229" t="s">
        <v>125</v>
      </c>
      <c r="Y411" s="229" t="s">
        <v>125</v>
      </c>
      <c r="Z411" s="229" t="s">
        <v>125</v>
      </c>
      <c r="AA411" s="19" t="s">
        <v>125</v>
      </c>
      <c r="AB411" s="19" t="s">
        <v>125</v>
      </c>
      <c r="AC411" s="19" t="s">
        <v>125</v>
      </c>
      <c r="AD411" s="19" t="s">
        <v>2991</v>
      </c>
      <c r="AE411" s="19" t="s">
        <v>3255</v>
      </c>
      <c r="AF411" s="112" t="s">
        <v>3256</v>
      </c>
      <c r="AG411" s="19" t="s">
        <v>3257</v>
      </c>
      <c r="AH411" s="136" t="s">
        <v>2042</v>
      </c>
      <c r="AI411" s="19" t="s">
        <v>2043</v>
      </c>
      <c r="AJ411" s="19" t="s">
        <v>2043</v>
      </c>
      <c r="AK411" s="19" t="s">
        <v>2043</v>
      </c>
      <c r="AL411" s="19" t="s">
        <v>130</v>
      </c>
      <c r="AM411" s="19" t="s">
        <v>2043</v>
      </c>
      <c r="AN411" s="19" t="s">
        <v>129</v>
      </c>
      <c r="AO411" s="19" t="s">
        <v>2043</v>
      </c>
      <c r="AP411" s="19" t="s">
        <v>130</v>
      </c>
      <c r="AQ411" s="19" t="s">
        <v>2043</v>
      </c>
      <c r="AR411" s="19" t="s">
        <v>130</v>
      </c>
      <c r="AS411" s="19" t="s">
        <v>2043</v>
      </c>
      <c r="AT411" s="19" t="s">
        <v>130</v>
      </c>
      <c r="AU411" s="19" t="s">
        <v>2043</v>
      </c>
      <c r="AV411" s="19" t="s">
        <v>130</v>
      </c>
      <c r="AW411" s="19" t="s">
        <v>2043</v>
      </c>
      <c r="AX411" s="19" t="s">
        <v>130</v>
      </c>
      <c r="AY411" s="19" t="s">
        <v>2043</v>
      </c>
      <c r="AZ411" s="19" t="s">
        <v>125</v>
      </c>
      <c r="BA411" s="19" t="s">
        <v>2043</v>
      </c>
      <c r="BB411" s="19" t="s">
        <v>125</v>
      </c>
      <c r="BC411" s="19" t="s">
        <v>2043</v>
      </c>
      <c r="BD411" s="19" t="s">
        <v>125</v>
      </c>
      <c r="BE411" s="19" t="s">
        <v>2043</v>
      </c>
      <c r="BF411" s="108" t="s">
        <v>131</v>
      </c>
      <c r="BG411" s="175">
        <v>44025</v>
      </c>
      <c r="BH411" s="108" t="s">
        <v>2033</v>
      </c>
      <c r="BI411" s="257"/>
      <c r="BJ411" s="170"/>
      <c r="BK411" s="170"/>
      <c r="BL411" s="170"/>
      <c r="BM411" s="170"/>
      <c r="BN411" s="119" t="s">
        <v>133</v>
      </c>
      <c r="BO411" s="179"/>
      <c r="BP411" s="257"/>
      <c r="BQ411" s="473"/>
      <c r="BR411" s="92" t="s">
        <v>3258</v>
      </c>
      <c r="BS411" s="163" t="s">
        <v>3259</v>
      </c>
      <c r="BT411" s="163" t="s">
        <v>3260</v>
      </c>
      <c r="BU411" s="163"/>
    </row>
    <row r="412" spans="1:73" s="137" customFormat="1" ht="90" hidden="1" customHeight="1">
      <c r="A412" s="181" t="s">
        <v>3261</v>
      </c>
      <c r="B412" s="92" t="s">
        <v>2859</v>
      </c>
      <c r="C412" s="167">
        <v>43812</v>
      </c>
      <c r="D412" s="167" t="s">
        <v>202</v>
      </c>
      <c r="E412" s="181" t="s">
        <v>1482</v>
      </c>
      <c r="F412" s="164" t="s">
        <v>3248</v>
      </c>
      <c r="G412" s="164" t="s">
        <v>3249</v>
      </c>
      <c r="H412" s="19" t="s">
        <v>3262</v>
      </c>
      <c r="I412" s="19" t="s">
        <v>3263</v>
      </c>
      <c r="J412" s="228" t="s">
        <v>3264</v>
      </c>
      <c r="K412" s="244">
        <v>4</v>
      </c>
      <c r="L412" s="512">
        <v>43864</v>
      </c>
      <c r="M412" s="512">
        <v>44135</v>
      </c>
      <c r="N412" s="114">
        <f t="shared" si="14"/>
        <v>39</v>
      </c>
      <c r="O412" s="218">
        <v>4</v>
      </c>
      <c r="P412" s="92" t="s">
        <v>29</v>
      </c>
      <c r="Q412" s="92" t="s">
        <v>3265</v>
      </c>
      <c r="R412" s="19" t="s">
        <v>3266</v>
      </c>
      <c r="S412" s="217">
        <f t="shared" si="16"/>
        <v>287</v>
      </c>
      <c r="T412" s="92"/>
      <c r="U412" s="92"/>
      <c r="V412" s="92"/>
      <c r="W412" s="229" t="s">
        <v>125</v>
      </c>
      <c r="X412" s="229" t="s">
        <v>125</v>
      </c>
      <c r="Y412" s="229" t="s">
        <v>125</v>
      </c>
      <c r="Z412" s="229" t="s">
        <v>125</v>
      </c>
      <c r="AA412" s="19" t="s">
        <v>125</v>
      </c>
      <c r="AB412" s="19" t="s">
        <v>125</v>
      </c>
      <c r="AC412" s="19" t="s">
        <v>125</v>
      </c>
      <c r="AD412" s="19" t="s">
        <v>2866</v>
      </c>
      <c r="AE412" s="19" t="s">
        <v>3267</v>
      </c>
      <c r="AF412" s="258" t="s">
        <v>3268</v>
      </c>
      <c r="AG412" s="19" t="s">
        <v>3269</v>
      </c>
      <c r="AH412" s="19" t="s">
        <v>3270</v>
      </c>
      <c r="AI412" s="19" t="s">
        <v>3271</v>
      </c>
      <c r="AJ412" s="19" t="s">
        <v>3272</v>
      </c>
      <c r="AK412" s="19" t="s">
        <v>3273</v>
      </c>
      <c r="AL412" s="19" t="s">
        <v>129</v>
      </c>
      <c r="AM412" s="19" t="s">
        <v>2289</v>
      </c>
      <c r="AN412" s="19" t="s">
        <v>129</v>
      </c>
      <c r="AO412" s="19" t="s">
        <v>2289</v>
      </c>
      <c r="AP412" s="19" t="s">
        <v>130</v>
      </c>
      <c r="AQ412" s="19" t="s">
        <v>2289</v>
      </c>
      <c r="AR412" s="19" t="s">
        <v>130</v>
      </c>
      <c r="AS412" s="19" t="s">
        <v>2289</v>
      </c>
      <c r="AT412" s="19" t="s">
        <v>130</v>
      </c>
      <c r="AU412" s="19" t="s">
        <v>2289</v>
      </c>
      <c r="AV412" s="19" t="s">
        <v>130</v>
      </c>
      <c r="AW412" s="19" t="s">
        <v>2289</v>
      </c>
      <c r="AX412" s="19" t="s">
        <v>130</v>
      </c>
      <c r="AY412" s="19" t="s">
        <v>2289</v>
      </c>
      <c r="AZ412" s="19" t="s">
        <v>125</v>
      </c>
      <c r="BA412" s="19" t="s">
        <v>2289</v>
      </c>
      <c r="BB412" s="19" t="s">
        <v>125</v>
      </c>
      <c r="BC412" s="19" t="s">
        <v>2289</v>
      </c>
      <c r="BD412" s="19" t="s">
        <v>125</v>
      </c>
      <c r="BE412" s="19" t="s">
        <v>2289</v>
      </c>
      <c r="BF412" s="108" t="s">
        <v>131</v>
      </c>
      <c r="BG412" s="175">
        <v>44203</v>
      </c>
      <c r="BH412" s="108" t="s">
        <v>2033</v>
      </c>
      <c r="BI412" s="179"/>
      <c r="BJ412" s="171"/>
      <c r="BK412" s="171"/>
      <c r="BL412" s="171"/>
      <c r="BM412" s="171"/>
      <c r="BN412" s="119" t="s">
        <v>133</v>
      </c>
      <c r="BO412" s="179"/>
      <c r="BP412" s="179"/>
      <c r="BQ412" s="243"/>
      <c r="BR412" s="92" t="s">
        <v>3258</v>
      </c>
      <c r="BS412" s="163" t="s">
        <v>3259</v>
      </c>
      <c r="BT412" s="163" t="s">
        <v>3260</v>
      </c>
      <c r="BU412" s="92"/>
    </row>
    <row r="413" spans="1:73" s="137" customFormat="1" ht="90" hidden="1" customHeight="1">
      <c r="A413" s="181" t="s">
        <v>3274</v>
      </c>
      <c r="B413" s="92" t="s">
        <v>1493</v>
      </c>
      <c r="C413" s="167">
        <v>42934</v>
      </c>
      <c r="D413" s="167" t="s">
        <v>202</v>
      </c>
      <c r="E413" s="321" t="s">
        <v>294</v>
      </c>
      <c r="F413" s="19" t="s">
        <v>1544</v>
      </c>
      <c r="G413" s="19" t="s">
        <v>3275</v>
      </c>
      <c r="H413" s="19" t="s">
        <v>1525</v>
      </c>
      <c r="I413" s="19" t="s">
        <v>3276</v>
      </c>
      <c r="J413" s="92" t="s">
        <v>3277</v>
      </c>
      <c r="K413" s="184">
        <v>1</v>
      </c>
      <c r="L413" s="508">
        <v>43891</v>
      </c>
      <c r="M413" s="508">
        <v>44044</v>
      </c>
      <c r="N413" s="114">
        <f t="shared" si="14"/>
        <v>22</v>
      </c>
      <c r="O413" s="218">
        <v>1</v>
      </c>
      <c r="P413" s="35" t="s">
        <v>28</v>
      </c>
      <c r="Q413" s="35"/>
      <c r="R413" s="19" t="s">
        <v>3278</v>
      </c>
      <c r="S413" s="217">
        <f t="shared" si="16"/>
        <v>362</v>
      </c>
      <c r="T413" s="136"/>
      <c r="U413" s="136"/>
      <c r="V413" s="136" t="s">
        <v>125</v>
      </c>
      <c r="W413" s="136" t="s">
        <v>125</v>
      </c>
      <c r="X413" s="136" t="s">
        <v>125</v>
      </c>
      <c r="Y413" s="136" t="s">
        <v>125</v>
      </c>
      <c r="Z413" s="136" t="s">
        <v>125</v>
      </c>
      <c r="AA413" s="136" t="s">
        <v>125</v>
      </c>
      <c r="AB413" s="136" t="s">
        <v>125</v>
      </c>
      <c r="AC413" s="136" t="s">
        <v>125</v>
      </c>
      <c r="AD413" s="136" t="s">
        <v>125</v>
      </c>
      <c r="AE413" s="19" t="s">
        <v>1533</v>
      </c>
      <c r="AF413" s="19" t="s">
        <v>3279</v>
      </c>
      <c r="AG413" s="19" t="s">
        <v>3280</v>
      </c>
      <c r="AH413" s="19" t="s">
        <v>3281</v>
      </c>
      <c r="AI413" s="173" t="s">
        <v>3282</v>
      </c>
      <c r="AJ413" s="19" t="s">
        <v>2305</v>
      </c>
      <c r="AK413" s="19" t="s">
        <v>2305</v>
      </c>
      <c r="AL413" s="173" t="s">
        <v>3283</v>
      </c>
      <c r="AM413" s="19" t="s">
        <v>2305</v>
      </c>
      <c r="AN413" s="19" t="s">
        <v>129</v>
      </c>
      <c r="AO413" s="19" t="s">
        <v>2305</v>
      </c>
      <c r="AP413" s="19" t="s">
        <v>130</v>
      </c>
      <c r="AQ413" s="19" t="s">
        <v>2305</v>
      </c>
      <c r="AR413" s="19" t="s">
        <v>130</v>
      </c>
      <c r="AS413" s="19" t="s">
        <v>2305</v>
      </c>
      <c r="AT413" s="19" t="s">
        <v>130</v>
      </c>
      <c r="AU413" s="19" t="s">
        <v>2305</v>
      </c>
      <c r="AV413" s="19" t="s">
        <v>130</v>
      </c>
      <c r="AW413" s="19" t="s">
        <v>2305</v>
      </c>
      <c r="AX413" s="19" t="s">
        <v>130</v>
      </c>
      <c r="AY413" s="19" t="s">
        <v>2305</v>
      </c>
      <c r="AZ413" s="19" t="s">
        <v>125</v>
      </c>
      <c r="BA413" s="19" t="s">
        <v>2305</v>
      </c>
      <c r="BB413" s="19" t="s">
        <v>125</v>
      </c>
      <c r="BC413" s="19" t="s">
        <v>2305</v>
      </c>
      <c r="BD413" s="19" t="s">
        <v>125</v>
      </c>
      <c r="BE413" s="19" t="s">
        <v>2305</v>
      </c>
      <c r="BF413" s="108" t="s">
        <v>131</v>
      </c>
      <c r="BG413" s="175">
        <v>44125</v>
      </c>
      <c r="BH413" s="108" t="s">
        <v>1243</v>
      </c>
      <c r="BI413" s="179"/>
      <c r="BJ413" s="136"/>
      <c r="BK413" s="136"/>
      <c r="BL413" s="136"/>
      <c r="BM413" s="136"/>
      <c r="BN413" s="119" t="s">
        <v>133</v>
      </c>
      <c r="BO413" s="179"/>
      <c r="BP413" s="179"/>
      <c r="BR413" s="92" t="s">
        <v>1514</v>
      </c>
      <c r="BS413" s="92" t="s">
        <v>1515</v>
      </c>
      <c r="BT413" s="92" t="s">
        <v>1542</v>
      </c>
      <c r="BU413" s="92"/>
    </row>
    <row r="414" spans="1:73" ht="90" hidden="1" customHeight="1">
      <c r="A414" s="181" t="s">
        <v>3284</v>
      </c>
      <c r="B414" s="92" t="s">
        <v>1493</v>
      </c>
      <c r="C414" s="167">
        <v>42934</v>
      </c>
      <c r="D414" s="167" t="s">
        <v>202</v>
      </c>
      <c r="E414" s="321" t="s">
        <v>294</v>
      </c>
      <c r="F414" s="19" t="s">
        <v>3285</v>
      </c>
      <c r="G414" s="19" t="s">
        <v>3275</v>
      </c>
      <c r="H414" s="19" t="s">
        <v>1525</v>
      </c>
      <c r="I414" s="19" t="s">
        <v>3286</v>
      </c>
      <c r="J414" s="92" t="s">
        <v>3287</v>
      </c>
      <c r="K414" s="184">
        <v>2</v>
      </c>
      <c r="L414" s="508">
        <v>43891</v>
      </c>
      <c r="M414" s="508">
        <v>44256</v>
      </c>
      <c r="N414" s="114">
        <f t="shared" si="14"/>
        <v>53</v>
      </c>
      <c r="O414" s="218">
        <v>2</v>
      </c>
      <c r="P414" s="35" t="s">
        <v>28</v>
      </c>
      <c r="Q414" s="35"/>
      <c r="R414" s="19" t="s">
        <v>3288</v>
      </c>
      <c r="S414" s="217">
        <f t="shared" si="16"/>
        <v>386</v>
      </c>
      <c r="T414" s="136"/>
      <c r="U414" s="136"/>
      <c r="V414" s="136" t="s">
        <v>125</v>
      </c>
      <c r="W414" s="136" t="s">
        <v>125</v>
      </c>
      <c r="X414" s="136" t="s">
        <v>125</v>
      </c>
      <c r="Y414" s="136" t="s">
        <v>125</v>
      </c>
      <c r="Z414" s="136" t="s">
        <v>125</v>
      </c>
      <c r="AA414" s="136" t="s">
        <v>125</v>
      </c>
      <c r="AB414" s="136" t="s">
        <v>125</v>
      </c>
      <c r="AC414" s="136" t="s">
        <v>125</v>
      </c>
      <c r="AD414" s="136" t="s">
        <v>125</v>
      </c>
      <c r="AE414" s="19" t="s">
        <v>3289</v>
      </c>
      <c r="AF414" s="19" t="s">
        <v>3290</v>
      </c>
      <c r="AG414" s="19" t="s">
        <v>3280</v>
      </c>
      <c r="AH414" s="19" t="s">
        <v>3291</v>
      </c>
      <c r="AI414" s="19" t="s">
        <v>3292</v>
      </c>
      <c r="AJ414" s="19" t="s">
        <v>3293</v>
      </c>
      <c r="AK414" s="19" t="s">
        <v>3294</v>
      </c>
      <c r="AL414" s="19" t="s">
        <v>129</v>
      </c>
      <c r="AM414" s="19" t="s">
        <v>2289</v>
      </c>
      <c r="AN414" s="19" t="s">
        <v>129</v>
      </c>
      <c r="AO414" s="19" t="s">
        <v>2289</v>
      </c>
      <c r="AP414" s="19" t="s">
        <v>130</v>
      </c>
      <c r="AQ414" s="19" t="s">
        <v>2289</v>
      </c>
      <c r="AR414" s="19" t="s">
        <v>130</v>
      </c>
      <c r="AS414" s="19" t="s">
        <v>2289</v>
      </c>
      <c r="AT414" s="19" t="s">
        <v>130</v>
      </c>
      <c r="AU414" s="19" t="s">
        <v>2289</v>
      </c>
      <c r="AV414" s="19" t="s">
        <v>130</v>
      </c>
      <c r="AW414" s="19" t="s">
        <v>2289</v>
      </c>
      <c r="AX414" s="19" t="s">
        <v>130</v>
      </c>
      <c r="AY414" s="19" t="s">
        <v>2289</v>
      </c>
      <c r="AZ414" s="19" t="s">
        <v>125</v>
      </c>
      <c r="BA414" s="19" t="s">
        <v>2289</v>
      </c>
      <c r="BB414" s="19" t="s">
        <v>125</v>
      </c>
      <c r="BC414" s="19" t="s">
        <v>2289</v>
      </c>
      <c r="BD414" s="19" t="s">
        <v>125</v>
      </c>
      <c r="BE414" s="19" t="s">
        <v>2289</v>
      </c>
      <c r="BF414" s="108" t="s">
        <v>131</v>
      </c>
      <c r="BG414" s="175">
        <v>44217</v>
      </c>
      <c r="BH414" s="108" t="s">
        <v>1243</v>
      </c>
      <c r="BI414" s="195"/>
      <c r="BJ414" s="196"/>
      <c r="BK414" s="196"/>
      <c r="BL414" s="196"/>
      <c r="BM414" s="196"/>
      <c r="BN414" s="119" t="s">
        <v>133</v>
      </c>
      <c r="BO414" s="195"/>
      <c r="BP414" s="195"/>
      <c r="BR414" s="92" t="s">
        <v>1514</v>
      </c>
      <c r="BS414" s="92" t="s">
        <v>1515</v>
      </c>
      <c r="BT414" s="92" t="s">
        <v>1542</v>
      </c>
      <c r="BU414" s="92"/>
    </row>
    <row r="415" spans="1:73" ht="90" hidden="1" customHeight="1">
      <c r="A415" s="107" t="s">
        <v>3295</v>
      </c>
      <c r="B415" s="110" t="s">
        <v>1493</v>
      </c>
      <c r="C415" s="109">
        <v>42934</v>
      </c>
      <c r="D415" s="167" t="s">
        <v>202</v>
      </c>
      <c r="E415" s="107" t="s">
        <v>294</v>
      </c>
      <c r="F415" s="19" t="s">
        <v>3285</v>
      </c>
      <c r="G415" s="112" t="s">
        <v>3275</v>
      </c>
      <c r="H415" s="112" t="s">
        <v>1525</v>
      </c>
      <c r="I415" s="112" t="s">
        <v>3296</v>
      </c>
      <c r="J415" s="110" t="s">
        <v>3297</v>
      </c>
      <c r="K415" s="108">
        <v>3</v>
      </c>
      <c r="L415" s="509">
        <v>44013</v>
      </c>
      <c r="M415" s="509">
        <v>44378</v>
      </c>
      <c r="N415" s="114">
        <f t="shared" si="14"/>
        <v>53</v>
      </c>
      <c r="O415" s="219">
        <v>3</v>
      </c>
      <c r="P415" s="35" t="s">
        <v>31</v>
      </c>
      <c r="Q415" s="35" t="s">
        <v>17</v>
      </c>
      <c r="R415" s="19" t="s">
        <v>3298</v>
      </c>
      <c r="S415" s="217">
        <f t="shared" si="16"/>
        <v>256</v>
      </c>
      <c r="T415" s="136"/>
      <c r="U415" s="136"/>
      <c r="V415" s="136" t="s">
        <v>125</v>
      </c>
      <c r="W415" s="136" t="s">
        <v>125</v>
      </c>
      <c r="X415" s="136" t="s">
        <v>125</v>
      </c>
      <c r="Y415" s="136" t="s">
        <v>125</v>
      </c>
      <c r="Z415" s="136" t="s">
        <v>125</v>
      </c>
      <c r="AA415" s="136" t="s">
        <v>125</v>
      </c>
      <c r="AB415" s="136" t="s">
        <v>125</v>
      </c>
      <c r="AC415" s="136" t="s">
        <v>125</v>
      </c>
      <c r="AD415" s="136" t="s">
        <v>125</v>
      </c>
      <c r="AE415" s="19" t="s">
        <v>1533</v>
      </c>
      <c r="AF415" s="19" t="s">
        <v>3299</v>
      </c>
      <c r="AG415" s="19" t="s">
        <v>3300</v>
      </c>
      <c r="AH415" s="19" t="s">
        <v>2050</v>
      </c>
      <c r="AI415" s="19" t="s">
        <v>3301</v>
      </c>
      <c r="AJ415" s="19" t="s">
        <v>3302</v>
      </c>
      <c r="AK415" s="19" t="s">
        <v>3303</v>
      </c>
      <c r="AL415" s="19" t="s">
        <v>3304</v>
      </c>
      <c r="AM415" s="19" t="s">
        <v>3305</v>
      </c>
      <c r="AN415" s="19" t="s">
        <v>3306</v>
      </c>
      <c r="AO415" s="19" t="s">
        <v>3307</v>
      </c>
      <c r="AP415" s="19" t="s">
        <v>125</v>
      </c>
      <c r="AQ415" s="19" t="s">
        <v>3154</v>
      </c>
      <c r="AR415" s="19" t="s">
        <v>125</v>
      </c>
      <c r="AS415" s="19" t="s">
        <v>3154</v>
      </c>
      <c r="AT415" s="19" t="s">
        <v>125</v>
      </c>
      <c r="AU415" s="19" t="s">
        <v>3154</v>
      </c>
      <c r="AV415" s="19" t="s">
        <v>125</v>
      </c>
      <c r="AW415" s="19" t="s">
        <v>3154</v>
      </c>
      <c r="AX415" s="19" t="s">
        <v>125</v>
      </c>
      <c r="AY415" s="19" t="s">
        <v>3154</v>
      </c>
      <c r="AZ415" s="19" t="s">
        <v>125</v>
      </c>
      <c r="BA415" s="19" t="s">
        <v>3154</v>
      </c>
      <c r="BB415" s="19" t="s">
        <v>125</v>
      </c>
      <c r="BC415" s="19" t="s">
        <v>3155</v>
      </c>
      <c r="BD415" s="19" t="s">
        <v>125</v>
      </c>
      <c r="BE415" s="19" t="s">
        <v>3155</v>
      </c>
      <c r="BF415" s="108" t="s">
        <v>1688</v>
      </c>
      <c r="BG415" s="175">
        <v>44482</v>
      </c>
      <c r="BH415" s="108" t="s">
        <v>1243</v>
      </c>
      <c r="BI415" s="195"/>
      <c r="BJ415" s="196"/>
      <c r="BK415" s="196"/>
      <c r="BL415" s="196"/>
      <c r="BM415" s="196"/>
      <c r="BN415" s="119" t="s">
        <v>133</v>
      </c>
      <c r="BO415" s="195"/>
      <c r="BP415" s="195"/>
      <c r="BR415" s="92" t="s">
        <v>1514</v>
      </c>
      <c r="BS415" s="92" t="s">
        <v>1515</v>
      </c>
      <c r="BT415" s="92" t="s">
        <v>1542</v>
      </c>
      <c r="BU415" s="92"/>
    </row>
    <row r="416" spans="1:73" ht="90" hidden="1" customHeight="1">
      <c r="A416" s="181" t="s">
        <v>3308</v>
      </c>
      <c r="B416" s="92" t="s">
        <v>1493</v>
      </c>
      <c r="C416" s="167">
        <v>42934</v>
      </c>
      <c r="D416" s="167" t="s">
        <v>202</v>
      </c>
      <c r="E416" s="321" t="s">
        <v>294</v>
      </c>
      <c r="F416" s="19" t="s">
        <v>3285</v>
      </c>
      <c r="G416" s="19" t="s">
        <v>3275</v>
      </c>
      <c r="H416" s="19" t="s">
        <v>3309</v>
      </c>
      <c r="I416" s="112" t="s">
        <v>3310</v>
      </c>
      <c r="J416" s="92" t="s">
        <v>3311</v>
      </c>
      <c r="K416" s="184">
        <v>1</v>
      </c>
      <c r="L416" s="508">
        <v>43891</v>
      </c>
      <c r="M416" s="508">
        <v>44256</v>
      </c>
      <c r="N416" s="114">
        <f t="shared" si="14"/>
        <v>53</v>
      </c>
      <c r="O416" s="218">
        <v>1</v>
      </c>
      <c r="P416" s="35" t="s">
        <v>31</v>
      </c>
      <c r="Q416" s="35" t="s">
        <v>17</v>
      </c>
      <c r="R416" s="19" t="s">
        <v>3312</v>
      </c>
      <c r="S416" s="217">
        <f t="shared" si="16"/>
        <v>118</v>
      </c>
      <c r="T416" s="136"/>
      <c r="U416" s="136"/>
      <c r="V416" s="136" t="s">
        <v>125</v>
      </c>
      <c r="W416" s="136" t="s">
        <v>125</v>
      </c>
      <c r="X416" s="136" t="s">
        <v>125</v>
      </c>
      <c r="Y416" s="136" t="s">
        <v>125</v>
      </c>
      <c r="Z416" s="136" t="s">
        <v>125</v>
      </c>
      <c r="AA416" s="136" t="s">
        <v>125</v>
      </c>
      <c r="AB416" s="136" t="s">
        <v>125</v>
      </c>
      <c r="AC416" s="136" t="s">
        <v>125</v>
      </c>
      <c r="AD416" s="136" t="s">
        <v>125</v>
      </c>
      <c r="AE416" s="19" t="s">
        <v>1533</v>
      </c>
      <c r="AF416" s="19" t="s">
        <v>3299</v>
      </c>
      <c r="AG416" s="19" t="s">
        <v>3313</v>
      </c>
      <c r="AH416" s="19" t="s">
        <v>3314</v>
      </c>
      <c r="AI416" s="19" t="s">
        <v>3315</v>
      </c>
      <c r="AJ416" s="19" t="s">
        <v>3316</v>
      </c>
      <c r="AK416" s="19" t="s">
        <v>3317</v>
      </c>
      <c r="AL416" s="19" t="s">
        <v>3318</v>
      </c>
      <c r="AM416" s="19" t="s">
        <v>3319</v>
      </c>
      <c r="AN416" s="19" t="s">
        <v>129</v>
      </c>
      <c r="AO416" s="19" t="s">
        <v>3113</v>
      </c>
      <c r="AP416" s="19" t="s">
        <v>130</v>
      </c>
      <c r="AQ416" s="19" t="s">
        <v>3113</v>
      </c>
      <c r="AR416" s="19" t="s">
        <v>130</v>
      </c>
      <c r="AS416" s="19" t="s">
        <v>3113</v>
      </c>
      <c r="AT416" s="19" t="s">
        <v>130</v>
      </c>
      <c r="AU416" s="19" t="s">
        <v>3113</v>
      </c>
      <c r="AV416" s="19" t="s">
        <v>130</v>
      </c>
      <c r="AW416" s="19" t="s">
        <v>3113</v>
      </c>
      <c r="AX416" s="19" t="s">
        <v>130</v>
      </c>
      <c r="AY416" s="19" t="s">
        <v>3113</v>
      </c>
      <c r="AZ416" s="19" t="s">
        <v>125</v>
      </c>
      <c r="BA416" s="19" t="s">
        <v>3113</v>
      </c>
      <c r="BB416" s="19" t="s">
        <v>125</v>
      </c>
      <c r="BC416" s="19" t="s">
        <v>3113</v>
      </c>
      <c r="BD416" s="19" t="s">
        <v>125</v>
      </c>
      <c r="BE416" s="19" t="s">
        <v>3113</v>
      </c>
      <c r="BF416" s="108" t="s">
        <v>131</v>
      </c>
      <c r="BG416" s="175">
        <v>44390</v>
      </c>
      <c r="BH416" s="108" t="s">
        <v>1243</v>
      </c>
      <c r="BI416" s="195"/>
      <c r="BJ416" s="196"/>
      <c r="BK416" s="196"/>
      <c r="BL416" s="196"/>
      <c r="BM416" s="196"/>
      <c r="BN416" s="119" t="s">
        <v>133</v>
      </c>
      <c r="BO416" s="195"/>
      <c r="BP416" s="195"/>
      <c r="BR416" s="92" t="s">
        <v>1514</v>
      </c>
      <c r="BS416" s="92" t="s">
        <v>1515</v>
      </c>
      <c r="BT416" s="92" t="s">
        <v>1542</v>
      </c>
      <c r="BU416" s="92"/>
    </row>
    <row r="417" spans="1:73" ht="90" hidden="1" customHeight="1">
      <c r="A417" s="181" t="s">
        <v>3320</v>
      </c>
      <c r="B417" s="92" t="s">
        <v>3321</v>
      </c>
      <c r="C417" s="175">
        <v>43991</v>
      </c>
      <c r="D417" s="175" t="s">
        <v>202</v>
      </c>
      <c r="E417" s="259" t="s">
        <v>156</v>
      </c>
      <c r="F417" s="112" t="s">
        <v>3322</v>
      </c>
      <c r="G417" s="164" t="s">
        <v>3323</v>
      </c>
      <c r="H417" s="164" t="s">
        <v>3324</v>
      </c>
      <c r="I417" s="164" t="s">
        <v>3325</v>
      </c>
      <c r="J417" s="260" t="s">
        <v>3326</v>
      </c>
      <c r="K417" s="179">
        <v>1</v>
      </c>
      <c r="L417" s="508">
        <v>44027</v>
      </c>
      <c r="M417" s="508">
        <v>44196</v>
      </c>
      <c r="N417" s="114">
        <f t="shared" si="14"/>
        <v>25</v>
      </c>
      <c r="O417" s="234">
        <v>0</v>
      </c>
      <c r="P417" s="35" t="s">
        <v>3327</v>
      </c>
      <c r="Q417" s="35" t="s">
        <v>3328</v>
      </c>
      <c r="R417" s="19" t="s">
        <v>3329</v>
      </c>
      <c r="S417" s="217">
        <f t="shared" si="16"/>
        <v>374</v>
      </c>
      <c r="T417" s="136"/>
      <c r="U417" s="136"/>
      <c r="V417" s="136" t="s">
        <v>125</v>
      </c>
      <c r="W417" s="136" t="s">
        <v>125</v>
      </c>
      <c r="X417" s="136" t="s">
        <v>125</v>
      </c>
      <c r="Y417" s="136" t="s">
        <v>125</v>
      </c>
      <c r="Z417" s="136" t="s">
        <v>125</v>
      </c>
      <c r="AA417" s="136" t="s">
        <v>125</v>
      </c>
      <c r="AB417" s="136" t="s">
        <v>125</v>
      </c>
      <c r="AC417" s="136" t="s">
        <v>125</v>
      </c>
      <c r="AD417" s="136" t="s">
        <v>125</v>
      </c>
      <c r="AE417" s="136" t="s">
        <v>130</v>
      </c>
      <c r="AF417" s="196"/>
      <c r="AG417" s="19" t="s">
        <v>3330</v>
      </c>
      <c r="AH417" s="19" t="s">
        <v>3331</v>
      </c>
      <c r="AI417" s="19" t="s">
        <v>3332</v>
      </c>
      <c r="AJ417" s="19" t="s">
        <v>3333</v>
      </c>
      <c r="AK417" s="19" t="s">
        <v>3334</v>
      </c>
      <c r="AL417" s="19" t="s">
        <v>3335</v>
      </c>
      <c r="AM417" s="140" t="s">
        <v>3336</v>
      </c>
      <c r="AN417" s="140" t="s">
        <v>129</v>
      </c>
      <c r="AO417" s="140" t="s">
        <v>2056</v>
      </c>
      <c r="AP417" s="19" t="s">
        <v>130</v>
      </c>
      <c r="AQ417" s="140" t="s">
        <v>2056</v>
      </c>
      <c r="AR417" s="140" t="s">
        <v>130</v>
      </c>
      <c r="AS417" s="140" t="s">
        <v>2056</v>
      </c>
      <c r="AT417" s="140" t="s">
        <v>130</v>
      </c>
      <c r="AU417" s="140" t="s">
        <v>2056</v>
      </c>
      <c r="AV417" s="140" t="s">
        <v>130</v>
      </c>
      <c r="AW417" s="140" t="s">
        <v>2056</v>
      </c>
      <c r="AX417" s="140" t="s">
        <v>130</v>
      </c>
      <c r="AY417" s="140" t="s">
        <v>2056</v>
      </c>
      <c r="AZ417" s="140" t="s">
        <v>125</v>
      </c>
      <c r="BA417" s="140" t="s">
        <v>2056</v>
      </c>
      <c r="BB417" s="140" t="s">
        <v>125</v>
      </c>
      <c r="BC417" s="140" t="s">
        <v>2056</v>
      </c>
      <c r="BD417" s="140" t="s">
        <v>125</v>
      </c>
      <c r="BE417" s="140" t="s">
        <v>2056</v>
      </c>
      <c r="BF417" s="108" t="s">
        <v>1845</v>
      </c>
      <c r="BG417" s="175">
        <v>44377</v>
      </c>
      <c r="BH417" s="108" t="s">
        <v>10</v>
      </c>
      <c r="BI417" s="175">
        <v>44377</v>
      </c>
      <c r="BJ417" s="140" t="s">
        <v>2473</v>
      </c>
      <c r="BK417" s="171" t="s">
        <v>125</v>
      </c>
      <c r="BL417" s="171" t="s">
        <v>2058</v>
      </c>
      <c r="BM417" s="171" t="s">
        <v>1538</v>
      </c>
      <c r="BN417" s="119" t="s">
        <v>1539</v>
      </c>
      <c r="BO417" s="179" t="s">
        <v>1540</v>
      </c>
      <c r="BP417" s="184" t="s">
        <v>3337</v>
      </c>
      <c r="BR417" s="92" t="s">
        <v>1356</v>
      </c>
      <c r="BS417" s="92" t="s">
        <v>1654</v>
      </c>
      <c r="BT417" s="35" t="s">
        <v>3338</v>
      </c>
      <c r="BU417" s="35" t="s">
        <v>3339</v>
      </c>
    </row>
    <row r="418" spans="1:73" ht="90" hidden="1" customHeight="1">
      <c r="A418" s="181" t="s">
        <v>3340</v>
      </c>
      <c r="B418" s="92" t="s">
        <v>3321</v>
      </c>
      <c r="C418" s="175">
        <v>43991</v>
      </c>
      <c r="D418" s="175" t="s">
        <v>218</v>
      </c>
      <c r="E418" s="259" t="s">
        <v>325</v>
      </c>
      <c r="F418" s="19" t="s">
        <v>3341</v>
      </c>
      <c r="G418" s="260" t="s">
        <v>3342</v>
      </c>
      <c r="H418" s="112" t="s">
        <v>3343</v>
      </c>
      <c r="I418" s="112" t="s">
        <v>3344</v>
      </c>
      <c r="J418" s="110" t="s">
        <v>3345</v>
      </c>
      <c r="K418" s="179">
        <v>4</v>
      </c>
      <c r="L418" s="508">
        <v>44027</v>
      </c>
      <c r="M418" s="508">
        <v>44196</v>
      </c>
      <c r="N418" s="114">
        <f t="shared" si="14"/>
        <v>25</v>
      </c>
      <c r="O418" s="218">
        <v>4</v>
      </c>
      <c r="P418" s="35" t="s">
        <v>19</v>
      </c>
      <c r="Q418" s="35"/>
      <c r="R418" s="19" t="s">
        <v>3346</v>
      </c>
      <c r="S418" s="217">
        <f t="shared" si="16"/>
        <v>313</v>
      </c>
      <c r="T418" s="136"/>
      <c r="U418" s="136"/>
      <c r="V418" s="136" t="s">
        <v>125</v>
      </c>
      <c r="W418" s="136" t="s">
        <v>125</v>
      </c>
      <c r="X418" s="136" t="s">
        <v>125</v>
      </c>
      <c r="Y418" s="136" t="s">
        <v>125</v>
      </c>
      <c r="Z418" s="136" t="s">
        <v>125</v>
      </c>
      <c r="AA418" s="136" t="s">
        <v>125</v>
      </c>
      <c r="AB418" s="136" t="s">
        <v>125</v>
      </c>
      <c r="AC418" s="136" t="s">
        <v>125</v>
      </c>
      <c r="AD418" s="136" t="s">
        <v>125</v>
      </c>
      <c r="AE418" s="136" t="s">
        <v>130</v>
      </c>
      <c r="AF418" s="196"/>
      <c r="AG418" s="19" t="s">
        <v>3330</v>
      </c>
      <c r="AH418" s="19" t="s">
        <v>3347</v>
      </c>
      <c r="AI418" s="19" t="s">
        <v>3348</v>
      </c>
      <c r="AJ418" s="19" t="s">
        <v>3349</v>
      </c>
      <c r="AK418" s="19" t="s">
        <v>3350</v>
      </c>
      <c r="AL418" s="19" t="s">
        <v>2800</v>
      </c>
      <c r="AM418" s="173" t="s">
        <v>3351</v>
      </c>
      <c r="AN418" s="19" t="s">
        <v>129</v>
      </c>
      <c r="AO418" s="19" t="s">
        <v>2647</v>
      </c>
      <c r="AP418" s="19" t="s">
        <v>129</v>
      </c>
      <c r="AQ418" s="19" t="s">
        <v>2647</v>
      </c>
      <c r="AR418" s="19" t="s">
        <v>129</v>
      </c>
      <c r="AS418" s="19" t="s">
        <v>2647</v>
      </c>
      <c r="AT418" s="19" t="s">
        <v>129</v>
      </c>
      <c r="AU418" s="19" t="s">
        <v>2647</v>
      </c>
      <c r="AV418" s="19" t="s">
        <v>129</v>
      </c>
      <c r="AW418" s="19" t="s">
        <v>2647</v>
      </c>
      <c r="AX418" s="19" t="s">
        <v>129</v>
      </c>
      <c r="AY418" s="19" t="s">
        <v>2647</v>
      </c>
      <c r="AZ418" s="19" t="s">
        <v>2648</v>
      </c>
      <c r="BA418" s="19" t="s">
        <v>2647</v>
      </c>
      <c r="BB418" s="19" t="s">
        <v>2648</v>
      </c>
      <c r="BC418" s="19" t="s">
        <v>2649</v>
      </c>
      <c r="BD418" s="19" t="s">
        <v>2648</v>
      </c>
      <c r="BE418" s="19" t="s">
        <v>2649</v>
      </c>
      <c r="BF418" s="108" t="s">
        <v>1688</v>
      </c>
      <c r="BG418" s="175">
        <v>44393</v>
      </c>
      <c r="BH418" s="108" t="s">
        <v>286</v>
      </c>
      <c r="BI418" s="175">
        <v>44713</v>
      </c>
      <c r="BJ418" s="35" t="s">
        <v>3352</v>
      </c>
      <c r="BK418" s="35" t="s">
        <v>3353</v>
      </c>
      <c r="BL418" s="136" t="s">
        <v>3354</v>
      </c>
      <c r="BM418" s="136" t="s">
        <v>1692</v>
      </c>
      <c r="BN418" s="35" t="s">
        <v>291</v>
      </c>
      <c r="BO418" s="179" t="s">
        <v>1540</v>
      </c>
      <c r="BP418" s="179" t="s">
        <v>3355</v>
      </c>
      <c r="BR418" s="92" t="s">
        <v>3356</v>
      </c>
      <c r="BS418" s="92" t="s">
        <v>3357</v>
      </c>
      <c r="BT418" s="35" t="s">
        <v>3358</v>
      </c>
      <c r="BU418" s="35"/>
    </row>
    <row r="419" spans="1:73" ht="90" hidden="1" customHeight="1">
      <c r="A419" s="181" t="s">
        <v>3359</v>
      </c>
      <c r="B419" s="92" t="s">
        <v>3321</v>
      </c>
      <c r="C419" s="175">
        <v>43991</v>
      </c>
      <c r="D419" s="175" t="s">
        <v>218</v>
      </c>
      <c r="E419" s="259" t="s">
        <v>325</v>
      </c>
      <c r="F419" s="19" t="s">
        <v>3341</v>
      </c>
      <c r="G419" s="260" t="s">
        <v>3342</v>
      </c>
      <c r="H419" s="112" t="s">
        <v>3360</v>
      </c>
      <c r="I419" s="112" t="s">
        <v>3361</v>
      </c>
      <c r="J419" s="110" t="s">
        <v>3362</v>
      </c>
      <c r="K419" s="179">
        <v>3</v>
      </c>
      <c r="L419" s="508">
        <v>44044</v>
      </c>
      <c r="M419" s="508">
        <v>44196</v>
      </c>
      <c r="N419" s="114">
        <f t="shared" si="14"/>
        <v>22</v>
      </c>
      <c r="O419" s="218">
        <v>3</v>
      </c>
      <c r="P419" s="35" t="s">
        <v>32</v>
      </c>
      <c r="Q419" s="136" t="s">
        <v>31</v>
      </c>
      <c r="R419" s="224" t="s">
        <v>3363</v>
      </c>
      <c r="S419" s="217">
        <f t="shared" si="16"/>
        <v>342</v>
      </c>
      <c r="T419" s="136"/>
      <c r="U419" s="136"/>
      <c r="V419" s="136" t="s">
        <v>125</v>
      </c>
      <c r="W419" s="136" t="s">
        <v>125</v>
      </c>
      <c r="X419" s="136" t="s">
        <v>125</v>
      </c>
      <c r="Y419" s="136" t="s">
        <v>125</v>
      </c>
      <c r="Z419" s="136" t="s">
        <v>125</v>
      </c>
      <c r="AA419" s="136" t="s">
        <v>125</v>
      </c>
      <c r="AB419" s="136" t="s">
        <v>125</v>
      </c>
      <c r="AC419" s="136" t="s">
        <v>125</v>
      </c>
      <c r="AD419" s="136" t="s">
        <v>125</v>
      </c>
      <c r="AE419" s="136" t="s">
        <v>130</v>
      </c>
      <c r="AF419" s="196"/>
      <c r="AG419" s="19" t="s">
        <v>3330</v>
      </c>
      <c r="AH419" s="19" t="s">
        <v>2152</v>
      </c>
      <c r="AI419" s="19" t="s">
        <v>3364</v>
      </c>
      <c r="AJ419" s="19" t="s">
        <v>3365</v>
      </c>
      <c r="AK419" s="19" t="s">
        <v>3366</v>
      </c>
      <c r="AL419" s="19" t="s">
        <v>129</v>
      </c>
      <c r="AM419" s="19" t="s">
        <v>2289</v>
      </c>
      <c r="AN419" s="19" t="s">
        <v>129</v>
      </c>
      <c r="AO419" s="19" t="s">
        <v>2289</v>
      </c>
      <c r="AP419" s="19" t="s">
        <v>130</v>
      </c>
      <c r="AQ419" s="19" t="s">
        <v>2289</v>
      </c>
      <c r="AR419" s="19" t="s">
        <v>130</v>
      </c>
      <c r="AS419" s="19" t="s">
        <v>2289</v>
      </c>
      <c r="AT419" s="19" t="s">
        <v>130</v>
      </c>
      <c r="AU419" s="19" t="s">
        <v>2289</v>
      </c>
      <c r="AV419" s="19" t="s">
        <v>130</v>
      </c>
      <c r="AW419" s="19" t="s">
        <v>2289</v>
      </c>
      <c r="AX419" s="19" t="s">
        <v>130</v>
      </c>
      <c r="AY419" s="19" t="s">
        <v>2289</v>
      </c>
      <c r="AZ419" s="19" t="s">
        <v>125</v>
      </c>
      <c r="BA419" s="19" t="s">
        <v>2289</v>
      </c>
      <c r="BB419" s="19" t="s">
        <v>125</v>
      </c>
      <c r="BC419" s="19" t="s">
        <v>2289</v>
      </c>
      <c r="BD419" s="19" t="s">
        <v>125</v>
      </c>
      <c r="BE419" s="19" t="s">
        <v>2289</v>
      </c>
      <c r="BF419" s="108" t="s">
        <v>131</v>
      </c>
      <c r="BG419" s="175">
        <v>44211</v>
      </c>
      <c r="BH419" s="108" t="s">
        <v>286</v>
      </c>
      <c r="BI419" s="175">
        <v>44713</v>
      </c>
      <c r="BJ419" s="35" t="s">
        <v>3367</v>
      </c>
      <c r="BK419" s="35" t="s">
        <v>3353</v>
      </c>
      <c r="BL419" s="136" t="s">
        <v>3354</v>
      </c>
      <c r="BM419" s="136" t="s">
        <v>1692</v>
      </c>
      <c r="BN419" s="35" t="s">
        <v>291</v>
      </c>
      <c r="BO419" s="179" t="s">
        <v>1540</v>
      </c>
      <c r="BP419" s="184" t="s">
        <v>3368</v>
      </c>
      <c r="BR419" s="92" t="s">
        <v>3356</v>
      </c>
      <c r="BS419" s="92" t="s">
        <v>3357</v>
      </c>
      <c r="BT419" s="35" t="s">
        <v>3358</v>
      </c>
      <c r="BU419" s="35"/>
    </row>
    <row r="420" spans="1:73" ht="90" hidden="1" customHeight="1">
      <c r="A420" s="181" t="s">
        <v>3369</v>
      </c>
      <c r="B420" s="92" t="s">
        <v>3321</v>
      </c>
      <c r="C420" s="175">
        <v>43991</v>
      </c>
      <c r="D420" s="175" t="s">
        <v>202</v>
      </c>
      <c r="E420" s="259" t="s">
        <v>174</v>
      </c>
      <c r="F420" s="19" t="s">
        <v>3370</v>
      </c>
      <c r="G420" s="92" t="s">
        <v>3371</v>
      </c>
      <c r="H420" s="112" t="s">
        <v>3372</v>
      </c>
      <c r="I420" s="112" t="s">
        <v>3373</v>
      </c>
      <c r="J420" s="112" t="s">
        <v>3374</v>
      </c>
      <c r="K420" s="179">
        <v>1</v>
      </c>
      <c r="L420" s="508">
        <v>44046</v>
      </c>
      <c r="M420" s="508">
        <v>44183</v>
      </c>
      <c r="N420" s="114">
        <f t="shared" si="14"/>
        <v>20</v>
      </c>
      <c r="O420" s="234">
        <v>0</v>
      </c>
      <c r="P420" s="35" t="s">
        <v>28</v>
      </c>
      <c r="Q420" s="35"/>
      <c r="R420" s="19" t="s">
        <v>3375</v>
      </c>
      <c r="S420" s="217">
        <f t="shared" si="16"/>
        <v>289</v>
      </c>
      <c r="T420" s="136" t="s">
        <v>125</v>
      </c>
      <c r="U420" s="136" t="s">
        <v>125</v>
      </c>
      <c r="V420" s="136" t="s">
        <v>125</v>
      </c>
      <c r="W420" s="136" t="s">
        <v>125</v>
      </c>
      <c r="X420" s="136" t="s">
        <v>125</v>
      </c>
      <c r="Y420" s="136" t="s">
        <v>125</v>
      </c>
      <c r="Z420" s="136" t="s">
        <v>125</v>
      </c>
      <c r="AA420" s="136" t="s">
        <v>125</v>
      </c>
      <c r="AB420" s="136" t="s">
        <v>125</v>
      </c>
      <c r="AC420" s="136" t="s">
        <v>125</v>
      </c>
      <c r="AD420" s="136" t="s">
        <v>125</v>
      </c>
      <c r="AE420" s="136" t="s">
        <v>130</v>
      </c>
      <c r="AF420" s="136" t="s">
        <v>130</v>
      </c>
      <c r="AG420" s="19" t="s">
        <v>3330</v>
      </c>
      <c r="AH420" s="19" t="s">
        <v>3376</v>
      </c>
      <c r="AI420" s="19" t="s">
        <v>3377</v>
      </c>
      <c r="AJ420" s="19" t="s">
        <v>3378</v>
      </c>
      <c r="AK420" s="19" t="s">
        <v>3379</v>
      </c>
      <c r="AL420" s="19" t="s">
        <v>130</v>
      </c>
      <c r="AM420" s="112" t="s">
        <v>3380</v>
      </c>
      <c r="AN420" s="140" t="s">
        <v>129</v>
      </c>
      <c r="AO420" s="140" t="s">
        <v>2056</v>
      </c>
      <c r="AP420" s="19" t="s">
        <v>130</v>
      </c>
      <c r="AQ420" s="140" t="s">
        <v>2056</v>
      </c>
      <c r="AR420" s="140" t="s">
        <v>130</v>
      </c>
      <c r="AS420" s="140" t="s">
        <v>2056</v>
      </c>
      <c r="AT420" s="140" t="s">
        <v>130</v>
      </c>
      <c r="AU420" s="140" t="s">
        <v>2056</v>
      </c>
      <c r="AV420" s="140" t="s">
        <v>130</v>
      </c>
      <c r="AW420" s="140" t="s">
        <v>2056</v>
      </c>
      <c r="AX420" s="140" t="s">
        <v>130</v>
      </c>
      <c r="AY420" s="140" t="s">
        <v>2056</v>
      </c>
      <c r="AZ420" s="140" t="s">
        <v>125</v>
      </c>
      <c r="BA420" s="140" t="s">
        <v>2056</v>
      </c>
      <c r="BB420" s="140" t="s">
        <v>125</v>
      </c>
      <c r="BC420" s="140" t="s">
        <v>2056</v>
      </c>
      <c r="BD420" s="140" t="s">
        <v>125</v>
      </c>
      <c r="BE420" s="140" t="s">
        <v>2056</v>
      </c>
      <c r="BF420" s="108" t="s">
        <v>1845</v>
      </c>
      <c r="BG420" s="175">
        <v>44377</v>
      </c>
      <c r="BH420" s="108" t="s">
        <v>10</v>
      </c>
      <c r="BI420" s="175">
        <v>44377</v>
      </c>
      <c r="BJ420" s="140" t="s">
        <v>2473</v>
      </c>
      <c r="BK420" s="171" t="s">
        <v>125</v>
      </c>
      <c r="BL420" s="171" t="s">
        <v>2058</v>
      </c>
      <c r="BM420" s="171" t="s">
        <v>1538</v>
      </c>
      <c r="BN420" s="119" t="s">
        <v>1539</v>
      </c>
      <c r="BO420" s="179" t="s">
        <v>125</v>
      </c>
      <c r="BP420" s="179" t="s">
        <v>3369</v>
      </c>
      <c r="BR420" s="92" t="s">
        <v>2803</v>
      </c>
      <c r="BS420" s="35" t="s">
        <v>1503</v>
      </c>
      <c r="BT420" s="35" t="s">
        <v>3381</v>
      </c>
      <c r="BU420" s="35"/>
    </row>
    <row r="421" spans="1:73" ht="90" hidden="1" customHeight="1">
      <c r="A421" s="107" t="s">
        <v>3369</v>
      </c>
      <c r="B421" s="110" t="s">
        <v>3321</v>
      </c>
      <c r="C421" s="122">
        <v>43991</v>
      </c>
      <c r="D421" s="175" t="s">
        <v>202</v>
      </c>
      <c r="E421" s="261" t="s">
        <v>174</v>
      </c>
      <c r="F421" s="112" t="s">
        <v>3382</v>
      </c>
      <c r="G421" s="112" t="s">
        <v>3371</v>
      </c>
      <c r="H421" s="112" t="s">
        <v>3372</v>
      </c>
      <c r="I421" s="112" t="s">
        <v>3373</v>
      </c>
      <c r="J421" s="110" t="s">
        <v>3374</v>
      </c>
      <c r="K421" s="106">
        <v>1</v>
      </c>
      <c r="L421" s="509">
        <v>44046</v>
      </c>
      <c r="M421" s="509">
        <v>44548</v>
      </c>
      <c r="N421" s="114">
        <f t="shared" si="14"/>
        <v>20</v>
      </c>
      <c r="O421" s="219">
        <v>1</v>
      </c>
      <c r="P421" s="35" t="s">
        <v>28</v>
      </c>
      <c r="Q421" s="35"/>
      <c r="R421" s="19" t="s">
        <v>3383</v>
      </c>
      <c r="S421" s="217">
        <f t="shared" si="16"/>
        <v>165</v>
      </c>
      <c r="T421" s="136" t="s">
        <v>125</v>
      </c>
      <c r="U421" s="136" t="s">
        <v>125</v>
      </c>
      <c r="V421" s="136" t="s">
        <v>125</v>
      </c>
      <c r="W421" s="136" t="s">
        <v>125</v>
      </c>
      <c r="X421" s="136" t="s">
        <v>125</v>
      </c>
      <c r="Y421" s="136" t="s">
        <v>125</v>
      </c>
      <c r="Z421" s="136" t="s">
        <v>125</v>
      </c>
      <c r="AA421" s="136" t="s">
        <v>125</v>
      </c>
      <c r="AB421" s="136" t="s">
        <v>125</v>
      </c>
      <c r="AC421" s="136" t="s">
        <v>125</v>
      </c>
      <c r="AD421" s="136" t="s">
        <v>125</v>
      </c>
      <c r="AE421" s="136" t="s">
        <v>130</v>
      </c>
      <c r="AF421" s="136" t="s">
        <v>130</v>
      </c>
      <c r="AG421" s="19" t="s">
        <v>3330</v>
      </c>
      <c r="AH421" s="19" t="s">
        <v>3376</v>
      </c>
      <c r="AI421" s="19" t="s">
        <v>3377</v>
      </c>
      <c r="AJ421" s="19" t="s">
        <v>3378</v>
      </c>
      <c r="AK421" s="19" t="s">
        <v>3379</v>
      </c>
      <c r="AL421" s="19" t="s">
        <v>130</v>
      </c>
      <c r="AM421" s="19" t="s">
        <v>3384</v>
      </c>
      <c r="AN421" s="92" t="s">
        <v>3385</v>
      </c>
      <c r="AO421" s="168" t="s">
        <v>3386</v>
      </c>
      <c r="AP421" s="168" t="s">
        <v>3387</v>
      </c>
      <c r="AQ421" s="168" t="s">
        <v>3388</v>
      </c>
      <c r="AR421" s="19" t="s">
        <v>130</v>
      </c>
      <c r="AS421" s="19" t="s">
        <v>2768</v>
      </c>
      <c r="AT421" s="19" t="s">
        <v>130</v>
      </c>
      <c r="AU421" s="19" t="s">
        <v>2768</v>
      </c>
      <c r="AV421" s="19" t="s">
        <v>130</v>
      </c>
      <c r="AW421" s="19" t="s">
        <v>2768</v>
      </c>
      <c r="AX421" s="19" t="s">
        <v>130</v>
      </c>
      <c r="AY421" s="19" t="s">
        <v>2768</v>
      </c>
      <c r="AZ421" s="19" t="s">
        <v>125</v>
      </c>
      <c r="BA421" s="19" t="s">
        <v>2768</v>
      </c>
      <c r="BB421" s="19" t="s">
        <v>125</v>
      </c>
      <c r="BC421" s="19" t="s">
        <v>2768</v>
      </c>
      <c r="BD421" s="19" t="s">
        <v>125</v>
      </c>
      <c r="BE421" s="19" t="s">
        <v>2768</v>
      </c>
      <c r="BF421" s="108" t="s">
        <v>131</v>
      </c>
      <c r="BG421" s="175">
        <v>44565</v>
      </c>
      <c r="BH421" s="108" t="s">
        <v>1733</v>
      </c>
      <c r="BI421" s="175">
        <v>44713</v>
      </c>
      <c r="BJ421" s="35" t="s">
        <v>3389</v>
      </c>
      <c r="BK421" s="35" t="s">
        <v>3353</v>
      </c>
      <c r="BL421" s="136" t="s">
        <v>3354</v>
      </c>
      <c r="BM421" s="136" t="s">
        <v>1692</v>
      </c>
      <c r="BN421" s="119" t="s">
        <v>1736</v>
      </c>
      <c r="BO421" s="179" t="s">
        <v>125</v>
      </c>
      <c r="BP421" s="179" t="s">
        <v>125</v>
      </c>
      <c r="BR421" s="92" t="s">
        <v>1337</v>
      </c>
      <c r="BS421" s="35" t="s">
        <v>3390</v>
      </c>
      <c r="BT421" s="35" t="s">
        <v>3381</v>
      </c>
      <c r="BU421" s="35"/>
    </row>
    <row r="422" spans="1:73" s="308" customFormat="1" ht="90" hidden="1" customHeight="1">
      <c r="A422" s="107" t="s">
        <v>3391</v>
      </c>
      <c r="B422" s="110" t="s">
        <v>3321</v>
      </c>
      <c r="C422" s="122">
        <v>43991</v>
      </c>
      <c r="D422" s="122" t="s">
        <v>202</v>
      </c>
      <c r="E422" s="261" t="s">
        <v>174</v>
      </c>
      <c r="F422" s="112" t="s">
        <v>3392</v>
      </c>
      <c r="G422" s="110" t="s">
        <v>3371</v>
      </c>
      <c r="H422" s="112" t="s">
        <v>3372</v>
      </c>
      <c r="I422" s="110" t="s">
        <v>3393</v>
      </c>
      <c r="J422" s="110" t="s">
        <v>3394</v>
      </c>
      <c r="K422" s="106">
        <v>9</v>
      </c>
      <c r="L422" s="509">
        <v>44229</v>
      </c>
      <c r="M422" s="509">
        <v>44959</v>
      </c>
      <c r="N422" s="212">
        <f t="shared" si="14"/>
        <v>53</v>
      </c>
      <c r="O422" s="239">
        <v>7</v>
      </c>
      <c r="P422" s="119" t="s">
        <v>25</v>
      </c>
      <c r="Q422" s="119" t="s">
        <v>3395</v>
      </c>
      <c r="R422" s="161" t="s">
        <v>3396</v>
      </c>
      <c r="S422" s="217">
        <f t="shared" si="16"/>
        <v>196</v>
      </c>
      <c r="T422" s="136" t="s">
        <v>125</v>
      </c>
      <c r="U422" s="136" t="s">
        <v>125</v>
      </c>
      <c r="V422" s="136" t="s">
        <v>125</v>
      </c>
      <c r="W422" s="136" t="s">
        <v>125</v>
      </c>
      <c r="X422" s="136" t="s">
        <v>125</v>
      </c>
      <c r="Y422" s="136" t="s">
        <v>125</v>
      </c>
      <c r="Z422" s="136" t="s">
        <v>125</v>
      </c>
      <c r="AA422" s="136" t="s">
        <v>125</v>
      </c>
      <c r="AB422" s="136" t="s">
        <v>125</v>
      </c>
      <c r="AC422" s="136" t="s">
        <v>125</v>
      </c>
      <c r="AD422" s="136" t="s">
        <v>125</v>
      </c>
      <c r="AE422" s="136" t="s">
        <v>130</v>
      </c>
      <c r="AF422" s="136" t="s">
        <v>130</v>
      </c>
      <c r="AG422" s="19" t="s">
        <v>3330</v>
      </c>
      <c r="AH422" s="19" t="s">
        <v>3376</v>
      </c>
      <c r="AI422" s="19" t="s">
        <v>3397</v>
      </c>
      <c r="AJ422" s="19" t="s">
        <v>3398</v>
      </c>
      <c r="AK422" s="19" t="s">
        <v>3399</v>
      </c>
      <c r="AL422" s="19" t="s">
        <v>3398</v>
      </c>
      <c r="AM422" s="168" t="s">
        <v>3400</v>
      </c>
      <c r="AN422" s="191" t="s">
        <v>3401</v>
      </c>
      <c r="AO422" s="168" t="s">
        <v>3402</v>
      </c>
      <c r="AP422" s="19" t="s">
        <v>3403</v>
      </c>
      <c r="AQ422" s="168" t="s">
        <v>3404</v>
      </c>
      <c r="AR422" s="168" t="s">
        <v>3405</v>
      </c>
      <c r="AS422" s="168" t="s">
        <v>3406</v>
      </c>
      <c r="AT422" s="191" t="s">
        <v>3407</v>
      </c>
      <c r="AU422" s="168" t="s">
        <v>3408</v>
      </c>
      <c r="AV422" s="168" t="s">
        <v>3409</v>
      </c>
      <c r="AW422" s="168" t="s">
        <v>3410</v>
      </c>
      <c r="AX422" s="220" t="s">
        <v>3411</v>
      </c>
      <c r="AY422" s="168" t="s">
        <v>3412</v>
      </c>
      <c r="AZ422" s="112" t="s">
        <v>125</v>
      </c>
      <c r="BA422" s="149" t="s">
        <v>3413</v>
      </c>
      <c r="BB422" s="149" t="s">
        <v>125</v>
      </c>
      <c r="BC422" s="149" t="s">
        <v>3414</v>
      </c>
      <c r="BD422" s="149" t="s">
        <v>125</v>
      </c>
      <c r="BE422" s="149" t="s">
        <v>3414</v>
      </c>
      <c r="BF422" s="108" t="s">
        <v>1845</v>
      </c>
      <c r="BG422" s="122">
        <v>45008</v>
      </c>
      <c r="BH422" s="108" t="s">
        <v>10</v>
      </c>
      <c r="BI422" s="122">
        <v>45014</v>
      </c>
      <c r="BJ422" s="149" t="s">
        <v>3415</v>
      </c>
      <c r="BK422" s="128" t="s">
        <v>125</v>
      </c>
      <c r="BL422" s="119" t="s">
        <v>3416</v>
      </c>
      <c r="BM422" s="128" t="s">
        <v>1538</v>
      </c>
      <c r="BN422" s="119" t="s">
        <v>1539</v>
      </c>
      <c r="BO422" s="106" t="s">
        <v>125</v>
      </c>
      <c r="BP422" s="106" t="s">
        <v>3391</v>
      </c>
      <c r="BR422" s="110" t="s">
        <v>1337</v>
      </c>
      <c r="BS422" s="119" t="s">
        <v>3390</v>
      </c>
      <c r="BT422" s="119" t="s">
        <v>3381</v>
      </c>
      <c r="BU422" s="119"/>
    </row>
    <row r="423" spans="1:73" s="308" customFormat="1" ht="90" hidden="1" customHeight="1">
      <c r="A423" s="107" t="s">
        <v>3391</v>
      </c>
      <c r="B423" s="110" t="s">
        <v>3321</v>
      </c>
      <c r="C423" s="122">
        <v>43991</v>
      </c>
      <c r="D423" s="122" t="s">
        <v>202</v>
      </c>
      <c r="E423" s="261" t="s">
        <v>174</v>
      </c>
      <c r="F423" s="112" t="s">
        <v>3392</v>
      </c>
      <c r="G423" s="110" t="s">
        <v>3371</v>
      </c>
      <c r="H423" s="112" t="s">
        <v>3372</v>
      </c>
      <c r="I423" s="110" t="s">
        <v>3393</v>
      </c>
      <c r="J423" s="110" t="s">
        <v>3394</v>
      </c>
      <c r="K423" s="106">
        <v>9</v>
      </c>
      <c r="L423" s="509">
        <v>44229</v>
      </c>
      <c r="M423" s="509">
        <v>45291</v>
      </c>
      <c r="N423" s="212">
        <f t="shared" si="14"/>
        <v>48</v>
      </c>
      <c r="O423" s="239">
        <v>7</v>
      </c>
      <c r="P423" s="119" t="s">
        <v>25</v>
      </c>
      <c r="Q423" s="119" t="s">
        <v>3395</v>
      </c>
      <c r="R423" s="149" t="s">
        <v>3417</v>
      </c>
      <c r="S423" s="217">
        <f t="shared" si="16"/>
        <v>266</v>
      </c>
      <c r="T423" s="136" t="s">
        <v>125</v>
      </c>
      <c r="U423" s="136" t="s">
        <v>125</v>
      </c>
      <c r="V423" s="136" t="s">
        <v>125</v>
      </c>
      <c r="W423" s="136" t="s">
        <v>125</v>
      </c>
      <c r="X423" s="136" t="s">
        <v>125</v>
      </c>
      <c r="Y423" s="136" t="s">
        <v>125</v>
      </c>
      <c r="Z423" s="136" t="s">
        <v>125</v>
      </c>
      <c r="AA423" s="136" t="s">
        <v>125</v>
      </c>
      <c r="AB423" s="136" t="s">
        <v>125</v>
      </c>
      <c r="AC423" s="136" t="s">
        <v>125</v>
      </c>
      <c r="AD423" s="136" t="s">
        <v>125</v>
      </c>
      <c r="AE423" s="136" t="s">
        <v>130</v>
      </c>
      <c r="AF423" s="136" t="s">
        <v>130</v>
      </c>
      <c r="AG423" s="19" t="s">
        <v>3330</v>
      </c>
      <c r="AH423" s="19" t="s">
        <v>3376</v>
      </c>
      <c r="AI423" s="19" t="s">
        <v>3397</v>
      </c>
      <c r="AJ423" s="19" t="s">
        <v>3398</v>
      </c>
      <c r="AK423" s="19" t="s">
        <v>3399</v>
      </c>
      <c r="AL423" s="19" t="s">
        <v>3398</v>
      </c>
      <c r="AM423" s="168" t="s">
        <v>3400</v>
      </c>
      <c r="AN423" s="191" t="s">
        <v>3401</v>
      </c>
      <c r="AO423" s="168" t="s">
        <v>3402</v>
      </c>
      <c r="AP423" s="19" t="s">
        <v>3403</v>
      </c>
      <c r="AQ423" s="168" t="s">
        <v>3404</v>
      </c>
      <c r="AR423" s="168" t="s">
        <v>3405</v>
      </c>
      <c r="AS423" s="168" t="s">
        <v>3406</v>
      </c>
      <c r="AT423" s="191" t="s">
        <v>3407</v>
      </c>
      <c r="AU423" s="168" t="s">
        <v>3408</v>
      </c>
      <c r="AV423" s="168" t="s">
        <v>3409</v>
      </c>
      <c r="AW423" s="168" t="s">
        <v>3410</v>
      </c>
      <c r="AX423" s="220" t="s">
        <v>3411</v>
      </c>
      <c r="AY423" s="168" t="s">
        <v>3418</v>
      </c>
      <c r="AZ423" s="144" t="s">
        <v>3419</v>
      </c>
      <c r="BA423" s="447" t="s">
        <v>3420</v>
      </c>
      <c r="BB423" s="312" t="s">
        <v>3421</v>
      </c>
      <c r="BC423" s="447" t="s">
        <v>3422</v>
      </c>
      <c r="BD423" s="149" t="s">
        <v>125</v>
      </c>
      <c r="BE423" s="149" t="s">
        <v>3423</v>
      </c>
      <c r="BF423" s="108" t="s">
        <v>1845</v>
      </c>
      <c r="BG423" s="122">
        <v>45198</v>
      </c>
      <c r="BH423" s="108" t="s">
        <v>10</v>
      </c>
      <c r="BI423" s="122">
        <v>45198</v>
      </c>
      <c r="BJ423" s="140" t="s">
        <v>3424</v>
      </c>
      <c r="BK423" s="128" t="s">
        <v>3425</v>
      </c>
      <c r="BL423" s="119" t="s">
        <v>3426</v>
      </c>
      <c r="BM423" s="128" t="s">
        <v>1538</v>
      </c>
      <c r="BN423" s="119" t="s">
        <v>1539</v>
      </c>
      <c r="BO423" s="179" t="s">
        <v>125</v>
      </c>
      <c r="BP423" s="179" t="s">
        <v>3391</v>
      </c>
      <c r="BR423" s="110" t="s">
        <v>1337</v>
      </c>
      <c r="BS423" s="119" t="s">
        <v>3390</v>
      </c>
      <c r="BT423" s="119" t="s">
        <v>3381</v>
      </c>
      <c r="BU423" s="119"/>
    </row>
    <row r="424" spans="1:73" s="308" customFormat="1" ht="90" hidden="1" customHeight="1">
      <c r="A424" s="107" t="s">
        <v>3391</v>
      </c>
      <c r="B424" s="110" t="s">
        <v>3321</v>
      </c>
      <c r="C424" s="122">
        <v>43991</v>
      </c>
      <c r="D424" s="122" t="s">
        <v>202</v>
      </c>
      <c r="E424" s="261" t="s">
        <v>174</v>
      </c>
      <c r="F424" s="112" t="s">
        <v>3392</v>
      </c>
      <c r="G424" s="112" t="s">
        <v>3371</v>
      </c>
      <c r="H424" s="112" t="s">
        <v>3372</v>
      </c>
      <c r="I424" s="112" t="s">
        <v>3393</v>
      </c>
      <c r="J424" s="110" t="s">
        <v>3394</v>
      </c>
      <c r="K424" s="106">
        <v>9</v>
      </c>
      <c r="L424" s="508">
        <v>44229</v>
      </c>
      <c r="M424" s="509">
        <v>45657</v>
      </c>
      <c r="N424" s="212">
        <f t="shared" si="14"/>
        <v>48</v>
      </c>
      <c r="O424" s="264">
        <v>7</v>
      </c>
      <c r="P424" s="119" t="s">
        <v>25</v>
      </c>
      <c r="Q424" s="119" t="s">
        <v>3395</v>
      </c>
      <c r="R424" s="161" t="s">
        <v>3427</v>
      </c>
      <c r="S424" s="217">
        <f t="shared" ref="S424:S427" si="17">LEN(R424)</f>
        <v>190</v>
      </c>
      <c r="T424" s="136" t="s">
        <v>125</v>
      </c>
      <c r="U424" s="136" t="s">
        <v>125</v>
      </c>
      <c r="V424" s="136" t="s">
        <v>125</v>
      </c>
      <c r="W424" s="136" t="s">
        <v>125</v>
      </c>
      <c r="X424" s="136" t="s">
        <v>125</v>
      </c>
      <c r="Y424" s="136" t="s">
        <v>125</v>
      </c>
      <c r="Z424" s="136" t="s">
        <v>125</v>
      </c>
      <c r="AA424" s="136" t="s">
        <v>125</v>
      </c>
      <c r="AB424" s="136" t="s">
        <v>125</v>
      </c>
      <c r="AC424" s="136" t="s">
        <v>125</v>
      </c>
      <c r="AD424" s="136" t="s">
        <v>125</v>
      </c>
      <c r="AE424" s="136" t="s">
        <v>130</v>
      </c>
      <c r="AF424" s="136" t="s">
        <v>130</v>
      </c>
      <c r="AG424" s="19" t="s">
        <v>3330</v>
      </c>
      <c r="AH424" s="19" t="s">
        <v>3376</v>
      </c>
      <c r="AI424" s="19" t="s">
        <v>3397</v>
      </c>
      <c r="AJ424" s="19" t="s">
        <v>3398</v>
      </c>
      <c r="AK424" s="19" t="s">
        <v>3399</v>
      </c>
      <c r="AL424" s="19" t="s">
        <v>3398</v>
      </c>
      <c r="AM424" s="168" t="s">
        <v>3400</v>
      </c>
      <c r="AN424" s="191" t="s">
        <v>3401</v>
      </c>
      <c r="AO424" s="168" t="s">
        <v>3402</v>
      </c>
      <c r="AP424" s="19" t="s">
        <v>3403</v>
      </c>
      <c r="AQ424" s="168" t="s">
        <v>3404</v>
      </c>
      <c r="AR424" s="168" t="s">
        <v>3405</v>
      </c>
      <c r="AS424" s="168" t="s">
        <v>3406</v>
      </c>
      <c r="AT424" s="191" t="s">
        <v>3407</v>
      </c>
      <c r="AU424" s="168" t="s">
        <v>3408</v>
      </c>
      <c r="AV424" s="168" t="s">
        <v>3409</v>
      </c>
      <c r="AW424" s="168" t="s">
        <v>3410</v>
      </c>
      <c r="AX424" s="220" t="s">
        <v>3411</v>
      </c>
      <c r="AY424" s="168" t="s">
        <v>3418</v>
      </c>
      <c r="AZ424" s="144" t="s">
        <v>3419</v>
      </c>
      <c r="BA424" s="447" t="s">
        <v>3420</v>
      </c>
      <c r="BB424" s="312" t="s">
        <v>3421</v>
      </c>
      <c r="BC424" s="447" t="s">
        <v>3428</v>
      </c>
      <c r="BD424" s="312" t="s">
        <v>3429</v>
      </c>
      <c r="BE424" s="149" t="s">
        <v>3430</v>
      </c>
      <c r="BF424" s="108" t="s">
        <v>8</v>
      </c>
      <c r="BG424" s="122">
        <v>45211</v>
      </c>
      <c r="BH424" s="108" t="s">
        <v>8</v>
      </c>
      <c r="BI424" s="448"/>
      <c r="BJ424" s="449"/>
      <c r="BK424" s="449"/>
      <c r="BL424" s="449"/>
      <c r="BM424" s="449"/>
      <c r="BN424" s="119" t="s">
        <v>133</v>
      </c>
      <c r="BO424" s="448"/>
      <c r="BP424" s="448"/>
      <c r="BR424" s="110" t="s">
        <v>1337</v>
      </c>
      <c r="BS424" s="119" t="s">
        <v>3390</v>
      </c>
      <c r="BT424" s="119" t="s">
        <v>3381</v>
      </c>
      <c r="BU424" s="119"/>
    </row>
    <row r="425" spans="1:73" s="308" customFormat="1" ht="90" hidden="1" customHeight="1">
      <c r="A425" s="107" t="s">
        <v>3431</v>
      </c>
      <c r="B425" s="110" t="s">
        <v>3321</v>
      </c>
      <c r="C425" s="122">
        <v>43991</v>
      </c>
      <c r="D425" s="122" t="s">
        <v>202</v>
      </c>
      <c r="E425" s="261" t="s">
        <v>174</v>
      </c>
      <c r="F425" s="112" t="s">
        <v>3392</v>
      </c>
      <c r="G425" s="110" t="s">
        <v>3371</v>
      </c>
      <c r="H425" s="112" t="s">
        <v>3372</v>
      </c>
      <c r="I425" s="110" t="s">
        <v>3432</v>
      </c>
      <c r="J425" s="110" t="s">
        <v>3433</v>
      </c>
      <c r="K425" s="106">
        <v>9</v>
      </c>
      <c r="L425" s="509">
        <v>44229</v>
      </c>
      <c r="M425" s="509">
        <v>44959</v>
      </c>
      <c r="N425" s="212">
        <f t="shared" ref="N425:N488" si="18">+WEEKNUM(M425-L425)</f>
        <v>53</v>
      </c>
      <c r="O425" s="239">
        <v>6</v>
      </c>
      <c r="P425" s="119" t="s">
        <v>25</v>
      </c>
      <c r="Q425" s="119" t="s">
        <v>28</v>
      </c>
      <c r="R425" s="161" t="s">
        <v>3396</v>
      </c>
      <c r="S425" s="217">
        <f t="shared" si="17"/>
        <v>196</v>
      </c>
      <c r="T425" s="136" t="s">
        <v>125</v>
      </c>
      <c r="U425" s="136" t="s">
        <v>125</v>
      </c>
      <c r="V425" s="136" t="s">
        <v>125</v>
      </c>
      <c r="W425" s="136" t="s">
        <v>125</v>
      </c>
      <c r="X425" s="136" t="s">
        <v>125</v>
      </c>
      <c r="Y425" s="136" t="s">
        <v>125</v>
      </c>
      <c r="Z425" s="136" t="s">
        <v>125</v>
      </c>
      <c r="AA425" s="136" t="s">
        <v>125</v>
      </c>
      <c r="AB425" s="136" t="s">
        <v>125</v>
      </c>
      <c r="AC425" s="136" t="s">
        <v>125</v>
      </c>
      <c r="AD425" s="136" t="s">
        <v>125</v>
      </c>
      <c r="AE425" s="136" t="s">
        <v>130</v>
      </c>
      <c r="AF425" s="136" t="s">
        <v>130</v>
      </c>
      <c r="AG425" s="19" t="s">
        <v>3330</v>
      </c>
      <c r="AH425" s="19" t="s">
        <v>3376</v>
      </c>
      <c r="AI425" s="19" t="s">
        <v>3397</v>
      </c>
      <c r="AJ425" s="19" t="s">
        <v>3398</v>
      </c>
      <c r="AK425" s="19" t="s">
        <v>3434</v>
      </c>
      <c r="AL425" s="19" t="s">
        <v>3398</v>
      </c>
      <c r="AM425" s="168" t="s">
        <v>3400</v>
      </c>
      <c r="AN425" s="92" t="s">
        <v>3435</v>
      </c>
      <c r="AO425" s="168" t="s">
        <v>3436</v>
      </c>
      <c r="AP425" s="19" t="s">
        <v>3437</v>
      </c>
      <c r="AQ425" s="168" t="s">
        <v>3404</v>
      </c>
      <c r="AR425" s="168" t="s">
        <v>3405</v>
      </c>
      <c r="AS425" s="168" t="s">
        <v>3406</v>
      </c>
      <c r="AT425" s="191" t="s">
        <v>3407</v>
      </c>
      <c r="AU425" s="168" t="s">
        <v>3408</v>
      </c>
      <c r="AV425" s="168" t="s">
        <v>3409</v>
      </c>
      <c r="AW425" s="242" t="s">
        <v>3438</v>
      </c>
      <c r="AX425" s="220" t="s">
        <v>3411</v>
      </c>
      <c r="AY425" s="242" t="s">
        <v>3439</v>
      </c>
      <c r="AZ425" s="112" t="s">
        <v>125</v>
      </c>
      <c r="BA425" s="149" t="s">
        <v>3413</v>
      </c>
      <c r="BB425" s="149" t="s">
        <v>125</v>
      </c>
      <c r="BC425" s="149" t="s">
        <v>3414</v>
      </c>
      <c r="BD425" s="149" t="s">
        <v>125</v>
      </c>
      <c r="BE425" s="149" t="s">
        <v>3414</v>
      </c>
      <c r="BF425" s="108" t="s">
        <v>1845</v>
      </c>
      <c r="BG425" s="122">
        <v>45008</v>
      </c>
      <c r="BH425" s="108" t="s">
        <v>10</v>
      </c>
      <c r="BI425" s="122">
        <v>45014</v>
      </c>
      <c r="BJ425" s="149" t="s">
        <v>3440</v>
      </c>
      <c r="BK425" s="128" t="s">
        <v>125</v>
      </c>
      <c r="BL425" s="119" t="s">
        <v>3416</v>
      </c>
      <c r="BM425" s="128" t="s">
        <v>1538</v>
      </c>
      <c r="BN425" s="119" t="s">
        <v>1539</v>
      </c>
      <c r="BO425" s="106" t="s">
        <v>125</v>
      </c>
      <c r="BP425" s="106" t="s">
        <v>3431</v>
      </c>
      <c r="BR425" s="110" t="s">
        <v>1337</v>
      </c>
      <c r="BS425" s="119" t="s">
        <v>3390</v>
      </c>
      <c r="BT425" s="119" t="s">
        <v>3381</v>
      </c>
      <c r="BU425" s="119"/>
    </row>
    <row r="426" spans="1:73" s="308" customFormat="1" ht="90" hidden="1" customHeight="1">
      <c r="A426" s="107" t="s">
        <v>3431</v>
      </c>
      <c r="B426" s="110" t="s">
        <v>3321</v>
      </c>
      <c r="C426" s="122">
        <v>43991</v>
      </c>
      <c r="D426" s="122" t="s">
        <v>202</v>
      </c>
      <c r="E426" s="261" t="s">
        <v>174</v>
      </c>
      <c r="F426" s="112" t="s">
        <v>3392</v>
      </c>
      <c r="G426" s="110" t="s">
        <v>3371</v>
      </c>
      <c r="H426" s="112" t="s">
        <v>3372</v>
      </c>
      <c r="I426" s="110" t="s">
        <v>3432</v>
      </c>
      <c r="J426" s="110" t="s">
        <v>3433</v>
      </c>
      <c r="K426" s="106">
        <v>9</v>
      </c>
      <c r="L426" s="509">
        <v>44229</v>
      </c>
      <c r="M426" s="509">
        <v>45291</v>
      </c>
      <c r="N426" s="212">
        <f t="shared" si="18"/>
        <v>48</v>
      </c>
      <c r="O426" s="239">
        <v>6</v>
      </c>
      <c r="P426" s="119" t="s">
        <v>25</v>
      </c>
      <c r="Q426" s="119" t="s">
        <v>28</v>
      </c>
      <c r="R426" s="140" t="s">
        <v>3441</v>
      </c>
      <c r="S426" s="217">
        <f t="shared" si="17"/>
        <v>267</v>
      </c>
      <c r="T426" s="136" t="s">
        <v>125</v>
      </c>
      <c r="U426" s="136" t="s">
        <v>125</v>
      </c>
      <c r="V426" s="136" t="s">
        <v>125</v>
      </c>
      <c r="W426" s="136" t="s">
        <v>125</v>
      </c>
      <c r="X426" s="136" t="s">
        <v>125</v>
      </c>
      <c r="Y426" s="136" t="s">
        <v>125</v>
      </c>
      <c r="Z426" s="136" t="s">
        <v>125</v>
      </c>
      <c r="AA426" s="136" t="s">
        <v>125</v>
      </c>
      <c r="AB426" s="136" t="s">
        <v>125</v>
      </c>
      <c r="AC426" s="136" t="s">
        <v>125</v>
      </c>
      <c r="AD426" s="136" t="s">
        <v>125</v>
      </c>
      <c r="AE426" s="136" t="s">
        <v>130</v>
      </c>
      <c r="AF426" s="136" t="s">
        <v>130</v>
      </c>
      <c r="AG426" s="19" t="s">
        <v>3330</v>
      </c>
      <c r="AH426" s="19" t="s">
        <v>3376</v>
      </c>
      <c r="AI426" s="19" t="s">
        <v>3397</v>
      </c>
      <c r="AJ426" s="19" t="s">
        <v>3398</v>
      </c>
      <c r="AK426" s="19" t="s">
        <v>3434</v>
      </c>
      <c r="AL426" s="19" t="s">
        <v>3398</v>
      </c>
      <c r="AM426" s="168" t="s">
        <v>3400</v>
      </c>
      <c r="AN426" s="92" t="s">
        <v>3435</v>
      </c>
      <c r="AO426" s="168" t="s">
        <v>3436</v>
      </c>
      <c r="AP426" s="19" t="s">
        <v>3437</v>
      </c>
      <c r="AQ426" s="168" t="s">
        <v>3404</v>
      </c>
      <c r="AR426" s="168" t="s">
        <v>3405</v>
      </c>
      <c r="AS426" s="168" t="s">
        <v>3406</v>
      </c>
      <c r="AT426" s="191" t="s">
        <v>3407</v>
      </c>
      <c r="AU426" s="168" t="s">
        <v>3408</v>
      </c>
      <c r="AV426" s="168" t="s">
        <v>3409</v>
      </c>
      <c r="AW426" s="242" t="s">
        <v>3438</v>
      </c>
      <c r="AX426" s="220" t="s">
        <v>3411</v>
      </c>
      <c r="AY426" s="242" t="s">
        <v>3439</v>
      </c>
      <c r="AZ426" s="144" t="s">
        <v>3419</v>
      </c>
      <c r="BA426" s="149" t="s">
        <v>3442</v>
      </c>
      <c r="BB426" s="312" t="s">
        <v>3421</v>
      </c>
      <c r="BC426" s="447" t="s">
        <v>3443</v>
      </c>
      <c r="BD426" s="149" t="s">
        <v>125</v>
      </c>
      <c r="BE426" s="140" t="s">
        <v>3444</v>
      </c>
      <c r="BF426" s="108" t="s">
        <v>1845</v>
      </c>
      <c r="BG426" s="122">
        <v>45198</v>
      </c>
      <c r="BH426" s="108" t="s">
        <v>10</v>
      </c>
      <c r="BI426" s="122">
        <v>45198</v>
      </c>
      <c r="BJ426" s="140" t="s">
        <v>3424</v>
      </c>
      <c r="BK426" s="128" t="s">
        <v>3425</v>
      </c>
      <c r="BL426" s="119" t="s">
        <v>3426</v>
      </c>
      <c r="BM426" s="128" t="s">
        <v>1538</v>
      </c>
      <c r="BN426" s="119" t="s">
        <v>1539</v>
      </c>
      <c r="BO426" s="179" t="s">
        <v>125</v>
      </c>
      <c r="BP426" s="179" t="s">
        <v>3431</v>
      </c>
      <c r="BR426" s="110" t="s">
        <v>1337</v>
      </c>
      <c r="BS426" s="119" t="s">
        <v>3390</v>
      </c>
      <c r="BT426" s="119" t="s">
        <v>3381</v>
      </c>
      <c r="BU426" s="119"/>
    </row>
    <row r="427" spans="1:73" s="308" customFormat="1" ht="90" hidden="1" customHeight="1">
      <c r="A427" s="107" t="s">
        <v>3431</v>
      </c>
      <c r="B427" s="110" t="s">
        <v>3321</v>
      </c>
      <c r="C427" s="122">
        <v>43991</v>
      </c>
      <c r="D427" s="122" t="s">
        <v>202</v>
      </c>
      <c r="E427" s="261" t="s">
        <v>174</v>
      </c>
      <c r="F427" s="112" t="s">
        <v>3392</v>
      </c>
      <c r="G427" s="112" t="s">
        <v>3371</v>
      </c>
      <c r="H427" s="112" t="s">
        <v>3372</v>
      </c>
      <c r="I427" s="112" t="s">
        <v>3432</v>
      </c>
      <c r="J427" s="110" t="s">
        <v>3433</v>
      </c>
      <c r="K427" s="106">
        <v>9</v>
      </c>
      <c r="L427" s="508">
        <v>44229</v>
      </c>
      <c r="M427" s="509">
        <v>45657</v>
      </c>
      <c r="N427" s="212">
        <f t="shared" si="18"/>
        <v>48</v>
      </c>
      <c r="O427" s="264">
        <v>6</v>
      </c>
      <c r="P427" s="119" t="s">
        <v>25</v>
      </c>
      <c r="Q427" s="119" t="s">
        <v>28</v>
      </c>
      <c r="R427" s="161" t="s">
        <v>3427</v>
      </c>
      <c r="S427" s="217">
        <f t="shared" si="17"/>
        <v>190</v>
      </c>
      <c r="T427" s="136" t="s">
        <v>125</v>
      </c>
      <c r="U427" s="136" t="s">
        <v>125</v>
      </c>
      <c r="V427" s="136" t="s">
        <v>125</v>
      </c>
      <c r="W427" s="136" t="s">
        <v>125</v>
      </c>
      <c r="X427" s="136" t="s">
        <v>125</v>
      </c>
      <c r="Y427" s="136" t="s">
        <v>125</v>
      </c>
      <c r="Z427" s="136" t="s">
        <v>125</v>
      </c>
      <c r="AA427" s="136" t="s">
        <v>125</v>
      </c>
      <c r="AB427" s="136" t="s">
        <v>125</v>
      </c>
      <c r="AC427" s="136" t="s">
        <v>125</v>
      </c>
      <c r="AD427" s="136" t="s">
        <v>125</v>
      </c>
      <c r="AE427" s="136" t="s">
        <v>130</v>
      </c>
      <c r="AF427" s="136" t="s">
        <v>130</v>
      </c>
      <c r="AG427" s="19" t="s">
        <v>3330</v>
      </c>
      <c r="AH427" s="19" t="s">
        <v>3376</v>
      </c>
      <c r="AI427" s="19" t="s">
        <v>3397</v>
      </c>
      <c r="AJ427" s="19" t="s">
        <v>3398</v>
      </c>
      <c r="AK427" s="19" t="s">
        <v>3434</v>
      </c>
      <c r="AL427" s="19" t="s">
        <v>3398</v>
      </c>
      <c r="AM427" s="168" t="s">
        <v>3400</v>
      </c>
      <c r="AN427" s="92" t="s">
        <v>3435</v>
      </c>
      <c r="AO427" s="168" t="s">
        <v>3436</v>
      </c>
      <c r="AP427" s="19" t="s">
        <v>3437</v>
      </c>
      <c r="AQ427" s="168" t="s">
        <v>3404</v>
      </c>
      <c r="AR427" s="168" t="s">
        <v>3405</v>
      </c>
      <c r="AS427" s="168" t="s">
        <v>3406</v>
      </c>
      <c r="AT427" s="191" t="s">
        <v>3407</v>
      </c>
      <c r="AU427" s="168" t="s">
        <v>3408</v>
      </c>
      <c r="AV427" s="168" t="s">
        <v>3409</v>
      </c>
      <c r="AW427" s="242" t="s">
        <v>3438</v>
      </c>
      <c r="AX427" s="220" t="s">
        <v>3411</v>
      </c>
      <c r="AY427" s="242" t="s">
        <v>3439</v>
      </c>
      <c r="AZ427" s="144" t="s">
        <v>3419</v>
      </c>
      <c r="BA427" s="149" t="s">
        <v>3442</v>
      </c>
      <c r="BB427" s="312" t="s">
        <v>3421</v>
      </c>
      <c r="BC427" s="447" t="s">
        <v>3443</v>
      </c>
      <c r="BD427" s="312" t="s">
        <v>3429</v>
      </c>
      <c r="BE427" s="149" t="s">
        <v>3430</v>
      </c>
      <c r="BF427" s="108" t="s">
        <v>8</v>
      </c>
      <c r="BG427" s="122">
        <v>45211</v>
      </c>
      <c r="BH427" s="108" t="s">
        <v>8</v>
      </c>
      <c r="BI427" s="448"/>
      <c r="BJ427" s="449"/>
      <c r="BK427" s="449"/>
      <c r="BL427" s="449"/>
      <c r="BM427" s="449"/>
      <c r="BN427" s="119" t="s">
        <v>133</v>
      </c>
      <c r="BO427" s="448"/>
      <c r="BP427" s="448"/>
      <c r="BR427" s="110" t="s">
        <v>1337</v>
      </c>
      <c r="BS427" s="119" t="s">
        <v>3390</v>
      </c>
      <c r="BT427" s="119" t="s">
        <v>3381</v>
      </c>
      <c r="BU427" s="119"/>
    </row>
    <row r="428" spans="1:73" ht="90" hidden="1" customHeight="1">
      <c r="A428" s="181" t="s">
        <v>3445</v>
      </c>
      <c r="B428" s="92" t="s">
        <v>3321</v>
      </c>
      <c r="C428" s="175">
        <v>43991</v>
      </c>
      <c r="D428" s="175" t="s">
        <v>202</v>
      </c>
      <c r="E428" s="259" t="s">
        <v>219</v>
      </c>
      <c r="F428" s="19" t="s">
        <v>3446</v>
      </c>
      <c r="G428" s="260" t="s">
        <v>3447</v>
      </c>
      <c r="H428" s="112" t="s">
        <v>3448</v>
      </c>
      <c r="I428" s="260" t="s">
        <v>3449</v>
      </c>
      <c r="J428" s="228" t="s">
        <v>1364</v>
      </c>
      <c r="K428" s="179">
        <v>4</v>
      </c>
      <c r="L428" s="508">
        <v>44046</v>
      </c>
      <c r="M428" s="508">
        <v>44053</v>
      </c>
      <c r="N428" s="114">
        <f t="shared" si="18"/>
        <v>1</v>
      </c>
      <c r="O428" s="218">
        <v>4</v>
      </c>
      <c r="P428" s="35" t="s">
        <v>29</v>
      </c>
      <c r="Q428" s="35"/>
      <c r="R428" s="224" t="s">
        <v>3450</v>
      </c>
      <c r="S428" s="217">
        <f t="shared" ref="S428:S440" si="19">LEN(R428)</f>
        <v>199</v>
      </c>
      <c r="T428" s="136"/>
      <c r="U428" s="136"/>
      <c r="V428" s="136" t="s">
        <v>125</v>
      </c>
      <c r="W428" s="136" t="s">
        <v>125</v>
      </c>
      <c r="X428" s="136" t="s">
        <v>125</v>
      </c>
      <c r="Y428" s="136" t="s">
        <v>125</v>
      </c>
      <c r="Z428" s="136" t="s">
        <v>125</v>
      </c>
      <c r="AA428" s="136" t="s">
        <v>125</v>
      </c>
      <c r="AB428" s="136" t="s">
        <v>125</v>
      </c>
      <c r="AC428" s="136" t="s">
        <v>125</v>
      </c>
      <c r="AD428" s="136" t="s">
        <v>125</v>
      </c>
      <c r="AE428" s="136" t="s">
        <v>130</v>
      </c>
      <c r="AF428" s="196"/>
      <c r="AG428" s="19" t="s">
        <v>3330</v>
      </c>
      <c r="AH428" s="19" t="s">
        <v>3451</v>
      </c>
      <c r="AI428" s="19" t="s">
        <v>3452</v>
      </c>
      <c r="AJ428" s="19" t="s">
        <v>2305</v>
      </c>
      <c r="AK428" s="19" t="s">
        <v>2305</v>
      </c>
      <c r="AL428" s="19" t="s">
        <v>129</v>
      </c>
      <c r="AM428" s="19" t="s">
        <v>2305</v>
      </c>
      <c r="AN428" s="19" t="s">
        <v>129</v>
      </c>
      <c r="AO428" s="19" t="s">
        <v>2305</v>
      </c>
      <c r="AP428" s="19" t="s">
        <v>130</v>
      </c>
      <c r="AQ428" s="19" t="s">
        <v>2305</v>
      </c>
      <c r="AR428" s="19" t="s">
        <v>130</v>
      </c>
      <c r="AS428" s="19" t="s">
        <v>2305</v>
      </c>
      <c r="AT428" s="19" t="s">
        <v>130</v>
      </c>
      <c r="AU428" s="19" t="s">
        <v>2305</v>
      </c>
      <c r="AV428" s="19" t="s">
        <v>130</v>
      </c>
      <c r="AW428" s="19" t="s">
        <v>2305</v>
      </c>
      <c r="AX428" s="19" t="s">
        <v>130</v>
      </c>
      <c r="AY428" s="19" t="s">
        <v>2305</v>
      </c>
      <c r="AZ428" s="19" t="s">
        <v>125</v>
      </c>
      <c r="BA428" s="19" t="s">
        <v>2305</v>
      </c>
      <c r="BB428" s="19" t="s">
        <v>125</v>
      </c>
      <c r="BC428" s="19" t="s">
        <v>2305</v>
      </c>
      <c r="BD428" s="19" t="s">
        <v>125</v>
      </c>
      <c r="BE428" s="19" t="s">
        <v>2305</v>
      </c>
      <c r="BF428" s="108" t="s">
        <v>131</v>
      </c>
      <c r="BG428" s="175">
        <v>44126</v>
      </c>
      <c r="BH428" s="108" t="s">
        <v>1733</v>
      </c>
      <c r="BI428" s="175">
        <v>44713</v>
      </c>
      <c r="BJ428" s="35" t="s">
        <v>3389</v>
      </c>
      <c r="BK428" s="35" t="s">
        <v>3353</v>
      </c>
      <c r="BL428" s="136" t="s">
        <v>3354</v>
      </c>
      <c r="BM428" s="136" t="s">
        <v>1692</v>
      </c>
      <c r="BN428" s="119" t="s">
        <v>1736</v>
      </c>
      <c r="BO428" s="179" t="s">
        <v>125</v>
      </c>
      <c r="BP428" s="179" t="s">
        <v>125</v>
      </c>
      <c r="BR428" s="35" t="s">
        <v>2312</v>
      </c>
      <c r="BS428" s="232" t="s">
        <v>2398</v>
      </c>
      <c r="BT428" s="35" t="s">
        <v>3453</v>
      </c>
      <c r="BU428" s="35" t="s">
        <v>2399</v>
      </c>
    </row>
    <row r="429" spans="1:73" ht="90" hidden="1" customHeight="1">
      <c r="A429" s="181" t="s">
        <v>3454</v>
      </c>
      <c r="B429" s="92" t="s">
        <v>3321</v>
      </c>
      <c r="C429" s="175">
        <v>43991</v>
      </c>
      <c r="D429" s="175" t="s">
        <v>202</v>
      </c>
      <c r="E429" s="259" t="s">
        <v>219</v>
      </c>
      <c r="F429" s="19" t="s">
        <v>3446</v>
      </c>
      <c r="G429" s="260" t="s">
        <v>3447</v>
      </c>
      <c r="H429" s="112" t="s">
        <v>3448</v>
      </c>
      <c r="I429" s="260" t="s">
        <v>3455</v>
      </c>
      <c r="J429" s="228" t="s">
        <v>3456</v>
      </c>
      <c r="K429" s="179">
        <v>1</v>
      </c>
      <c r="L429" s="508">
        <v>44063</v>
      </c>
      <c r="M429" s="508">
        <v>44102</v>
      </c>
      <c r="N429" s="114">
        <f t="shared" si="18"/>
        <v>6</v>
      </c>
      <c r="O429" s="218">
        <v>1</v>
      </c>
      <c r="P429" s="35" t="s">
        <v>3457</v>
      </c>
      <c r="Q429" s="35" t="s">
        <v>3458</v>
      </c>
      <c r="R429" s="224" t="s">
        <v>3459</v>
      </c>
      <c r="S429" s="217">
        <f t="shared" si="19"/>
        <v>326</v>
      </c>
      <c r="T429" s="136"/>
      <c r="U429" s="136"/>
      <c r="V429" s="136" t="s">
        <v>125</v>
      </c>
      <c r="W429" s="136" t="s">
        <v>125</v>
      </c>
      <c r="X429" s="136" t="s">
        <v>125</v>
      </c>
      <c r="Y429" s="136" t="s">
        <v>125</v>
      </c>
      <c r="Z429" s="136" t="s">
        <v>125</v>
      </c>
      <c r="AA429" s="136" t="s">
        <v>125</v>
      </c>
      <c r="AB429" s="136" t="s">
        <v>125</v>
      </c>
      <c r="AC429" s="136" t="s">
        <v>125</v>
      </c>
      <c r="AD429" s="136" t="s">
        <v>125</v>
      </c>
      <c r="AE429" s="136" t="s">
        <v>130</v>
      </c>
      <c r="AF429" s="196"/>
      <c r="AG429" s="19" t="s">
        <v>3330</v>
      </c>
      <c r="AH429" s="19" t="s">
        <v>3460</v>
      </c>
      <c r="AI429" s="19" t="s">
        <v>3461</v>
      </c>
      <c r="AJ429" s="19" t="s">
        <v>2305</v>
      </c>
      <c r="AK429" s="19" t="s">
        <v>2305</v>
      </c>
      <c r="AL429" s="19" t="s">
        <v>129</v>
      </c>
      <c r="AM429" s="19" t="s">
        <v>2305</v>
      </c>
      <c r="AN429" s="19" t="s">
        <v>129</v>
      </c>
      <c r="AO429" s="19" t="s">
        <v>2305</v>
      </c>
      <c r="AP429" s="19" t="s">
        <v>130</v>
      </c>
      <c r="AQ429" s="19" t="s">
        <v>2305</v>
      </c>
      <c r="AR429" s="19" t="s">
        <v>130</v>
      </c>
      <c r="AS429" s="19" t="s">
        <v>2305</v>
      </c>
      <c r="AT429" s="19" t="s">
        <v>130</v>
      </c>
      <c r="AU429" s="19" t="s">
        <v>2305</v>
      </c>
      <c r="AV429" s="19" t="s">
        <v>130</v>
      </c>
      <c r="AW429" s="19" t="s">
        <v>2305</v>
      </c>
      <c r="AX429" s="19" t="s">
        <v>130</v>
      </c>
      <c r="AY429" s="19" t="s">
        <v>2305</v>
      </c>
      <c r="AZ429" s="19" t="s">
        <v>125</v>
      </c>
      <c r="BA429" s="19" t="s">
        <v>2305</v>
      </c>
      <c r="BB429" s="19" t="s">
        <v>125</v>
      </c>
      <c r="BC429" s="19" t="s">
        <v>2305</v>
      </c>
      <c r="BD429" s="19" t="s">
        <v>125</v>
      </c>
      <c r="BE429" s="19" t="s">
        <v>2305</v>
      </c>
      <c r="BF429" s="108" t="s">
        <v>131</v>
      </c>
      <c r="BG429" s="175">
        <v>44126</v>
      </c>
      <c r="BH429" s="108" t="s">
        <v>1733</v>
      </c>
      <c r="BI429" s="175">
        <v>44713</v>
      </c>
      <c r="BJ429" s="35" t="s">
        <v>3389</v>
      </c>
      <c r="BK429" s="35" t="s">
        <v>3353</v>
      </c>
      <c r="BL429" s="136" t="s">
        <v>3354</v>
      </c>
      <c r="BM429" s="136" t="s">
        <v>1692</v>
      </c>
      <c r="BN429" s="119" t="s">
        <v>1736</v>
      </c>
      <c r="BO429" s="179" t="s">
        <v>125</v>
      </c>
      <c r="BP429" s="179" t="s">
        <v>125</v>
      </c>
      <c r="BR429" s="35" t="s">
        <v>2312</v>
      </c>
      <c r="BS429" s="232" t="s">
        <v>2398</v>
      </c>
      <c r="BT429" s="35" t="s">
        <v>3453</v>
      </c>
      <c r="BU429" s="35" t="s">
        <v>2399</v>
      </c>
    </row>
    <row r="430" spans="1:73" ht="90" hidden="1" customHeight="1">
      <c r="A430" s="181" t="s">
        <v>3462</v>
      </c>
      <c r="B430" s="92" t="s">
        <v>3321</v>
      </c>
      <c r="C430" s="175">
        <v>43991</v>
      </c>
      <c r="D430" s="175" t="s">
        <v>202</v>
      </c>
      <c r="E430" s="259" t="s">
        <v>219</v>
      </c>
      <c r="F430" s="19" t="s">
        <v>3463</v>
      </c>
      <c r="G430" s="260" t="s">
        <v>3447</v>
      </c>
      <c r="H430" s="112" t="s">
        <v>3448</v>
      </c>
      <c r="I430" s="260" t="s">
        <v>3464</v>
      </c>
      <c r="J430" s="260" t="s">
        <v>3465</v>
      </c>
      <c r="K430" s="179">
        <v>1</v>
      </c>
      <c r="L430" s="508">
        <v>44063</v>
      </c>
      <c r="M430" s="508">
        <v>44196</v>
      </c>
      <c r="N430" s="114">
        <f t="shared" si="18"/>
        <v>19</v>
      </c>
      <c r="O430" s="234">
        <v>0</v>
      </c>
      <c r="P430" s="35" t="s">
        <v>3457</v>
      </c>
      <c r="Q430" s="35"/>
      <c r="R430" s="19" t="s">
        <v>3466</v>
      </c>
      <c r="S430" s="217">
        <f t="shared" si="19"/>
        <v>285</v>
      </c>
      <c r="T430" s="136"/>
      <c r="U430" s="136"/>
      <c r="V430" s="136" t="s">
        <v>125</v>
      </c>
      <c r="W430" s="136" t="s">
        <v>125</v>
      </c>
      <c r="X430" s="136" t="s">
        <v>125</v>
      </c>
      <c r="Y430" s="136" t="s">
        <v>125</v>
      </c>
      <c r="Z430" s="136" t="s">
        <v>125</v>
      </c>
      <c r="AA430" s="136" t="s">
        <v>125</v>
      </c>
      <c r="AB430" s="136" t="s">
        <v>125</v>
      </c>
      <c r="AC430" s="136" t="s">
        <v>125</v>
      </c>
      <c r="AD430" s="136" t="s">
        <v>125</v>
      </c>
      <c r="AE430" s="136" t="s">
        <v>130</v>
      </c>
      <c r="AF430" s="196"/>
      <c r="AG430" s="19" t="s">
        <v>3330</v>
      </c>
      <c r="AH430" s="19" t="s">
        <v>3467</v>
      </c>
      <c r="AI430" s="19" t="s">
        <v>3468</v>
      </c>
      <c r="AJ430" s="19" t="s">
        <v>3469</v>
      </c>
      <c r="AK430" s="19" t="s">
        <v>3470</v>
      </c>
      <c r="AL430" s="19" t="s">
        <v>3471</v>
      </c>
      <c r="AM430" s="19" t="s">
        <v>3472</v>
      </c>
      <c r="AN430" s="140" t="s">
        <v>129</v>
      </c>
      <c r="AO430" s="140" t="s">
        <v>2056</v>
      </c>
      <c r="AP430" s="19" t="s">
        <v>130</v>
      </c>
      <c r="AQ430" s="140" t="s">
        <v>2056</v>
      </c>
      <c r="AR430" s="140" t="s">
        <v>130</v>
      </c>
      <c r="AS430" s="140" t="s">
        <v>2056</v>
      </c>
      <c r="AT430" s="140" t="s">
        <v>130</v>
      </c>
      <c r="AU430" s="140" t="s">
        <v>2056</v>
      </c>
      <c r="AV430" s="140" t="s">
        <v>130</v>
      </c>
      <c r="AW430" s="140" t="s">
        <v>2056</v>
      </c>
      <c r="AX430" s="140" t="s">
        <v>130</v>
      </c>
      <c r="AY430" s="140" t="s">
        <v>2056</v>
      </c>
      <c r="AZ430" s="140" t="s">
        <v>125</v>
      </c>
      <c r="BA430" s="140" t="s">
        <v>2056</v>
      </c>
      <c r="BB430" s="140" t="s">
        <v>125</v>
      </c>
      <c r="BC430" s="140" t="s">
        <v>2056</v>
      </c>
      <c r="BD430" s="140" t="s">
        <v>125</v>
      </c>
      <c r="BE430" s="140" t="s">
        <v>2056</v>
      </c>
      <c r="BF430" s="108" t="s">
        <v>1845</v>
      </c>
      <c r="BG430" s="175">
        <v>44377</v>
      </c>
      <c r="BH430" s="108" t="s">
        <v>10</v>
      </c>
      <c r="BI430" s="175">
        <v>44377</v>
      </c>
      <c r="BJ430" s="140" t="s">
        <v>2244</v>
      </c>
      <c r="BK430" s="171" t="s">
        <v>125</v>
      </c>
      <c r="BL430" s="171" t="s">
        <v>2058</v>
      </c>
      <c r="BM430" s="171" t="s">
        <v>1538</v>
      </c>
      <c r="BN430" s="119" t="s">
        <v>1539</v>
      </c>
      <c r="BO430" s="179" t="s">
        <v>125</v>
      </c>
      <c r="BP430" s="179" t="s">
        <v>3473</v>
      </c>
      <c r="BR430" s="92" t="s">
        <v>1314</v>
      </c>
      <c r="BS430" s="232" t="s">
        <v>2398</v>
      </c>
      <c r="BT430" s="35" t="s">
        <v>3453</v>
      </c>
      <c r="BU430" s="35" t="s">
        <v>2399</v>
      </c>
    </row>
    <row r="431" spans="1:73" ht="90" hidden="1" customHeight="1">
      <c r="A431" s="181" t="s">
        <v>3462</v>
      </c>
      <c r="B431" s="92" t="s">
        <v>3321</v>
      </c>
      <c r="C431" s="175">
        <v>43991</v>
      </c>
      <c r="D431" s="175" t="s">
        <v>202</v>
      </c>
      <c r="E431" s="259" t="s">
        <v>219</v>
      </c>
      <c r="F431" s="19" t="s">
        <v>3446</v>
      </c>
      <c r="G431" s="247" t="s">
        <v>3447</v>
      </c>
      <c r="H431" s="131" t="s">
        <v>3474</v>
      </c>
      <c r="I431" s="247" t="s">
        <v>3475</v>
      </c>
      <c r="J431" s="248" t="s">
        <v>3476</v>
      </c>
      <c r="K431" s="256">
        <v>1</v>
      </c>
      <c r="L431" s="510">
        <v>44063</v>
      </c>
      <c r="M431" s="510">
        <v>44377</v>
      </c>
      <c r="N431" s="114">
        <f t="shared" si="18"/>
        <v>45</v>
      </c>
      <c r="O431" s="218">
        <v>1</v>
      </c>
      <c r="P431" s="35" t="s">
        <v>29</v>
      </c>
      <c r="Q431" s="19"/>
      <c r="R431" s="19" t="s">
        <v>3477</v>
      </c>
      <c r="S431" s="217">
        <f t="shared" si="19"/>
        <v>180</v>
      </c>
      <c r="T431" s="196"/>
      <c r="U431" s="196"/>
      <c r="V431" s="196"/>
      <c r="W431" s="196"/>
      <c r="X431" s="136" t="s">
        <v>133</v>
      </c>
      <c r="Y431" s="136"/>
      <c r="Z431" s="136"/>
      <c r="AA431" s="136"/>
      <c r="AB431" s="136"/>
      <c r="AC431" s="136"/>
      <c r="AD431" s="136"/>
      <c r="AE431" s="136"/>
      <c r="AF431" s="196"/>
      <c r="AG431" s="19"/>
      <c r="AH431" s="19"/>
      <c r="AI431" s="19"/>
      <c r="AJ431" s="19"/>
      <c r="AK431" s="19" t="s">
        <v>3470</v>
      </c>
      <c r="AL431" s="19" t="s">
        <v>3478</v>
      </c>
      <c r="AM431" s="19" t="s">
        <v>3479</v>
      </c>
      <c r="AN431" s="19" t="s">
        <v>129</v>
      </c>
      <c r="AO431" s="19" t="s">
        <v>3113</v>
      </c>
      <c r="AP431" s="19" t="s">
        <v>130</v>
      </c>
      <c r="AQ431" s="19" t="s">
        <v>3113</v>
      </c>
      <c r="AR431" s="19" t="s">
        <v>130</v>
      </c>
      <c r="AS431" s="19" t="s">
        <v>3113</v>
      </c>
      <c r="AT431" s="19" t="s">
        <v>130</v>
      </c>
      <c r="AU431" s="19" t="s">
        <v>3113</v>
      </c>
      <c r="AV431" s="19" t="s">
        <v>130</v>
      </c>
      <c r="AW431" s="19" t="s">
        <v>3113</v>
      </c>
      <c r="AX431" s="19" t="s">
        <v>130</v>
      </c>
      <c r="AY431" s="19" t="s">
        <v>3113</v>
      </c>
      <c r="AZ431" s="19" t="s">
        <v>125</v>
      </c>
      <c r="BA431" s="19" t="s">
        <v>3113</v>
      </c>
      <c r="BB431" s="19" t="s">
        <v>125</v>
      </c>
      <c r="BC431" s="19" t="s">
        <v>3113</v>
      </c>
      <c r="BD431" s="19" t="s">
        <v>125</v>
      </c>
      <c r="BE431" s="19" t="s">
        <v>3113</v>
      </c>
      <c r="BF431" s="108" t="s">
        <v>131</v>
      </c>
      <c r="BG431" s="175">
        <v>44390</v>
      </c>
      <c r="BH431" s="108" t="s">
        <v>1733</v>
      </c>
      <c r="BI431" s="175">
        <v>44713</v>
      </c>
      <c r="BJ431" s="35" t="s">
        <v>3389</v>
      </c>
      <c r="BK431" s="35" t="s">
        <v>3353</v>
      </c>
      <c r="BL431" s="136" t="s">
        <v>3354</v>
      </c>
      <c r="BM431" s="136" t="s">
        <v>1692</v>
      </c>
      <c r="BN431" s="119" t="s">
        <v>1736</v>
      </c>
      <c r="BO431" s="179" t="s">
        <v>125</v>
      </c>
      <c r="BP431" s="179" t="s">
        <v>125</v>
      </c>
      <c r="BR431" s="35" t="s">
        <v>2312</v>
      </c>
      <c r="BS431" s="232" t="s">
        <v>2398</v>
      </c>
      <c r="BT431" s="35" t="s">
        <v>3453</v>
      </c>
      <c r="BU431" s="35" t="s">
        <v>2399</v>
      </c>
    </row>
    <row r="432" spans="1:73" ht="90" hidden="1" customHeight="1">
      <c r="A432" s="181" t="s">
        <v>3480</v>
      </c>
      <c r="B432" s="92" t="s">
        <v>3321</v>
      </c>
      <c r="C432" s="175">
        <v>43991</v>
      </c>
      <c r="D432" s="175" t="s">
        <v>202</v>
      </c>
      <c r="E432" s="259" t="s">
        <v>219</v>
      </c>
      <c r="F432" s="19" t="s">
        <v>3446</v>
      </c>
      <c r="G432" s="260" t="s">
        <v>3447</v>
      </c>
      <c r="H432" s="112" t="s">
        <v>3448</v>
      </c>
      <c r="I432" s="260" t="s">
        <v>3481</v>
      </c>
      <c r="J432" s="228" t="s">
        <v>1364</v>
      </c>
      <c r="K432" s="179">
        <v>1</v>
      </c>
      <c r="L432" s="508">
        <v>44075</v>
      </c>
      <c r="M432" s="508">
        <v>44195</v>
      </c>
      <c r="N432" s="114">
        <f t="shared" si="18"/>
        <v>18</v>
      </c>
      <c r="O432" s="218">
        <v>1</v>
      </c>
      <c r="P432" s="35" t="s">
        <v>29</v>
      </c>
      <c r="Q432" s="35"/>
      <c r="R432" s="224" t="s">
        <v>3482</v>
      </c>
      <c r="S432" s="217">
        <f t="shared" si="19"/>
        <v>353</v>
      </c>
      <c r="T432" s="136"/>
      <c r="U432" s="136"/>
      <c r="V432" s="136" t="s">
        <v>125</v>
      </c>
      <c r="W432" s="136" t="s">
        <v>125</v>
      </c>
      <c r="X432" s="136" t="s">
        <v>125</v>
      </c>
      <c r="Y432" s="136" t="s">
        <v>125</v>
      </c>
      <c r="Z432" s="136" t="s">
        <v>125</v>
      </c>
      <c r="AA432" s="136" t="s">
        <v>125</v>
      </c>
      <c r="AB432" s="136" t="s">
        <v>125</v>
      </c>
      <c r="AC432" s="136" t="s">
        <v>125</v>
      </c>
      <c r="AD432" s="136" t="s">
        <v>125</v>
      </c>
      <c r="AE432" s="136" t="s">
        <v>130</v>
      </c>
      <c r="AF432" s="196"/>
      <c r="AG432" s="19" t="s">
        <v>3330</v>
      </c>
      <c r="AH432" s="19" t="s">
        <v>3483</v>
      </c>
      <c r="AI432" s="19" t="s">
        <v>3484</v>
      </c>
      <c r="AJ432" s="19" t="s">
        <v>3485</v>
      </c>
      <c r="AK432" s="19" t="s">
        <v>3486</v>
      </c>
      <c r="AL432" s="19" t="s">
        <v>129</v>
      </c>
      <c r="AM432" s="19" t="s">
        <v>2289</v>
      </c>
      <c r="AN432" s="19" t="s">
        <v>129</v>
      </c>
      <c r="AO432" s="19" t="s">
        <v>2289</v>
      </c>
      <c r="AP432" s="19" t="s">
        <v>130</v>
      </c>
      <c r="AQ432" s="19" t="s">
        <v>2289</v>
      </c>
      <c r="AR432" s="19" t="s">
        <v>130</v>
      </c>
      <c r="AS432" s="19" t="s">
        <v>2289</v>
      </c>
      <c r="AT432" s="19" t="s">
        <v>130</v>
      </c>
      <c r="AU432" s="19" t="s">
        <v>2289</v>
      </c>
      <c r="AV432" s="19" t="s">
        <v>130</v>
      </c>
      <c r="AW432" s="19" t="s">
        <v>2289</v>
      </c>
      <c r="AX432" s="19" t="s">
        <v>130</v>
      </c>
      <c r="AY432" s="19" t="s">
        <v>2289</v>
      </c>
      <c r="AZ432" s="19" t="s">
        <v>125</v>
      </c>
      <c r="BA432" s="19" t="s">
        <v>2289</v>
      </c>
      <c r="BB432" s="19" t="s">
        <v>125</v>
      </c>
      <c r="BC432" s="19" t="s">
        <v>2289</v>
      </c>
      <c r="BD432" s="19" t="s">
        <v>125</v>
      </c>
      <c r="BE432" s="19" t="s">
        <v>2289</v>
      </c>
      <c r="BF432" s="108" t="s">
        <v>131</v>
      </c>
      <c r="BG432" s="175">
        <v>44218</v>
      </c>
      <c r="BH432" s="108" t="s">
        <v>1733</v>
      </c>
      <c r="BI432" s="175">
        <v>44713</v>
      </c>
      <c r="BJ432" s="35" t="s">
        <v>3389</v>
      </c>
      <c r="BK432" s="35" t="s">
        <v>3353</v>
      </c>
      <c r="BL432" s="136" t="s">
        <v>3354</v>
      </c>
      <c r="BM432" s="136" t="s">
        <v>1692</v>
      </c>
      <c r="BN432" s="119" t="s">
        <v>1736</v>
      </c>
      <c r="BO432" s="179" t="s">
        <v>125</v>
      </c>
      <c r="BP432" s="179" t="s">
        <v>125</v>
      </c>
      <c r="BR432" s="35" t="s">
        <v>2312</v>
      </c>
      <c r="BS432" s="232" t="s">
        <v>2398</v>
      </c>
      <c r="BT432" s="35" t="s">
        <v>3453</v>
      </c>
      <c r="BU432" s="35" t="s">
        <v>2399</v>
      </c>
    </row>
    <row r="433" spans="1:73" s="137" customFormat="1" ht="90" hidden="1" customHeight="1">
      <c r="A433" s="181" t="s">
        <v>3487</v>
      </c>
      <c r="B433" s="92" t="s">
        <v>3321</v>
      </c>
      <c r="C433" s="175">
        <v>43991</v>
      </c>
      <c r="D433" s="175" t="s">
        <v>202</v>
      </c>
      <c r="E433" s="259" t="s">
        <v>219</v>
      </c>
      <c r="F433" s="19" t="s">
        <v>3446</v>
      </c>
      <c r="G433" s="260" t="s">
        <v>3447</v>
      </c>
      <c r="H433" s="112" t="s">
        <v>3448</v>
      </c>
      <c r="I433" s="112" t="s">
        <v>3488</v>
      </c>
      <c r="J433" s="110" t="s">
        <v>3489</v>
      </c>
      <c r="K433" s="179">
        <v>1</v>
      </c>
      <c r="L433" s="508">
        <v>44040</v>
      </c>
      <c r="M433" s="508">
        <v>44196</v>
      </c>
      <c r="N433" s="114">
        <f t="shared" si="18"/>
        <v>23</v>
      </c>
      <c r="O433" s="218">
        <v>1</v>
      </c>
      <c r="P433" s="35" t="s">
        <v>33</v>
      </c>
      <c r="Q433" s="35" t="s">
        <v>31</v>
      </c>
      <c r="R433" s="224" t="s">
        <v>3490</v>
      </c>
      <c r="S433" s="217">
        <f t="shared" si="19"/>
        <v>343</v>
      </c>
      <c r="T433" s="136"/>
      <c r="U433" s="136"/>
      <c r="V433" s="136" t="s">
        <v>125</v>
      </c>
      <c r="W433" s="136" t="s">
        <v>125</v>
      </c>
      <c r="X433" s="136" t="s">
        <v>125</v>
      </c>
      <c r="Y433" s="136" t="s">
        <v>125</v>
      </c>
      <c r="Z433" s="136" t="s">
        <v>125</v>
      </c>
      <c r="AA433" s="136" t="s">
        <v>125</v>
      </c>
      <c r="AB433" s="136" t="s">
        <v>125</v>
      </c>
      <c r="AC433" s="136" t="s">
        <v>125</v>
      </c>
      <c r="AD433" s="136" t="s">
        <v>125</v>
      </c>
      <c r="AE433" s="136" t="s">
        <v>130</v>
      </c>
      <c r="AF433" s="136" t="s">
        <v>130</v>
      </c>
      <c r="AG433" s="19" t="s">
        <v>3330</v>
      </c>
      <c r="AH433" s="19" t="s">
        <v>3491</v>
      </c>
      <c r="AI433" s="168" t="s">
        <v>3492</v>
      </c>
      <c r="AJ433" s="19" t="s">
        <v>3493</v>
      </c>
      <c r="AK433" s="168" t="s">
        <v>3494</v>
      </c>
      <c r="AL433" s="19" t="s">
        <v>129</v>
      </c>
      <c r="AM433" s="19" t="s">
        <v>2289</v>
      </c>
      <c r="AN433" s="19" t="s">
        <v>129</v>
      </c>
      <c r="AO433" s="19" t="s">
        <v>2289</v>
      </c>
      <c r="AP433" s="19" t="s">
        <v>130</v>
      </c>
      <c r="AQ433" s="19" t="s">
        <v>2289</v>
      </c>
      <c r="AR433" s="19" t="s">
        <v>130</v>
      </c>
      <c r="AS433" s="19" t="s">
        <v>2289</v>
      </c>
      <c r="AT433" s="19" t="s">
        <v>130</v>
      </c>
      <c r="AU433" s="19" t="s">
        <v>2289</v>
      </c>
      <c r="AV433" s="19" t="s">
        <v>130</v>
      </c>
      <c r="AW433" s="19" t="s">
        <v>2289</v>
      </c>
      <c r="AX433" s="19" t="s">
        <v>130</v>
      </c>
      <c r="AY433" s="19" t="s">
        <v>2289</v>
      </c>
      <c r="AZ433" s="19" t="s">
        <v>125</v>
      </c>
      <c r="BA433" s="19" t="s">
        <v>2289</v>
      </c>
      <c r="BB433" s="19" t="s">
        <v>125</v>
      </c>
      <c r="BC433" s="19" t="s">
        <v>2289</v>
      </c>
      <c r="BD433" s="19" t="s">
        <v>125</v>
      </c>
      <c r="BE433" s="19" t="s">
        <v>2289</v>
      </c>
      <c r="BF433" s="108" t="s">
        <v>131</v>
      </c>
      <c r="BG433" s="167">
        <v>44215</v>
      </c>
      <c r="BH433" s="108" t="s">
        <v>1733</v>
      </c>
      <c r="BI433" s="175">
        <v>44713</v>
      </c>
      <c r="BJ433" s="35" t="s">
        <v>3389</v>
      </c>
      <c r="BK433" s="35" t="s">
        <v>3353</v>
      </c>
      <c r="BL433" s="136" t="s">
        <v>3354</v>
      </c>
      <c r="BM433" s="136" t="s">
        <v>1692</v>
      </c>
      <c r="BN433" s="119" t="s">
        <v>1736</v>
      </c>
      <c r="BO433" s="179" t="s">
        <v>125</v>
      </c>
      <c r="BP433" s="179" t="s">
        <v>125</v>
      </c>
      <c r="BQ433" s="49"/>
      <c r="BR433" s="35" t="s">
        <v>2312</v>
      </c>
      <c r="BS433" s="232" t="s">
        <v>2398</v>
      </c>
      <c r="BT433" s="35" t="s">
        <v>3453</v>
      </c>
      <c r="BU433" s="35" t="s">
        <v>2399</v>
      </c>
    </row>
    <row r="434" spans="1:73" ht="90" hidden="1" customHeight="1">
      <c r="A434" s="181" t="s">
        <v>3495</v>
      </c>
      <c r="B434" s="92" t="s">
        <v>3321</v>
      </c>
      <c r="C434" s="175">
        <v>43991</v>
      </c>
      <c r="D434" s="175" t="s">
        <v>202</v>
      </c>
      <c r="E434" s="259" t="s">
        <v>224</v>
      </c>
      <c r="F434" s="19" t="s">
        <v>3496</v>
      </c>
      <c r="G434" s="260" t="s">
        <v>3497</v>
      </c>
      <c r="H434" s="112" t="s">
        <v>3498</v>
      </c>
      <c r="I434" s="112" t="s">
        <v>3499</v>
      </c>
      <c r="J434" s="110" t="s">
        <v>3500</v>
      </c>
      <c r="K434" s="179">
        <v>1</v>
      </c>
      <c r="L434" s="508">
        <v>44046</v>
      </c>
      <c r="M434" s="508">
        <v>44183</v>
      </c>
      <c r="N434" s="114">
        <f t="shared" si="18"/>
        <v>20</v>
      </c>
      <c r="O434" s="218">
        <v>1</v>
      </c>
      <c r="P434" s="35" t="s">
        <v>28</v>
      </c>
      <c r="Q434" s="35"/>
      <c r="R434" s="224" t="s">
        <v>3501</v>
      </c>
      <c r="S434" s="217">
        <f t="shared" si="19"/>
        <v>352</v>
      </c>
      <c r="T434" s="136"/>
      <c r="U434" s="136"/>
      <c r="V434" s="136" t="s">
        <v>125</v>
      </c>
      <c r="W434" s="136" t="s">
        <v>125</v>
      </c>
      <c r="X434" s="136" t="s">
        <v>125</v>
      </c>
      <c r="Y434" s="136" t="s">
        <v>125</v>
      </c>
      <c r="Z434" s="136" t="s">
        <v>125</v>
      </c>
      <c r="AA434" s="136" t="s">
        <v>125</v>
      </c>
      <c r="AB434" s="136" t="s">
        <v>125</v>
      </c>
      <c r="AC434" s="136" t="s">
        <v>125</v>
      </c>
      <c r="AD434" s="136" t="s">
        <v>125</v>
      </c>
      <c r="AE434" s="136" t="s">
        <v>130</v>
      </c>
      <c r="AF434" s="196"/>
      <c r="AG434" s="19" t="s">
        <v>3330</v>
      </c>
      <c r="AH434" s="19"/>
      <c r="AI434" s="19" t="s">
        <v>3377</v>
      </c>
      <c r="AJ434" s="19" t="s">
        <v>3502</v>
      </c>
      <c r="AK434" s="19" t="s">
        <v>3503</v>
      </c>
      <c r="AL434" s="19" t="s">
        <v>129</v>
      </c>
      <c r="AM434" s="19" t="s">
        <v>2289</v>
      </c>
      <c r="AN434" s="19" t="s">
        <v>129</v>
      </c>
      <c r="AO434" s="19" t="s">
        <v>2289</v>
      </c>
      <c r="AP434" s="19" t="s">
        <v>130</v>
      </c>
      <c r="AQ434" s="19" t="s">
        <v>2289</v>
      </c>
      <c r="AR434" s="19" t="s">
        <v>130</v>
      </c>
      <c r="AS434" s="19" t="s">
        <v>2289</v>
      </c>
      <c r="AT434" s="19" t="s">
        <v>130</v>
      </c>
      <c r="AU434" s="19" t="s">
        <v>2289</v>
      </c>
      <c r="AV434" s="19" t="s">
        <v>130</v>
      </c>
      <c r="AW434" s="19" t="s">
        <v>2289</v>
      </c>
      <c r="AX434" s="19" t="s">
        <v>130</v>
      </c>
      <c r="AY434" s="19" t="s">
        <v>2289</v>
      </c>
      <c r="AZ434" s="19" t="s">
        <v>125</v>
      </c>
      <c r="BA434" s="19" t="s">
        <v>2289</v>
      </c>
      <c r="BB434" s="19" t="s">
        <v>125</v>
      </c>
      <c r="BC434" s="19" t="s">
        <v>2289</v>
      </c>
      <c r="BD434" s="19" t="s">
        <v>125</v>
      </c>
      <c r="BE434" s="19" t="s">
        <v>2289</v>
      </c>
      <c r="BF434" s="108" t="s">
        <v>131</v>
      </c>
      <c r="BG434" s="175">
        <v>44217</v>
      </c>
      <c r="BH434" s="108" t="s">
        <v>286</v>
      </c>
      <c r="BI434" s="175">
        <v>44713</v>
      </c>
      <c r="BJ434" s="35" t="s">
        <v>3504</v>
      </c>
      <c r="BK434" s="35" t="s">
        <v>3353</v>
      </c>
      <c r="BL434" s="35" t="s">
        <v>3505</v>
      </c>
      <c r="BM434" s="35" t="s">
        <v>3506</v>
      </c>
      <c r="BN434" s="35" t="s">
        <v>291</v>
      </c>
      <c r="BO434" s="179" t="s">
        <v>1540</v>
      </c>
      <c r="BP434" s="179" t="s">
        <v>3507</v>
      </c>
      <c r="BR434" s="92" t="s">
        <v>1347</v>
      </c>
      <c r="BS434" s="35" t="s">
        <v>3508</v>
      </c>
      <c r="BT434" s="35" t="s">
        <v>3509</v>
      </c>
      <c r="BU434" s="92"/>
    </row>
    <row r="435" spans="1:73" ht="90" hidden="1" customHeight="1">
      <c r="A435" s="107" t="s">
        <v>3510</v>
      </c>
      <c r="B435" s="110" t="s">
        <v>3321</v>
      </c>
      <c r="C435" s="122">
        <v>43991</v>
      </c>
      <c r="D435" s="175" t="s">
        <v>202</v>
      </c>
      <c r="E435" s="261" t="s">
        <v>224</v>
      </c>
      <c r="F435" s="19" t="s">
        <v>3496</v>
      </c>
      <c r="G435" s="162" t="s">
        <v>3497</v>
      </c>
      <c r="H435" s="112" t="s">
        <v>3498</v>
      </c>
      <c r="I435" s="112" t="s">
        <v>3511</v>
      </c>
      <c r="J435" s="110" t="s">
        <v>3512</v>
      </c>
      <c r="K435" s="265">
        <v>1</v>
      </c>
      <c r="L435" s="509">
        <v>44229</v>
      </c>
      <c r="M435" s="509">
        <v>45282</v>
      </c>
      <c r="N435" s="114">
        <f t="shared" si="18"/>
        <v>47</v>
      </c>
      <c r="O435" s="185">
        <v>0</v>
      </c>
      <c r="P435" s="35" t="s">
        <v>28</v>
      </c>
      <c r="Q435" s="35" t="s">
        <v>3513</v>
      </c>
      <c r="R435" s="19" t="s">
        <v>3514</v>
      </c>
      <c r="S435" s="217">
        <f t="shared" si="19"/>
        <v>200</v>
      </c>
      <c r="T435" s="136" t="s">
        <v>125</v>
      </c>
      <c r="U435" s="136" t="s">
        <v>125</v>
      </c>
      <c r="V435" s="136" t="s">
        <v>125</v>
      </c>
      <c r="W435" s="136" t="s">
        <v>125</v>
      </c>
      <c r="X435" s="136" t="s">
        <v>125</v>
      </c>
      <c r="Y435" s="136" t="s">
        <v>125</v>
      </c>
      <c r="Z435" s="136" t="s">
        <v>125</v>
      </c>
      <c r="AA435" s="136" t="s">
        <v>125</v>
      </c>
      <c r="AB435" s="136" t="s">
        <v>125</v>
      </c>
      <c r="AC435" s="136" t="s">
        <v>125</v>
      </c>
      <c r="AD435" s="136" t="s">
        <v>125</v>
      </c>
      <c r="AE435" s="136" t="s">
        <v>130</v>
      </c>
      <c r="AF435" s="196"/>
      <c r="AG435" s="19" t="s">
        <v>3330</v>
      </c>
      <c r="AH435" s="166" t="s">
        <v>125</v>
      </c>
      <c r="AI435" s="19" t="s">
        <v>3515</v>
      </c>
      <c r="AJ435" s="19" t="s">
        <v>3516</v>
      </c>
      <c r="AK435" s="19" t="s">
        <v>3517</v>
      </c>
      <c r="AL435" s="19" t="s">
        <v>3518</v>
      </c>
      <c r="AM435" s="19" t="s">
        <v>3519</v>
      </c>
      <c r="AN435" s="92" t="s">
        <v>3520</v>
      </c>
      <c r="AO435" s="19" t="s">
        <v>3521</v>
      </c>
      <c r="AP435" s="19" t="s">
        <v>3522</v>
      </c>
      <c r="AQ435" s="19" t="s">
        <v>3523</v>
      </c>
      <c r="AR435" s="92" t="s">
        <v>3524</v>
      </c>
      <c r="AS435" s="168" t="s">
        <v>3525</v>
      </c>
      <c r="AT435" s="168" t="s">
        <v>130</v>
      </c>
      <c r="AU435" s="168" t="s">
        <v>3526</v>
      </c>
      <c r="AV435" s="168" t="s">
        <v>130</v>
      </c>
      <c r="AW435" s="168" t="s">
        <v>3526</v>
      </c>
      <c r="AX435" s="168" t="s">
        <v>130</v>
      </c>
      <c r="AY435" s="168" t="s">
        <v>3526</v>
      </c>
      <c r="AZ435" s="168" t="s">
        <v>125</v>
      </c>
      <c r="BA435" s="168" t="s">
        <v>3526</v>
      </c>
      <c r="BB435" s="168" t="s">
        <v>125</v>
      </c>
      <c r="BC435" s="168" t="s">
        <v>3526</v>
      </c>
      <c r="BD435" s="168" t="s">
        <v>125</v>
      </c>
      <c r="BE435" s="168" t="s">
        <v>3526</v>
      </c>
      <c r="BF435" s="108" t="s">
        <v>1845</v>
      </c>
      <c r="BG435" s="175">
        <v>44677</v>
      </c>
      <c r="BH435" s="108" t="s">
        <v>10</v>
      </c>
      <c r="BI435" s="175">
        <v>44677</v>
      </c>
      <c r="BJ435" s="140" t="s">
        <v>3527</v>
      </c>
      <c r="BK435" s="171" t="s">
        <v>125</v>
      </c>
      <c r="BL435" s="35" t="s">
        <v>3528</v>
      </c>
      <c r="BM435" s="171" t="s">
        <v>1538</v>
      </c>
      <c r="BN435" s="119" t="s">
        <v>1539</v>
      </c>
      <c r="BO435" s="179" t="s">
        <v>1540</v>
      </c>
      <c r="BP435" s="179" t="s">
        <v>3507</v>
      </c>
      <c r="BR435" s="92" t="s">
        <v>1347</v>
      </c>
      <c r="BS435" s="35" t="s">
        <v>3508</v>
      </c>
      <c r="BT435" s="35" t="s">
        <v>3509</v>
      </c>
      <c r="BU435" s="35"/>
    </row>
    <row r="436" spans="1:73" ht="90" hidden="1" customHeight="1">
      <c r="A436" s="107" t="s">
        <v>3529</v>
      </c>
      <c r="B436" s="110" t="s">
        <v>3321</v>
      </c>
      <c r="C436" s="122">
        <v>43991</v>
      </c>
      <c r="D436" s="175" t="s">
        <v>202</v>
      </c>
      <c r="E436" s="261" t="s">
        <v>224</v>
      </c>
      <c r="F436" s="19" t="s">
        <v>3496</v>
      </c>
      <c r="G436" s="162" t="s">
        <v>3497</v>
      </c>
      <c r="H436" s="162" t="s">
        <v>3498</v>
      </c>
      <c r="I436" s="162" t="s">
        <v>3530</v>
      </c>
      <c r="J436" s="110" t="s">
        <v>3531</v>
      </c>
      <c r="K436" s="106">
        <v>207</v>
      </c>
      <c r="L436" s="509">
        <v>44229</v>
      </c>
      <c r="M436" s="509">
        <v>45282</v>
      </c>
      <c r="N436" s="114">
        <f t="shared" si="18"/>
        <v>47</v>
      </c>
      <c r="O436" s="185">
        <v>0</v>
      </c>
      <c r="P436" s="35" t="s">
        <v>28</v>
      </c>
      <c r="Q436" s="35" t="s">
        <v>33</v>
      </c>
      <c r="R436" s="19" t="s">
        <v>3532</v>
      </c>
      <c r="S436" s="217">
        <f t="shared" si="19"/>
        <v>179</v>
      </c>
      <c r="T436" s="136" t="s">
        <v>125</v>
      </c>
      <c r="U436" s="136" t="s">
        <v>125</v>
      </c>
      <c r="V436" s="136" t="s">
        <v>125</v>
      </c>
      <c r="W436" s="136" t="s">
        <v>125</v>
      </c>
      <c r="X436" s="136" t="s">
        <v>125</v>
      </c>
      <c r="Y436" s="136" t="s">
        <v>125</v>
      </c>
      <c r="Z436" s="136" t="s">
        <v>125</v>
      </c>
      <c r="AA436" s="136" t="s">
        <v>125</v>
      </c>
      <c r="AB436" s="136" t="s">
        <v>125</v>
      </c>
      <c r="AC436" s="136" t="s">
        <v>125</v>
      </c>
      <c r="AD436" s="136" t="s">
        <v>125</v>
      </c>
      <c r="AE436" s="136" t="s">
        <v>130</v>
      </c>
      <c r="AF436" s="166" t="s">
        <v>125</v>
      </c>
      <c r="AG436" s="19" t="s">
        <v>3330</v>
      </c>
      <c r="AH436" s="166" t="s">
        <v>125</v>
      </c>
      <c r="AI436" s="19" t="s">
        <v>3515</v>
      </c>
      <c r="AJ436" s="19" t="s">
        <v>3516</v>
      </c>
      <c r="AK436" s="19" t="s">
        <v>3517</v>
      </c>
      <c r="AL436" s="19" t="s">
        <v>3518</v>
      </c>
      <c r="AM436" s="19" t="s">
        <v>3533</v>
      </c>
      <c r="AN436" s="92" t="s">
        <v>3534</v>
      </c>
      <c r="AO436" s="19" t="s">
        <v>3535</v>
      </c>
      <c r="AP436" s="92" t="s">
        <v>3536</v>
      </c>
      <c r="AQ436" s="19" t="s">
        <v>3537</v>
      </c>
      <c r="AR436" s="92" t="s">
        <v>3538</v>
      </c>
      <c r="AS436" s="92" t="s">
        <v>3539</v>
      </c>
      <c r="AT436" s="168" t="s">
        <v>130</v>
      </c>
      <c r="AU436" s="168" t="s">
        <v>3526</v>
      </c>
      <c r="AV436" s="168" t="s">
        <v>130</v>
      </c>
      <c r="AW436" s="168" t="s">
        <v>3526</v>
      </c>
      <c r="AX436" s="168" t="s">
        <v>130</v>
      </c>
      <c r="AY436" s="168" t="s">
        <v>3526</v>
      </c>
      <c r="AZ436" s="168" t="s">
        <v>125</v>
      </c>
      <c r="BA436" s="168" t="s">
        <v>3526</v>
      </c>
      <c r="BB436" s="168" t="s">
        <v>125</v>
      </c>
      <c r="BC436" s="168" t="s">
        <v>3526</v>
      </c>
      <c r="BD436" s="168" t="s">
        <v>125</v>
      </c>
      <c r="BE436" s="168" t="s">
        <v>3526</v>
      </c>
      <c r="BF436" s="108" t="s">
        <v>1845</v>
      </c>
      <c r="BG436" s="175">
        <v>44677</v>
      </c>
      <c r="BH436" s="108" t="s">
        <v>10</v>
      </c>
      <c r="BI436" s="175">
        <v>44677</v>
      </c>
      <c r="BJ436" s="140" t="s">
        <v>3527</v>
      </c>
      <c r="BK436" s="171" t="s">
        <v>125</v>
      </c>
      <c r="BL436" s="35" t="s">
        <v>3528</v>
      </c>
      <c r="BM436" s="171" t="s">
        <v>1538</v>
      </c>
      <c r="BN436" s="119" t="s">
        <v>1539</v>
      </c>
      <c r="BO436" s="179" t="s">
        <v>125</v>
      </c>
      <c r="BP436" s="179" t="s">
        <v>3529</v>
      </c>
      <c r="BR436" s="92" t="s">
        <v>1347</v>
      </c>
      <c r="BS436" s="35" t="s">
        <v>3508</v>
      </c>
      <c r="BT436" s="35" t="s">
        <v>3509</v>
      </c>
      <c r="BU436" s="35"/>
    </row>
    <row r="437" spans="1:73" s="308" customFormat="1" ht="90" hidden="1" customHeight="1">
      <c r="A437" s="107" t="s">
        <v>3529</v>
      </c>
      <c r="B437" s="110" t="s">
        <v>3321</v>
      </c>
      <c r="C437" s="122">
        <v>43991</v>
      </c>
      <c r="D437" s="122" t="s">
        <v>202</v>
      </c>
      <c r="E437" s="261" t="s">
        <v>224</v>
      </c>
      <c r="F437" s="112" t="s">
        <v>3540</v>
      </c>
      <c r="G437" s="162" t="s">
        <v>3497</v>
      </c>
      <c r="H437" s="162" t="s">
        <v>3498</v>
      </c>
      <c r="I437" s="162" t="s">
        <v>3530</v>
      </c>
      <c r="J437" s="110" t="s">
        <v>3531</v>
      </c>
      <c r="K437" s="106">
        <v>207</v>
      </c>
      <c r="L437" s="509">
        <v>44229</v>
      </c>
      <c r="M437" s="510">
        <v>45648</v>
      </c>
      <c r="N437" s="212">
        <f t="shared" si="18"/>
        <v>47</v>
      </c>
      <c r="O437" s="264">
        <v>27</v>
      </c>
      <c r="P437" s="119" t="s">
        <v>28</v>
      </c>
      <c r="Q437" s="119" t="s">
        <v>33</v>
      </c>
      <c r="R437" s="112" t="s">
        <v>3541</v>
      </c>
      <c r="S437" s="217">
        <f t="shared" si="19"/>
        <v>120</v>
      </c>
      <c r="T437" s="136" t="s">
        <v>125</v>
      </c>
      <c r="U437" s="136" t="s">
        <v>125</v>
      </c>
      <c r="V437" s="136" t="s">
        <v>125</v>
      </c>
      <c r="W437" s="136" t="s">
        <v>125</v>
      </c>
      <c r="X437" s="136" t="s">
        <v>125</v>
      </c>
      <c r="Y437" s="136" t="s">
        <v>125</v>
      </c>
      <c r="Z437" s="136" t="s">
        <v>125</v>
      </c>
      <c r="AA437" s="136" t="s">
        <v>125</v>
      </c>
      <c r="AB437" s="136" t="s">
        <v>125</v>
      </c>
      <c r="AC437" s="136" t="s">
        <v>125</v>
      </c>
      <c r="AD437" s="136" t="s">
        <v>125</v>
      </c>
      <c r="AE437" s="136" t="s">
        <v>130</v>
      </c>
      <c r="AF437" s="166" t="s">
        <v>125</v>
      </c>
      <c r="AG437" s="19" t="s">
        <v>3330</v>
      </c>
      <c r="AH437" s="166" t="s">
        <v>125</v>
      </c>
      <c r="AI437" s="19" t="s">
        <v>3515</v>
      </c>
      <c r="AJ437" s="19" t="s">
        <v>3516</v>
      </c>
      <c r="AK437" s="19" t="s">
        <v>3517</v>
      </c>
      <c r="AL437" s="19" t="s">
        <v>3518</v>
      </c>
      <c r="AM437" s="19" t="s">
        <v>3533</v>
      </c>
      <c r="AN437" s="92" t="s">
        <v>3534</v>
      </c>
      <c r="AO437" s="19" t="s">
        <v>3535</v>
      </c>
      <c r="AP437" s="92" t="s">
        <v>3536</v>
      </c>
      <c r="AQ437" s="19" t="s">
        <v>3537</v>
      </c>
      <c r="AR437" s="92" t="s">
        <v>3538</v>
      </c>
      <c r="AS437" s="92" t="s">
        <v>3539</v>
      </c>
      <c r="AT437" s="92" t="s">
        <v>3542</v>
      </c>
      <c r="AU437" s="92" t="s">
        <v>3543</v>
      </c>
      <c r="AV437" s="92" t="s">
        <v>3544</v>
      </c>
      <c r="AW437" s="92" t="s">
        <v>3545</v>
      </c>
      <c r="AX437" s="156" t="s">
        <v>3546</v>
      </c>
      <c r="AY437" s="242" t="s">
        <v>3547</v>
      </c>
      <c r="AZ437" s="149" t="s">
        <v>3548</v>
      </c>
      <c r="BA437" s="112" t="s">
        <v>3549</v>
      </c>
      <c r="BB437" s="220" t="s">
        <v>3550</v>
      </c>
      <c r="BC437" s="112" t="s">
        <v>3551</v>
      </c>
      <c r="BD437" s="220" t="s">
        <v>3552</v>
      </c>
      <c r="BE437" s="220" t="s">
        <v>3553</v>
      </c>
      <c r="BF437" s="108" t="s">
        <v>8</v>
      </c>
      <c r="BG437" s="122">
        <v>45211</v>
      </c>
      <c r="BH437" s="108" t="s">
        <v>8</v>
      </c>
      <c r="BI437" s="122"/>
      <c r="BJ437" s="112"/>
      <c r="BK437" s="119"/>
      <c r="BL437" s="128"/>
      <c r="BM437" s="128"/>
      <c r="BN437" s="119" t="s">
        <v>133</v>
      </c>
      <c r="BO437" s="106"/>
      <c r="BP437" s="106"/>
      <c r="BR437" s="110" t="s">
        <v>1347</v>
      </c>
      <c r="BS437" s="119" t="s">
        <v>3508</v>
      </c>
      <c r="BT437" s="119" t="s">
        <v>3509</v>
      </c>
      <c r="BU437" s="119"/>
    </row>
    <row r="438" spans="1:73" ht="90" hidden="1" customHeight="1">
      <c r="A438" s="181" t="s">
        <v>3554</v>
      </c>
      <c r="B438" s="92" t="s">
        <v>3321</v>
      </c>
      <c r="C438" s="175">
        <v>43991</v>
      </c>
      <c r="D438" s="175" t="s">
        <v>202</v>
      </c>
      <c r="E438" s="259" t="s">
        <v>190</v>
      </c>
      <c r="F438" s="19" t="s">
        <v>3555</v>
      </c>
      <c r="G438" s="162" t="s">
        <v>3556</v>
      </c>
      <c r="H438" s="162" t="s">
        <v>3557</v>
      </c>
      <c r="I438" s="260" t="s">
        <v>3558</v>
      </c>
      <c r="J438" s="260" t="s">
        <v>3559</v>
      </c>
      <c r="K438" s="184">
        <v>1</v>
      </c>
      <c r="L438" s="508">
        <v>44013</v>
      </c>
      <c r="M438" s="508">
        <v>44165</v>
      </c>
      <c r="N438" s="114">
        <f t="shared" si="18"/>
        <v>22</v>
      </c>
      <c r="O438" s="233">
        <v>0.4</v>
      </c>
      <c r="P438" s="35" t="s">
        <v>28</v>
      </c>
      <c r="Q438" s="35"/>
      <c r="R438" s="19" t="s">
        <v>3560</v>
      </c>
      <c r="S438" s="217">
        <f t="shared" si="19"/>
        <v>358</v>
      </c>
      <c r="T438" s="136" t="s">
        <v>125</v>
      </c>
      <c r="U438" s="136" t="s">
        <v>125</v>
      </c>
      <c r="V438" s="136" t="s">
        <v>125</v>
      </c>
      <c r="W438" s="136" t="s">
        <v>125</v>
      </c>
      <c r="X438" s="136" t="s">
        <v>125</v>
      </c>
      <c r="Y438" s="136" t="s">
        <v>125</v>
      </c>
      <c r="Z438" s="136" t="s">
        <v>125</v>
      </c>
      <c r="AA438" s="136" t="s">
        <v>125</v>
      </c>
      <c r="AB438" s="136" t="s">
        <v>125</v>
      </c>
      <c r="AC438" s="136" t="s">
        <v>125</v>
      </c>
      <c r="AD438" s="136" t="s">
        <v>125</v>
      </c>
      <c r="AE438" s="136" t="s">
        <v>130</v>
      </c>
      <c r="AF438" s="136" t="s">
        <v>130</v>
      </c>
      <c r="AG438" s="19" t="s">
        <v>3330</v>
      </c>
      <c r="AH438" s="19" t="s">
        <v>3561</v>
      </c>
      <c r="AI438" s="19" t="s">
        <v>3562</v>
      </c>
      <c r="AJ438" s="19" t="s">
        <v>3563</v>
      </c>
      <c r="AK438" s="19" t="s">
        <v>3564</v>
      </c>
      <c r="AL438" s="19" t="s">
        <v>130</v>
      </c>
      <c r="AM438" s="112" t="s">
        <v>3565</v>
      </c>
      <c r="AN438" s="140" t="s">
        <v>129</v>
      </c>
      <c r="AO438" s="140" t="s">
        <v>2056</v>
      </c>
      <c r="AP438" s="19" t="s">
        <v>130</v>
      </c>
      <c r="AQ438" s="140" t="s">
        <v>2056</v>
      </c>
      <c r="AR438" s="140" t="s">
        <v>130</v>
      </c>
      <c r="AS438" s="140" t="s">
        <v>2056</v>
      </c>
      <c r="AT438" s="140" t="s">
        <v>130</v>
      </c>
      <c r="AU438" s="140" t="s">
        <v>2056</v>
      </c>
      <c r="AV438" s="140" t="s">
        <v>130</v>
      </c>
      <c r="AW438" s="140" t="s">
        <v>2056</v>
      </c>
      <c r="AX438" s="140" t="s">
        <v>130</v>
      </c>
      <c r="AY438" s="140" t="s">
        <v>2056</v>
      </c>
      <c r="AZ438" s="140" t="s">
        <v>125</v>
      </c>
      <c r="BA438" s="140" t="s">
        <v>2056</v>
      </c>
      <c r="BB438" s="140" t="s">
        <v>125</v>
      </c>
      <c r="BC438" s="140" t="s">
        <v>2056</v>
      </c>
      <c r="BD438" s="140" t="s">
        <v>125</v>
      </c>
      <c r="BE438" s="140" t="s">
        <v>2056</v>
      </c>
      <c r="BF438" s="108" t="s">
        <v>1845</v>
      </c>
      <c r="BG438" s="175">
        <v>44377</v>
      </c>
      <c r="BH438" s="108" t="s">
        <v>10</v>
      </c>
      <c r="BI438" s="175">
        <v>44377</v>
      </c>
      <c r="BJ438" s="140" t="s">
        <v>2473</v>
      </c>
      <c r="BK438" s="171" t="s">
        <v>125</v>
      </c>
      <c r="BL438" s="171" t="s">
        <v>2058</v>
      </c>
      <c r="BM438" s="171" t="s">
        <v>1538</v>
      </c>
      <c r="BN438" s="119" t="s">
        <v>1539</v>
      </c>
      <c r="BO438" s="179" t="s">
        <v>1540</v>
      </c>
      <c r="BP438" s="179" t="s">
        <v>3566</v>
      </c>
      <c r="BR438" s="35" t="s">
        <v>3567</v>
      </c>
      <c r="BS438" s="35" t="s">
        <v>3568</v>
      </c>
      <c r="BT438" s="35" t="s">
        <v>3569</v>
      </c>
      <c r="BU438" s="35"/>
    </row>
    <row r="439" spans="1:73" ht="90" hidden="1" customHeight="1">
      <c r="A439" s="181" t="s">
        <v>3570</v>
      </c>
      <c r="B439" s="92" t="s">
        <v>3321</v>
      </c>
      <c r="C439" s="175">
        <v>43991</v>
      </c>
      <c r="D439" s="175" t="s">
        <v>202</v>
      </c>
      <c r="E439" s="259" t="s">
        <v>190</v>
      </c>
      <c r="F439" s="19" t="s">
        <v>3555</v>
      </c>
      <c r="G439" s="162" t="s">
        <v>3556</v>
      </c>
      <c r="H439" s="162" t="s">
        <v>3557</v>
      </c>
      <c r="I439" s="260" t="s">
        <v>3571</v>
      </c>
      <c r="J439" s="260" t="s">
        <v>3572</v>
      </c>
      <c r="K439" s="184">
        <v>2</v>
      </c>
      <c r="L439" s="508">
        <v>44013</v>
      </c>
      <c r="M439" s="508">
        <v>44165</v>
      </c>
      <c r="N439" s="114">
        <f t="shared" si="18"/>
        <v>22</v>
      </c>
      <c r="O439" s="233">
        <v>0.4</v>
      </c>
      <c r="P439" s="35" t="s">
        <v>28</v>
      </c>
      <c r="Q439" s="35" t="s">
        <v>33</v>
      </c>
      <c r="R439" s="19" t="s">
        <v>3573</v>
      </c>
      <c r="S439" s="217">
        <f t="shared" si="19"/>
        <v>358</v>
      </c>
      <c r="T439" s="136" t="s">
        <v>125</v>
      </c>
      <c r="U439" s="136" t="s">
        <v>125</v>
      </c>
      <c r="V439" s="136" t="s">
        <v>125</v>
      </c>
      <c r="W439" s="136" t="s">
        <v>125</v>
      </c>
      <c r="X439" s="136" t="s">
        <v>125</v>
      </c>
      <c r="Y439" s="136" t="s">
        <v>125</v>
      </c>
      <c r="Z439" s="136" t="s">
        <v>125</v>
      </c>
      <c r="AA439" s="136" t="s">
        <v>125</v>
      </c>
      <c r="AB439" s="136" t="s">
        <v>125</v>
      </c>
      <c r="AC439" s="136" t="s">
        <v>125</v>
      </c>
      <c r="AD439" s="136" t="s">
        <v>125</v>
      </c>
      <c r="AE439" s="136" t="s">
        <v>130</v>
      </c>
      <c r="AF439" s="136" t="s">
        <v>130</v>
      </c>
      <c r="AG439" s="19" t="s">
        <v>3330</v>
      </c>
      <c r="AH439" s="19" t="s">
        <v>3376</v>
      </c>
      <c r="AI439" s="19" t="s">
        <v>3574</v>
      </c>
      <c r="AJ439" s="19" t="s">
        <v>3575</v>
      </c>
      <c r="AK439" s="19" t="s">
        <v>3576</v>
      </c>
      <c r="AL439" s="19" t="s">
        <v>130</v>
      </c>
      <c r="AM439" s="112" t="s">
        <v>3577</v>
      </c>
      <c r="AN439" s="140" t="s">
        <v>129</v>
      </c>
      <c r="AO439" s="140" t="s">
        <v>2056</v>
      </c>
      <c r="AP439" s="19" t="s">
        <v>130</v>
      </c>
      <c r="AQ439" s="140" t="s">
        <v>2056</v>
      </c>
      <c r="AR439" s="140" t="s">
        <v>130</v>
      </c>
      <c r="AS439" s="140" t="s">
        <v>2056</v>
      </c>
      <c r="AT439" s="140" t="s">
        <v>130</v>
      </c>
      <c r="AU439" s="140" t="s">
        <v>2056</v>
      </c>
      <c r="AV439" s="140" t="s">
        <v>130</v>
      </c>
      <c r="AW439" s="140" t="s">
        <v>2056</v>
      </c>
      <c r="AX439" s="140" t="s">
        <v>130</v>
      </c>
      <c r="AY439" s="140" t="s">
        <v>2056</v>
      </c>
      <c r="AZ439" s="140" t="s">
        <v>125</v>
      </c>
      <c r="BA439" s="140" t="s">
        <v>2056</v>
      </c>
      <c r="BB439" s="140" t="s">
        <v>125</v>
      </c>
      <c r="BC439" s="140" t="s">
        <v>2056</v>
      </c>
      <c r="BD439" s="140" t="s">
        <v>125</v>
      </c>
      <c r="BE439" s="140" t="s">
        <v>2056</v>
      </c>
      <c r="BF439" s="108" t="s">
        <v>1845</v>
      </c>
      <c r="BG439" s="175">
        <v>44377</v>
      </c>
      <c r="BH439" s="108" t="s">
        <v>10</v>
      </c>
      <c r="BI439" s="175">
        <v>44377</v>
      </c>
      <c r="BJ439" s="140" t="s">
        <v>2473</v>
      </c>
      <c r="BK439" s="171" t="s">
        <v>125</v>
      </c>
      <c r="BL439" s="171" t="s">
        <v>2058</v>
      </c>
      <c r="BM439" s="171" t="s">
        <v>1538</v>
      </c>
      <c r="BN439" s="119" t="s">
        <v>1539</v>
      </c>
      <c r="BO439" s="179" t="s">
        <v>1540</v>
      </c>
      <c r="BP439" s="179" t="s">
        <v>3566</v>
      </c>
      <c r="BR439" s="35" t="s">
        <v>3567</v>
      </c>
      <c r="BS439" s="35" t="s">
        <v>3568</v>
      </c>
      <c r="BT439" s="35" t="s">
        <v>3569</v>
      </c>
      <c r="BU439" s="35"/>
    </row>
    <row r="440" spans="1:73" ht="90" hidden="1" customHeight="1">
      <c r="A440" s="107" t="s">
        <v>3578</v>
      </c>
      <c r="B440" s="110" t="s">
        <v>3321</v>
      </c>
      <c r="C440" s="122">
        <v>43991</v>
      </c>
      <c r="D440" s="175" t="s">
        <v>202</v>
      </c>
      <c r="E440" s="261" t="s">
        <v>190</v>
      </c>
      <c r="F440" s="19" t="s">
        <v>3555</v>
      </c>
      <c r="G440" s="162" t="s">
        <v>3579</v>
      </c>
      <c r="H440" s="162" t="s">
        <v>3580</v>
      </c>
      <c r="I440" s="112" t="s">
        <v>3373</v>
      </c>
      <c r="J440" s="252" t="s">
        <v>3374</v>
      </c>
      <c r="K440" s="108">
        <v>1</v>
      </c>
      <c r="L440" s="509">
        <v>44013</v>
      </c>
      <c r="M440" s="509">
        <v>44548</v>
      </c>
      <c r="N440" s="114">
        <f t="shared" si="18"/>
        <v>25</v>
      </c>
      <c r="O440" s="219">
        <v>1</v>
      </c>
      <c r="P440" s="35" t="s">
        <v>25</v>
      </c>
      <c r="Q440" s="35" t="s">
        <v>3581</v>
      </c>
      <c r="R440" s="19" t="s">
        <v>3383</v>
      </c>
      <c r="S440" s="217">
        <f t="shared" si="19"/>
        <v>165</v>
      </c>
      <c r="T440" s="136" t="s">
        <v>125</v>
      </c>
      <c r="U440" s="136" t="s">
        <v>125</v>
      </c>
      <c r="V440" s="136" t="s">
        <v>125</v>
      </c>
      <c r="W440" s="136" t="s">
        <v>125</v>
      </c>
      <c r="X440" s="136" t="s">
        <v>125</v>
      </c>
      <c r="Y440" s="136" t="s">
        <v>125</v>
      </c>
      <c r="Z440" s="136" t="s">
        <v>125</v>
      </c>
      <c r="AA440" s="136" t="s">
        <v>125</v>
      </c>
      <c r="AB440" s="136" t="s">
        <v>125</v>
      </c>
      <c r="AC440" s="136" t="s">
        <v>125</v>
      </c>
      <c r="AD440" s="136" t="s">
        <v>125</v>
      </c>
      <c r="AE440" s="136" t="s">
        <v>130</v>
      </c>
      <c r="AF440" s="136" t="s">
        <v>130</v>
      </c>
      <c r="AG440" s="19" t="s">
        <v>3330</v>
      </c>
      <c r="AH440" s="19" t="s">
        <v>3376</v>
      </c>
      <c r="AI440" s="19" t="s">
        <v>3582</v>
      </c>
      <c r="AJ440" s="19" t="s">
        <v>3583</v>
      </c>
      <c r="AK440" s="19" t="s">
        <v>3584</v>
      </c>
      <c r="AL440" s="19" t="s">
        <v>3583</v>
      </c>
      <c r="AM440" s="19" t="s">
        <v>3585</v>
      </c>
      <c r="AN440" s="262" t="s">
        <v>3385</v>
      </c>
      <c r="AO440" s="168" t="s">
        <v>3586</v>
      </c>
      <c r="AP440" s="19" t="s">
        <v>3587</v>
      </c>
      <c r="AQ440" s="168" t="s">
        <v>3588</v>
      </c>
      <c r="AR440" s="19" t="s">
        <v>130</v>
      </c>
      <c r="AS440" s="19" t="s">
        <v>2768</v>
      </c>
      <c r="AT440" s="19" t="s">
        <v>130</v>
      </c>
      <c r="AU440" s="19" t="s">
        <v>2768</v>
      </c>
      <c r="AV440" s="19" t="s">
        <v>130</v>
      </c>
      <c r="AW440" s="19" t="s">
        <v>2768</v>
      </c>
      <c r="AX440" s="19" t="s">
        <v>130</v>
      </c>
      <c r="AY440" s="19" t="s">
        <v>2768</v>
      </c>
      <c r="AZ440" s="19" t="s">
        <v>125</v>
      </c>
      <c r="BA440" s="19" t="s">
        <v>2768</v>
      </c>
      <c r="BB440" s="19" t="s">
        <v>125</v>
      </c>
      <c r="BC440" s="19" t="s">
        <v>2768</v>
      </c>
      <c r="BD440" s="19" t="s">
        <v>125</v>
      </c>
      <c r="BE440" s="19" t="s">
        <v>2768</v>
      </c>
      <c r="BF440" s="108" t="s">
        <v>131</v>
      </c>
      <c r="BG440" s="175">
        <v>44565</v>
      </c>
      <c r="BH440" s="108" t="s">
        <v>286</v>
      </c>
      <c r="BI440" s="175">
        <v>44713</v>
      </c>
      <c r="BJ440" s="35" t="s">
        <v>3589</v>
      </c>
      <c r="BK440" s="35" t="s">
        <v>3353</v>
      </c>
      <c r="BL440" s="136" t="s">
        <v>3354</v>
      </c>
      <c r="BM440" s="136" t="s">
        <v>1692</v>
      </c>
      <c r="BN440" s="35" t="s">
        <v>291</v>
      </c>
      <c r="BO440" s="179" t="s">
        <v>1540</v>
      </c>
      <c r="BP440" s="179" t="s">
        <v>3590</v>
      </c>
      <c r="BR440" s="35" t="s">
        <v>1337</v>
      </c>
      <c r="BS440" s="35" t="s">
        <v>3591</v>
      </c>
      <c r="BT440" s="35" t="s">
        <v>3569</v>
      </c>
      <c r="BU440" s="35"/>
    </row>
    <row r="441" spans="1:73" s="308" customFormat="1" ht="90" hidden="1" customHeight="1">
      <c r="A441" s="107" t="s">
        <v>3592</v>
      </c>
      <c r="B441" s="110" t="s">
        <v>3321</v>
      </c>
      <c r="C441" s="122">
        <v>43991</v>
      </c>
      <c r="D441" s="122" t="s">
        <v>202</v>
      </c>
      <c r="E441" s="261" t="s">
        <v>190</v>
      </c>
      <c r="F441" s="112" t="s">
        <v>3593</v>
      </c>
      <c r="G441" s="162" t="s">
        <v>3594</v>
      </c>
      <c r="H441" s="162" t="s">
        <v>3595</v>
      </c>
      <c r="I441" s="162" t="s">
        <v>3596</v>
      </c>
      <c r="J441" s="252" t="s">
        <v>3433</v>
      </c>
      <c r="K441" s="106">
        <v>2</v>
      </c>
      <c r="L441" s="509">
        <v>44229</v>
      </c>
      <c r="M441" s="509">
        <v>44959</v>
      </c>
      <c r="N441" s="212">
        <f t="shared" si="18"/>
        <v>53</v>
      </c>
      <c r="O441" s="239">
        <v>1</v>
      </c>
      <c r="P441" s="119" t="s">
        <v>25</v>
      </c>
      <c r="Q441" s="119" t="s">
        <v>3597</v>
      </c>
      <c r="R441" s="140" t="s">
        <v>3598</v>
      </c>
      <c r="S441" s="217">
        <f t="shared" ref="S441:S442" si="20">LEN(R441)</f>
        <v>267</v>
      </c>
      <c r="T441" s="136" t="s">
        <v>125</v>
      </c>
      <c r="U441" s="136" t="s">
        <v>125</v>
      </c>
      <c r="V441" s="136" t="s">
        <v>125</v>
      </c>
      <c r="W441" s="136" t="s">
        <v>125</v>
      </c>
      <c r="X441" s="136" t="s">
        <v>125</v>
      </c>
      <c r="Y441" s="136" t="s">
        <v>125</v>
      </c>
      <c r="Z441" s="136" t="s">
        <v>125</v>
      </c>
      <c r="AA441" s="136" t="s">
        <v>125</v>
      </c>
      <c r="AB441" s="136" t="s">
        <v>125</v>
      </c>
      <c r="AC441" s="136" t="s">
        <v>125</v>
      </c>
      <c r="AD441" s="136" t="s">
        <v>125</v>
      </c>
      <c r="AE441" s="136" t="s">
        <v>130</v>
      </c>
      <c r="AF441" s="136" t="s">
        <v>130</v>
      </c>
      <c r="AG441" s="19" t="s">
        <v>3330</v>
      </c>
      <c r="AH441" s="19" t="s">
        <v>3376</v>
      </c>
      <c r="AI441" s="19" t="s">
        <v>3397</v>
      </c>
      <c r="AJ441" s="19" t="s">
        <v>3599</v>
      </c>
      <c r="AK441" s="19" t="s">
        <v>3600</v>
      </c>
      <c r="AL441" s="19" t="s">
        <v>3398</v>
      </c>
      <c r="AM441" s="168" t="s">
        <v>3601</v>
      </c>
      <c r="AN441" s="92" t="s">
        <v>3602</v>
      </c>
      <c r="AO441" s="168" t="s">
        <v>3603</v>
      </c>
      <c r="AP441" s="19" t="s">
        <v>3604</v>
      </c>
      <c r="AQ441" s="168" t="s">
        <v>3605</v>
      </c>
      <c r="AR441" s="168" t="s">
        <v>3606</v>
      </c>
      <c r="AS441" s="168" t="s">
        <v>3607</v>
      </c>
      <c r="AT441" s="191" t="s">
        <v>3608</v>
      </c>
      <c r="AU441" s="168" t="s">
        <v>3609</v>
      </c>
      <c r="AV441" s="168" t="s">
        <v>3610</v>
      </c>
      <c r="AW441" s="168" t="s">
        <v>3611</v>
      </c>
      <c r="AX441" s="220" t="s">
        <v>3612</v>
      </c>
      <c r="AY441" s="168" t="s">
        <v>3613</v>
      </c>
      <c r="AZ441" s="149" t="s">
        <v>3614</v>
      </c>
      <c r="BA441" s="149" t="s">
        <v>3615</v>
      </c>
      <c r="BB441" s="220" t="s">
        <v>3616</v>
      </c>
      <c r="BC441" s="149" t="s">
        <v>3617</v>
      </c>
      <c r="BD441" s="149" t="s">
        <v>125</v>
      </c>
      <c r="BE441" s="140" t="s">
        <v>3618</v>
      </c>
      <c r="BF441" s="108" t="s">
        <v>1845</v>
      </c>
      <c r="BG441" s="122">
        <v>45198</v>
      </c>
      <c r="BH441" s="108" t="s">
        <v>10</v>
      </c>
      <c r="BI441" s="122">
        <v>45198</v>
      </c>
      <c r="BJ441" s="140" t="s">
        <v>3619</v>
      </c>
      <c r="BK441" s="128" t="s">
        <v>3425</v>
      </c>
      <c r="BL441" s="119" t="s">
        <v>3426</v>
      </c>
      <c r="BM441" s="128" t="s">
        <v>1538</v>
      </c>
      <c r="BN441" s="119" t="s">
        <v>1539</v>
      </c>
      <c r="BO441" s="179" t="s">
        <v>125</v>
      </c>
      <c r="BP441" s="179" t="s">
        <v>3592</v>
      </c>
      <c r="BR441" s="119" t="s">
        <v>1337</v>
      </c>
      <c r="BS441" s="119" t="s">
        <v>3591</v>
      </c>
      <c r="BT441" s="119" t="s">
        <v>3620</v>
      </c>
      <c r="BU441" s="119"/>
    </row>
    <row r="442" spans="1:73" s="308" customFormat="1" ht="90" hidden="1" customHeight="1">
      <c r="A442" s="107" t="s">
        <v>3592</v>
      </c>
      <c r="B442" s="110" t="s">
        <v>3321</v>
      </c>
      <c r="C442" s="122">
        <v>43991</v>
      </c>
      <c r="D442" s="122" t="s">
        <v>202</v>
      </c>
      <c r="E442" s="261" t="s">
        <v>190</v>
      </c>
      <c r="F442" s="112" t="s">
        <v>3593</v>
      </c>
      <c r="G442" s="539" t="s">
        <v>3594</v>
      </c>
      <c r="H442" s="539" t="s">
        <v>3595</v>
      </c>
      <c r="I442" s="539" t="s">
        <v>3596</v>
      </c>
      <c r="J442" s="252" t="s">
        <v>3433</v>
      </c>
      <c r="K442" s="106">
        <v>2</v>
      </c>
      <c r="L442" s="508">
        <v>44229</v>
      </c>
      <c r="M442" s="509">
        <v>45657</v>
      </c>
      <c r="N442" s="212">
        <f t="shared" si="18"/>
        <v>48</v>
      </c>
      <c r="O442" s="264">
        <v>1</v>
      </c>
      <c r="P442" s="119" t="s">
        <v>25</v>
      </c>
      <c r="Q442" s="119" t="s">
        <v>3597</v>
      </c>
      <c r="R442" s="140" t="s">
        <v>3621</v>
      </c>
      <c r="S442" s="217">
        <f t="shared" si="20"/>
        <v>184</v>
      </c>
      <c r="T442" s="136" t="s">
        <v>125</v>
      </c>
      <c r="U442" s="136" t="s">
        <v>125</v>
      </c>
      <c r="V442" s="136" t="s">
        <v>125</v>
      </c>
      <c r="W442" s="136" t="s">
        <v>125</v>
      </c>
      <c r="X442" s="136" t="s">
        <v>125</v>
      </c>
      <c r="Y442" s="136" t="s">
        <v>125</v>
      </c>
      <c r="Z442" s="136" t="s">
        <v>125</v>
      </c>
      <c r="AA442" s="136" t="s">
        <v>125</v>
      </c>
      <c r="AB442" s="136" t="s">
        <v>125</v>
      </c>
      <c r="AC442" s="136" t="s">
        <v>125</v>
      </c>
      <c r="AD442" s="136" t="s">
        <v>125</v>
      </c>
      <c r="AE442" s="136" t="s">
        <v>130</v>
      </c>
      <c r="AF442" s="136" t="s">
        <v>130</v>
      </c>
      <c r="AG442" s="19" t="s">
        <v>3330</v>
      </c>
      <c r="AH442" s="19" t="s">
        <v>3376</v>
      </c>
      <c r="AI442" s="19" t="s">
        <v>3397</v>
      </c>
      <c r="AJ442" s="19" t="s">
        <v>3599</v>
      </c>
      <c r="AK442" s="19" t="s">
        <v>3600</v>
      </c>
      <c r="AL442" s="19" t="s">
        <v>3398</v>
      </c>
      <c r="AM442" s="168" t="s">
        <v>3601</v>
      </c>
      <c r="AN442" s="92" t="s">
        <v>3602</v>
      </c>
      <c r="AO442" s="168" t="s">
        <v>3603</v>
      </c>
      <c r="AP442" s="19" t="s">
        <v>3604</v>
      </c>
      <c r="AQ442" s="168" t="s">
        <v>3605</v>
      </c>
      <c r="AR442" s="168" t="s">
        <v>3606</v>
      </c>
      <c r="AS442" s="168" t="s">
        <v>3607</v>
      </c>
      <c r="AT442" s="191" t="s">
        <v>3608</v>
      </c>
      <c r="AU442" s="168" t="s">
        <v>3609</v>
      </c>
      <c r="AV442" s="168" t="s">
        <v>3610</v>
      </c>
      <c r="AW442" s="168" t="s">
        <v>3611</v>
      </c>
      <c r="AX442" s="220" t="s">
        <v>3612</v>
      </c>
      <c r="AY442" s="168" t="s">
        <v>3613</v>
      </c>
      <c r="AZ442" s="149" t="s">
        <v>3614</v>
      </c>
      <c r="BA442" s="149" t="s">
        <v>3615</v>
      </c>
      <c r="BB442" s="220" t="s">
        <v>3616</v>
      </c>
      <c r="BC442" s="149" t="s">
        <v>3617</v>
      </c>
      <c r="BD442" s="312" t="s">
        <v>3429</v>
      </c>
      <c r="BE442" s="149" t="s">
        <v>3622</v>
      </c>
      <c r="BF442" s="108" t="s">
        <v>8</v>
      </c>
      <c r="BG442" s="122">
        <v>45211</v>
      </c>
      <c r="BH442" s="108" t="s">
        <v>8</v>
      </c>
      <c r="BI442" s="448"/>
      <c r="BJ442" s="449"/>
      <c r="BK442" s="449"/>
      <c r="BL442" s="449"/>
      <c r="BM442" s="449"/>
      <c r="BN442" s="119" t="s">
        <v>133</v>
      </c>
      <c r="BO442" s="448"/>
      <c r="BP442" s="448"/>
      <c r="BR442" s="119" t="s">
        <v>1337</v>
      </c>
      <c r="BS442" s="119" t="s">
        <v>3591</v>
      </c>
      <c r="BT442" s="119" t="s">
        <v>3620</v>
      </c>
      <c r="BU442" s="119"/>
    </row>
    <row r="443" spans="1:73" ht="90" hidden="1" customHeight="1">
      <c r="A443" s="181" t="s">
        <v>3623</v>
      </c>
      <c r="B443" s="92" t="s">
        <v>3321</v>
      </c>
      <c r="C443" s="175">
        <v>43991</v>
      </c>
      <c r="D443" s="175" t="s">
        <v>202</v>
      </c>
      <c r="E443" s="263" t="s">
        <v>190</v>
      </c>
      <c r="F443" s="19" t="s">
        <v>3624</v>
      </c>
      <c r="G443" s="260" t="s">
        <v>3594</v>
      </c>
      <c r="H443" s="260" t="s">
        <v>3595</v>
      </c>
      <c r="I443" s="260" t="s">
        <v>3625</v>
      </c>
      <c r="J443" s="252" t="s">
        <v>3394</v>
      </c>
      <c r="K443" s="106">
        <v>2</v>
      </c>
      <c r="L443" s="509">
        <v>44229</v>
      </c>
      <c r="M443" s="509">
        <v>44959</v>
      </c>
      <c r="N443" s="114">
        <f t="shared" si="18"/>
        <v>53</v>
      </c>
      <c r="O443" s="219">
        <v>2</v>
      </c>
      <c r="P443" s="35" t="s">
        <v>28</v>
      </c>
      <c r="Q443" s="35" t="s">
        <v>25</v>
      </c>
      <c r="R443" s="224" t="s">
        <v>3626</v>
      </c>
      <c r="S443" s="217">
        <f t="shared" ref="S443:S474" si="21">LEN(R443)</f>
        <v>279</v>
      </c>
      <c r="T443" s="136" t="s">
        <v>125</v>
      </c>
      <c r="U443" s="136" t="s">
        <v>125</v>
      </c>
      <c r="V443" s="136" t="s">
        <v>125</v>
      </c>
      <c r="W443" s="136" t="s">
        <v>125</v>
      </c>
      <c r="X443" s="136" t="s">
        <v>125</v>
      </c>
      <c r="Y443" s="136" t="s">
        <v>125</v>
      </c>
      <c r="Z443" s="136" t="s">
        <v>125</v>
      </c>
      <c r="AA443" s="136" t="s">
        <v>125</v>
      </c>
      <c r="AB443" s="136" t="s">
        <v>125</v>
      </c>
      <c r="AC443" s="136" t="s">
        <v>125</v>
      </c>
      <c r="AD443" s="136" t="s">
        <v>125</v>
      </c>
      <c r="AE443" s="136" t="s">
        <v>130</v>
      </c>
      <c r="AF443" s="136" t="s">
        <v>130</v>
      </c>
      <c r="AG443" s="19" t="s">
        <v>3330</v>
      </c>
      <c r="AH443" s="19" t="s">
        <v>3376</v>
      </c>
      <c r="AI443" s="19" t="s">
        <v>3627</v>
      </c>
      <c r="AJ443" s="19" t="s">
        <v>3628</v>
      </c>
      <c r="AK443" s="19" t="s">
        <v>3629</v>
      </c>
      <c r="AL443" s="19" t="s">
        <v>3630</v>
      </c>
      <c r="AM443" s="19" t="s">
        <v>3631</v>
      </c>
      <c r="AN443" s="92" t="s">
        <v>3632</v>
      </c>
      <c r="AO443" s="19" t="s">
        <v>3633</v>
      </c>
      <c r="AP443" s="19" t="s">
        <v>3604</v>
      </c>
      <c r="AQ443" s="168" t="s">
        <v>3605</v>
      </c>
      <c r="AR443" s="92" t="s">
        <v>3634</v>
      </c>
      <c r="AS443" s="92" t="s">
        <v>3635</v>
      </c>
      <c r="AT443" s="92" t="s">
        <v>3636</v>
      </c>
      <c r="AU443" s="168" t="s">
        <v>3637</v>
      </c>
      <c r="AV443" s="168" t="s">
        <v>3610</v>
      </c>
      <c r="AW443" s="168" t="s">
        <v>3638</v>
      </c>
      <c r="AX443" s="19" t="s">
        <v>125</v>
      </c>
      <c r="AY443" s="19" t="s">
        <v>3235</v>
      </c>
      <c r="AZ443" s="19" t="s">
        <v>125</v>
      </c>
      <c r="BA443" s="19" t="s">
        <v>3235</v>
      </c>
      <c r="BB443" s="19" t="s">
        <v>125</v>
      </c>
      <c r="BC443" s="19" t="s">
        <v>3235</v>
      </c>
      <c r="BD443" s="19" t="s">
        <v>125</v>
      </c>
      <c r="BE443" s="19" t="s">
        <v>3235</v>
      </c>
      <c r="BF443" s="108" t="s">
        <v>2438</v>
      </c>
      <c r="BG443" s="175">
        <v>44852</v>
      </c>
      <c r="BH443" s="108" t="s">
        <v>2033</v>
      </c>
      <c r="BI443" s="195"/>
      <c r="BJ443" s="196"/>
      <c r="BK443" s="196"/>
      <c r="BL443" s="196"/>
      <c r="BM443" s="196"/>
      <c r="BN443" s="119" t="s">
        <v>133</v>
      </c>
      <c r="BO443" s="195"/>
      <c r="BP443" s="195"/>
      <c r="BR443" s="35" t="s">
        <v>1337</v>
      </c>
      <c r="BS443" s="35" t="s">
        <v>3591</v>
      </c>
      <c r="BT443" s="35" t="s">
        <v>3569</v>
      </c>
      <c r="BU443" s="35"/>
    </row>
    <row r="444" spans="1:73" ht="90" hidden="1" customHeight="1">
      <c r="A444" s="181" t="s">
        <v>3639</v>
      </c>
      <c r="B444" s="92" t="s">
        <v>3321</v>
      </c>
      <c r="C444" s="175">
        <v>43991</v>
      </c>
      <c r="D444" s="175" t="s">
        <v>202</v>
      </c>
      <c r="E444" s="259" t="s">
        <v>437</v>
      </c>
      <c r="F444" s="19" t="s">
        <v>3640</v>
      </c>
      <c r="G444" s="260" t="s">
        <v>3641</v>
      </c>
      <c r="H444" s="260" t="s">
        <v>3642</v>
      </c>
      <c r="I444" s="260" t="s">
        <v>3643</v>
      </c>
      <c r="J444" s="110" t="s">
        <v>3489</v>
      </c>
      <c r="K444" s="179">
        <v>1</v>
      </c>
      <c r="L444" s="508">
        <v>44040</v>
      </c>
      <c r="M444" s="508">
        <v>44196</v>
      </c>
      <c r="N444" s="114">
        <f t="shared" si="18"/>
        <v>23</v>
      </c>
      <c r="O444" s="218">
        <v>1</v>
      </c>
      <c r="P444" s="35" t="s">
        <v>33</v>
      </c>
      <c r="Q444" s="35" t="s">
        <v>31</v>
      </c>
      <c r="R444" s="224" t="s">
        <v>3490</v>
      </c>
      <c r="S444" s="217">
        <f t="shared" si="21"/>
        <v>343</v>
      </c>
      <c r="T444" s="136"/>
      <c r="U444" s="136"/>
      <c r="V444" s="136" t="s">
        <v>125</v>
      </c>
      <c r="W444" s="136" t="s">
        <v>125</v>
      </c>
      <c r="X444" s="136" t="s">
        <v>125</v>
      </c>
      <c r="Y444" s="136" t="s">
        <v>125</v>
      </c>
      <c r="Z444" s="136" t="s">
        <v>125</v>
      </c>
      <c r="AA444" s="136" t="s">
        <v>125</v>
      </c>
      <c r="AB444" s="136" t="s">
        <v>125</v>
      </c>
      <c r="AC444" s="136" t="s">
        <v>125</v>
      </c>
      <c r="AD444" s="136" t="s">
        <v>125</v>
      </c>
      <c r="AE444" s="136" t="s">
        <v>130</v>
      </c>
      <c r="AF444" s="196"/>
      <c r="AG444" s="19" t="s">
        <v>3330</v>
      </c>
      <c r="AH444" s="19" t="s">
        <v>3491</v>
      </c>
      <c r="AI444" s="168" t="s">
        <v>3644</v>
      </c>
      <c r="AJ444" s="19" t="s">
        <v>3493</v>
      </c>
      <c r="AK444" s="242" t="s">
        <v>3645</v>
      </c>
      <c r="AL444" s="19" t="s">
        <v>129</v>
      </c>
      <c r="AM444" s="19" t="s">
        <v>2289</v>
      </c>
      <c r="AN444" s="19" t="s">
        <v>129</v>
      </c>
      <c r="AO444" s="19" t="s">
        <v>2289</v>
      </c>
      <c r="AP444" s="19" t="s">
        <v>130</v>
      </c>
      <c r="AQ444" s="19" t="s">
        <v>2289</v>
      </c>
      <c r="AR444" s="19" t="s">
        <v>130</v>
      </c>
      <c r="AS444" s="19" t="s">
        <v>2289</v>
      </c>
      <c r="AT444" s="19" t="s">
        <v>130</v>
      </c>
      <c r="AU444" s="19" t="s">
        <v>2289</v>
      </c>
      <c r="AV444" s="19" t="s">
        <v>130</v>
      </c>
      <c r="AW444" s="19" t="s">
        <v>2289</v>
      </c>
      <c r="AX444" s="19" t="s">
        <v>130</v>
      </c>
      <c r="AY444" s="19" t="s">
        <v>2289</v>
      </c>
      <c r="AZ444" s="19" t="s">
        <v>125</v>
      </c>
      <c r="BA444" s="19" t="s">
        <v>2289</v>
      </c>
      <c r="BB444" s="19" t="s">
        <v>125</v>
      </c>
      <c r="BC444" s="19" t="s">
        <v>2289</v>
      </c>
      <c r="BD444" s="19" t="s">
        <v>125</v>
      </c>
      <c r="BE444" s="19" t="s">
        <v>2289</v>
      </c>
      <c r="BF444" s="108" t="s">
        <v>131</v>
      </c>
      <c r="BG444" s="167">
        <v>44215</v>
      </c>
      <c r="BH444" s="108" t="s">
        <v>1733</v>
      </c>
      <c r="BI444" s="175">
        <v>44713</v>
      </c>
      <c r="BJ444" s="35" t="s">
        <v>3389</v>
      </c>
      <c r="BK444" s="35" t="s">
        <v>3353</v>
      </c>
      <c r="BL444" s="136" t="s">
        <v>3354</v>
      </c>
      <c r="BM444" s="136" t="s">
        <v>1692</v>
      </c>
      <c r="BN444" s="119" t="s">
        <v>1736</v>
      </c>
      <c r="BO444" s="179" t="s">
        <v>125</v>
      </c>
      <c r="BP444" s="179" t="s">
        <v>125</v>
      </c>
      <c r="BR444" s="35" t="s">
        <v>1314</v>
      </c>
      <c r="BS444" s="35" t="s">
        <v>3646</v>
      </c>
      <c r="BT444" s="35" t="s">
        <v>3647</v>
      </c>
      <c r="BU444" s="35"/>
    </row>
    <row r="445" spans="1:73" s="137" customFormat="1" ht="90" hidden="1" customHeight="1">
      <c r="A445" s="181" t="s">
        <v>3648</v>
      </c>
      <c r="B445" s="92" t="s">
        <v>3321</v>
      </c>
      <c r="C445" s="175">
        <v>43991</v>
      </c>
      <c r="D445" s="175" t="s">
        <v>202</v>
      </c>
      <c r="E445" s="259" t="s">
        <v>437</v>
      </c>
      <c r="F445" s="19" t="s">
        <v>3649</v>
      </c>
      <c r="G445" s="260" t="s">
        <v>3641</v>
      </c>
      <c r="H445" s="260" t="s">
        <v>3650</v>
      </c>
      <c r="I445" s="260" t="s">
        <v>3651</v>
      </c>
      <c r="J445" s="228" t="s">
        <v>3652</v>
      </c>
      <c r="K445" s="184">
        <v>1</v>
      </c>
      <c r="L445" s="508">
        <v>44136</v>
      </c>
      <c r="M445" s="508">
        <v>44196</v>
      </c>
      <c r="N445" s="114">
        <f t="shared" si="18"/>
        <v>9</v>
      </c>
      <c r="O445" s="218">
        <v>1</v>
      </c>
      <c r="P445" s="35" t="s">
        <v>33</v>
      </c>
      <c r="Q445" s="35" t="s">
        <v>31</v>
      </c>
      <c r="R445" s="224" t="s">
        <v>3653</v>
      </c>
      <c r="S445" s="217">
        <f t="shared" si="21"/>
        <v>377</v>
      </c>
      <c r="T445" s="136"/>
      <c r="U445" s="136"/>
      <c r="V445" s="136" t="s">
        <v>125</v>
      </c>
      <c r="W445" s="136" t="s">
        <v>125</v>
      </c>
      <c r="X445" s="136" t="s">
        <v>125</v>
      </c>
      <c r="Y445" s="136" t="s">
        <v>125</v>
      </c>
      <c r="Z445" s="136" t="s">
        <v>125</v>
      </c>
      <c r="AA445" s="136" t="s">
        <v>125</v>
      </c>
      <c r="AB445" s="136" t="s">
        <v>125</v>
      </c>
      <c r="AC445" s="136" t="s">
        <v>125</v>
      </c>
      <c r="AD445" s="136" t="s">
        <v>125</v>
      </c>
      <c r="AE445" s="136" t="s">
        <v>130</v>
      </c>
      <c r="AF445" s="196"/>
      <c r="AG445" s="19" t="s">
        <v>3330</v>
      </c>
      <c r="AH445" s="19" t="s">
        <v>3654</v>
      </c>
      <c r="AI445" s="19" t="s">
        <v>3655</v>
      </c>
      <c r="AJ445" s="19" t="s">
        <v>3656</v>
      </c>
      <c r="AK445" s="19" t="s">
        <v>3657</v>
      </c>
      <c r="AL445" s="19" t="s">
        <v>129</v>
      </c>
      <c r="AM445" s="19" t="s">
        <v>2289</v>
      </c>
      <c r="AN445" s="19" t="s">
        <v>129</v>
      </c>
      <c r="AO445" s="19" t="s">
        <v>2289</v>
      </c>
      <c r="AP445" s="19" t="s">
        <v>130</v>
      </c>
      <c r="AQ445" s="19" t="s">
        <v>2289</v>
      </c>
      <c r="AR445" s="19" t="s">
        <v>130</v>
      </c>
      <c r="AS445" s="19" t="s">
        <v>2289</v>
      </c>
      <c r="AT445" s="19" t="s">
        <v>130</v>
      </c>
      <c r="AU445" s="19" t="s">
        <v>2289</v>
      </c>
      <c r="AV445" s="19" t="s">
        <v>130</v>
      </c>
      <c r="AW445" s="19" t="s">
        <v>2289</v>
      </c>
      <c r="AX445" s="19" t="s">
        <v>130</v>
      </c>
      <c r="AY445" s="19" t="s">
        <v>2289</v>
      </c>
      <c r="AZ445" s="19" t="s">
        <v>125</v>
      </c>
      <c r="BA445" s="19" t="s">
        <v>2289</v>
      </c>
      <c r="BB445" s="19" t="s">
        <v>125</v>
      </c>
      <c r="BC445" s="19" t="s">
        <v>2289</v>
      </c>
      <c r="BD445" s="19" t="s">
        <v>125</v>
      </c>
      <c r="BE445" s="19" t="s">
        <v>2289</v>
      </c>
      <c r="BF445" s="108" t="s">
        <v>131</v>
      </c>
      <c r="BG445" s="167">
        <v>44215</v>
      </c>
      <c r="BH445" s="108" t="s">
        <v>1733</v>
      </c>
      <c r="BI445" s="175">
        <v>44713</v>
      </c>
      <c r="BJ445" s="35" t="s">
        <v>3389</v>
      </c>
      <c r="BK445" s="35" t="s">
        <v>3353</v>
      </c>
      <c r="BL445" s="136" t="s">
        <v>3354</v>
      </c>
      <c r="BM445" s="136" t="s">
        <v>1692</v>
      </c>
      <c r="BN445" s="119" t="s">
        <v>1736</v>
      </c>
      <c r="BO445" s="179" t="s">
        <v>125</v>
      </c>
      <c r="BP445" s="179" t="s">
        <v>125</v>
      </c>
      <c r="BQ445" s="49"/>
      <c r="BR445" s="35" t="s">
        <v>1314</v>
      </c>
      <c r="BS445" s="35" t="s">
        <v>3646</v>
      </c>
      <c r="BT445" s="35" t="s">
        <v>3647</v>
      </c>
      <c r="BU445" s="35"/>
    </row>
    <row r="446" spans="1:73" ht="90" hidden="1" customHeight="1">
      <c r="A446" s="181" t="s">
        <v>3658</v>
      </c>
      <c r="B446" s="92" t="s">
        <v>3321</v>
      </c>
      <c r="C446" s="175">
        <v>43991</v>
      </c>
      <c r="D446" s="175" t="s">
        <v>202</v>
      </c>
      <c r="E446" s="259" t="s">
        <v>195</v>
      </c>
      <c r="F446" s="19" t="s">
        <v>3659</v>
      </c>
      <c r="G446" s="260" t="s">
        <v>3660</v>
      </c>
      <c r="H446" s="260" t="s">
        <v>3661</v>
      </c>
      <c r="I446" s="260" t="s">
        <v>3449</v>
      </c>
      <c r="J446" s="228" t="s">
        <v>1364</v>
      </c>
      <c r="K446" s="179">
        <v>4</v>
      </c>
      <c r="L446" s="508">
        <v>44046</v>
      </c>
      <c r="M446" s="508">
        <v>44053</v>
      </c>
      <c r="N446" s="114">
        <f t="shared" si="18"/>
        <v>1</v>
      </c>
      <c r="O446" s="218">
        <v>4</v>
      </c>
      <c r="P446" s="35" t="s">
        <v>29</v>
      </c>
      <c r="Q446" s="35"/>
      <c r="R446" s="224" t="s">
        <v>3662</v>
      </c>
      <c r="S446" s="217">
        <f t="shared" si="21"/>
        <v>200</v>
      </c>
      <c r="T446" s="136"/>
      <c r="U446" s="136"/>
      <c r="V446" s="136" t="s">
        <v>125</v>
      </c>
      <c r="W446" s="136" t="s">
        <v>125</v>
      </c>
      <c r="X446" s="136" t="s">
        <v>125</v>
      </c>
      <c r="Y446" s="136" t="s">
        <v>125</v>
      </c>
      <c r="Z446" s="136" t="s">
        <v>125</v>
      </c>
      <c r="AA446" s="136" t="s">
        <v>125</v>
      </c>
      <c r="AB446" s="136" t="s">
        <v>125</v>
      </c>
      <c r="AC446" s="136" t="s">
        <v>125</v>
      </c>
      <c r="AD446" s="136" t="s">
        <v>125</v>
      </c>
      <c r="AE446" s="136" t="s">
        <v>130</v>
      </c>
      <c r="AF446" s="196"/>
      <c r="AG446" s="19" t="s">
        <v>3330</v>
      </c>
      <c r="AH446" s="19" t="s">
        <v>3663</v>
      </c>
      <c r="AI446" s="19" t="s">
        <v>3452</v>
      </c>
      <c r="AJ446" s="19" t="s">
        <v>2305</v>
      </c>
      <c r="AK446" s="19" t="s">
        <v>2305</v>
      </c>
      <c r="AL446" s="19" t="s">
        <v>129</v>
      </c>
      <c r="AM446" s="19" t="s">
        <v>2305</v>
      </c>
      <c r="AN446" s="19" t="s">
        <v>129</v>
      </c>
      <c r="AO446" s="19" t="s">
        <v>2305</v>
      </c>
      <c r="AP446" s="19" t="s">
        <v>130</v>
      </c>
      <c r="AQ446" s="19" t="s">
        <v>2305</v>
      </c>
      <c r="AR446" s="19" t="s">
        <v>130</v>
      </c>
      <c r="AS446" s="19" t="s">
        <v>2305</v>
      </c>
      <c r="AT446" s="19" t="s">
        <v>130</v>
      </c>
      <c r="AU446" s="19" t="s">
        <v>2305</v>
      </c>
      <c r="AV446" s="19" t="s">
        <v>130</v>
      </c>
      <c r="AW446" s="19" t="s">
        <v>2305</v>
      </c>
      <c r="AX446" s="19" t="s">
        <v>130</v>
      </c>
      <c r="AY446" s="19" t="s">
        <v>2305</v>
      </c>
      <c r="AZ446" s="19" t="s">
        <v>125</v>
      </c>
      <c r="BA446" s="19" t="s">
        <v>2305</v>
      </c>
      <c r="BB446" s="19" t="s">
        <v>125</v>
      </c>
      <c r="BC446" s="19" t="s">
        <v>2305</v>
      </c>
      <c r="BD446" s="19" t="s">
        <v>125</v>
      </c>
      <c r="BE446" s="19" t="s">
        <v>2305</v>
      </c>
      <c r="BF446" s="108" t="s">
        <v>131</v>
      </c>
      <c r="BG446" s="175">
        <v>44126</v>
      </c>
      <c r="BH446" s="108" t="s">
        <v>1733</v>
      </c>
      <c r="BI446" s="175">
        <v>44713</v>
      </c>
      <c r="BJ446" s="35" t="s">
        <v>3389</v>
      </c>
      <c r="BK446" s="35" t="s">
        <v>3353</v>
      </c>
      <c r="BL446" s="136" t="s">
        <v>3354</v>
      </c>
      <c r="BM446" s="136" t="s">
        <v>1692</v>
      </c>
      <c r="BN446" s="119" t="s">
        <v>1736</v>
      </c>
      <c r="BO446" s="179" t="s">
        <v>125</v>
      </c>
      <c r="BP446" s="179" t="s">
        <v>125</v>
      </c>
      <c r="BR446" s="92" t="s">
        <v>3664</v>
      </c>
      <c r="BS446" s="232" t="s">
        <v>3665</v>
      </c>
      <c r="BT446" s="35"/>
      <c r="BU446" s="35" t="s">
        <v>2399</v>
      </c>
    </row>
    <row r="447" spans="1:73" ht="90" hidden="1" customHeight="1">
      <c r="A447" s="181" t="s">
        <v>3666</v>
      </c>
      <c r="B447" s="92" t="s">
        <v>3321</v>
      </c>
      <c r="C447" s="175">
        <v>43991</v>
      </c>
      <c r="D447" s="175" t="s">
        <v>202</v>
      </c>
      <c r="E447" s="259" t="s">
        <v>195</v>
      </c>
      <c r="F447" s="19" t="s">
        <v>3659</v>
      </c>
      <c r="G447" s="260" t="s">
        <v>3660</v>
      </c>
      <c r="H447" s="260" t="s">
        <v>3661</v>
      </c>
      <c r="I447" s="260" t="s">
        <v>3455</v>
      </c>
      <c r="J447" s="228" t="s">
        <v>3456</v>
      </c>
      <c r="K447" s="179">
        <v>1</v>
      </c>
      <c r="L447" s="508">
        <v>44063</v>
      </c>
      <c r="M447" s="508">
        <v>44102</v>
      </c>
      <c r="N447" s="114">
        <f t="shared" si="18"/>
        <v>6</v>
      </c>
      <c r="O447" s="218">
        <v>1</v>
      </c>
      <c r="P447" s="35" t="s">
        <v>3457</v>
      </c>
      <c r="Q447" s="35" t="s">
        <v>3458</v>
      </c>
      <c r="R447" s="224" t="s">
        <v>3667</v>
      </c>
      <c r="S447" s="217">
        <f t="shared" si="21"/>
        <v>327</v>
      </c>
      <c r="T447" s="136"/>
      <c r="U447" s="136"/>
      <c r="V447" s="136" t="s">
        <v>125</v>
      </c>
      <c r="W447" s="136" t="s">
        <v>125</v>
      </c>
      <c r="X447" s="136" t="s">
        <v>125</v>
      </c>
      <c r="Y447" s="136" t="s">
        <v>125</v>
      </c>
      <c r="Z447" s="136" t="s">
        <v>125</v>
      </c>
      <c r="AA447" s="136" t="s">
        <v>125</v>
      </c>
      <c r="AB447" s="136" t="s">
        <v>125</v>
      </c>
      <c r="AC447" s="136" t="s">
        <v>125</v>
      </c>
      <c r="AD447" s="136" t="s">
        <v>125</v>
      </c>
      <c r="AE447" s="136" t="s">
        <v>130</v>
      </c>
      <c r="AF447" s="196"/>
      <c r="AG447" s="19" t="s">
        <v>3330</v>
      </c>
      <c r="AH447" s="19" t="s">
        <v>3460</v>
      </c>
      <c r="AI447" s="19" t="s">
        <v>3461</v>
      </c>
      <c r="AJ447" s="19" t="s">
        <v>2305</v>
      </c>
      <c r="AK447" s="19" t="s">
        <v>2305</v>
      </c>
      <c r="AL447" s="19" t="s">
        <v>129</v>
      </c>
      <c r="AM447" s="19" t="s">
        <v>2305</v>
      </c>
      <c r="AN447" s="19" t="s">
        <v>129</v>
      </c>
      <c r="AO447" s="19" t="s">
        <v>2305</v>
      </c>
      <c r="AP447" s="19" t="s">
        <v>130</v>
      </c>
      <c r="AQ447" s="19" t="s">
        <v>2305</v>
      </c>
      <c r="AR447" s="19" t="s">
        <v>130</v>
      </c>
      <c r="AS447" s="19" t="s">
        <v>2305</v>
      </c>
      <c r="AT447" s="19" t="s">
        <v>130</v>
      </c>
      <c r="AU447" s="19" t="s">
        <v>2305</v>
      </c>
      <c r="AV447" s="19" t="s">
        <v>130</v>
      </c>
      <c r="AW447" s="19" t="s">
        <v>2305</v>
      </c>
      <c r="AX447" s="19" t="s">
        <v>130</v>
      </c>
      <c r="AY447" s="19" t="s">
        <v>2305</v>
      </c>
      <c r="AZ447" s="19" t="s">
        <v>125</v>
      </c>
      <c r="BA447" s="19" t="s">
        <v>2305</v>
      </c>
      <c r="BB447" s="19" t="s">
        <v>125</v>
      </c>
      <c r="BC447" s="19" t="s">
        <v>2305</v>
      </c>
      <c r="BD447" s="19" t="s">
        <v>125</v>
      </c>
      <c r="BE447" s="19" t="s">
        <v>2305</v>
      </c>
      <c r="BF447" s="108" t="s">
        <v>131</v>
      </c>
      <c r="BG447" s="175">
        <v>44126</v>
      </c>
      <c r="BH447" s="108" t="s">
        <v>1733</v>
      </c>
      <c r="BI447" s="175">
        <v>44713</v>
      </c>
      <c r="BJ447" s="35" t="s">
        <v>3389</v>
      </c>
      <c r="BK447" s="35" t="s">
        <v>3353</v>
      </c>
      <c r="BL447" s="136" t="s">
        <v>3354</v>
      </c>
      <c r="BM447" s="136" t="s">
        <v>1692</v>
      </c>
      <c r="BN447" s="119" t="s">
        <v>1736</v>
      </c>
      <c r="BO447" s="179" t="s">
        <v>125</v>
      </c>
      <c r="BP447" s="179" t="s">
        <v>125</v>
      </c>
      <c r="BR447" s="92" t="s">
        <v>3664</v>
      </c>
      <c r="BS447" s="232" t="s">
        <v>3665</v>
      </c>
      <c r="BT447" s="35"/>
      <c r="BU447" s="35" t="s">
        <v>2399</v>
      </c>
    </row>
    <row r="448" spans="1:73" ht="90" hidden="1" customHeight="1">
      <c r="A448" s="181" t="s">
        <v>3668</v>
      </c>
      <c r="B448" s="92" t="s">
        <v>3321</v>
      </c>
      <c r="C448" s="175">
        <v>43991</v>
      </c>
      <c r="D448" s="175" t="s">
        <v>202</v>
      </c>
      <c r="E448" s="259" t="s">
        <v>195</v>
      </c>
      <c r="F448" s="19" t="s">
        <v>3659</v>
      </c>
      <c r="G448" s="19" t="s">
        <v>3660</v>
      </c>
      <c r="H448" s="19" t="s">
        <v>3661</v>
      </c>
      <c r="I448" s="19" t="s">
        <v>3464</v>
      </c>
      <c r="J448" s="260" t="s">
        <v>3465</v>
      </c>
      <c r="K448" s="179">
        <v>1</v>
      </c>
      <c r="L448" s="508">
        <v>44063</v>
      </c>
      <c r="M448" s="508">
        <v>44196</v>
      </c>
      <c r="N448" s="114">
        <f t="shared" si="18"/>
        <v>19</v>
      </c>
      <c r="O448" s="234">
        <v>0</v>
      </c>
      <c r="P448" s="35" t="s">
        <v>3457</v>
      </c>
      <c r="Q448" s="35"/>
      <c r="R448" s="19" t="s">
        <v>3669</v>
      </c>
      <c r="S448" s="217">
        <f t="shared" si="21"/>
        <v>341</v>
      </c>
      <c r="T448" s="136"/>
      <c r="U448" s="136"/>
      <c r="V448" s="136" t="s">
        <v>125</v>
      </c>
      <c r="W448" s="136" t="s">
        <v>125</v>
      </c>
      <c r="X448" s="136" t="s">
        <v>125</v>
      </c>
      <c r="Y448" s="136" t="s">
        <v>125</v>
      </c>
      <c r="Z448" s="136" t="s">
        <v>125</v>
      </c>
      <c r="AA448" s="136" t="s">
        <v>125</v>
      </c>
      <c r="AB448" s="136" t="s">
        <v>125</v>
      </c>
      <c r="AC448" s="136" t="s">
        <v>125</v>
      </c>
      <c r="AD448" s="136" t="s">
        <v>125</v>
      </c>
      <c r="AE448" s="136" t="s">
        <v>130</v>
      </c>
      <c r="AF448" s="196"/>
      <c r="AG448" s="19" t="s">
        <v>3330</v>
      </c>
      <c r="AH448" s="19" t="s">
        <v>3467</v>
      </c>
      <c r="AI448" s="19" t="s">
        <v>3670</v>
      </c>
      <c r="AJ448" s="19" t="s">
        <v>3671</v>
      </c>
      <c r="AK448" s="19" t="s">
        <v>3470</v>
      </c>
      <c r="AL448" s="19" t="s">
        <v>3672</v>
      </c>
      <c r="AM448" s="19" t="s">
        <v>3673</v>
      </c>
      <c r="AN448" s="140" t="s">
        <v>129</v>
      </c>
      <c r="AO448" s="140" t="s">
        <v>2056</v>
      </c>
      <c r="AP448" s="19" t="s">
        <v>130</v>
      </c>
      <c r="AQ448" s="140" t="s">
        <v>2056</v>
      </c>
      <c r="AR448" s="140" t="s">
        <v>130</v>
      </c>
      <c r="AS448" s="140" t="s">
        <v>2056</v>
      </c>
      <c r="AT448" s="140" t="s">
        <v>130</v>
      </c>
      <c r="AU448" s="140" t="s">
        <v>2056</v>
      </c>
      <c r="AV448" s="140" t="s">
        <v>130</v>
      </c>
      <c r="AW448" s="140" t="s">
        <v>2056</v>
      </c>
      <c r="AX448" s="140" t="s">
        <v>130</v>
      </c>
      <c r="AY448" s="140" t="s">
        <v>2056</v>
      </c>
      <c r="AZ448" s="140" t="s">
        <v>125</v>
      </c>
      <c r="BA448" s="140" t="s">
        <v>2056</v>
      </c>
      <c r="BB448" s="140" t="s">
        <v>125</v>
      </c>
      <c r="BC448" s="140" t="s">
        <v>2056</v>
      </c>
      <c r="BD448" s="140" t="s">
        <v>125</v>
      </c>
      <c r="BE448" s="140" t="s">
        <v>2056</v>
      </c>
      <c r="BF448" s="108" t="s">
        <v>1536</v>
      </c>
      <c r="BG448" s="175">
        <v>44377</v>
      </c>
      <c r="BH448" s="108" t="s">
        <v>10</v>
      </c>
      <c r="BI448" s="175">
        <v>44377</v>
      </c>
      <c r="BJ448" s="140" t="s">
        <v>2244</v>
      </c>
      <c r="BK448" s="171" t="s">
        <v>125</v>
      </c>
      <c r="BL448" s="171" t="s">
        <v>2058</v>
      </c>
      <c r="BM448" s="171" t="s">
        <v>1538</v>
      </c>
      <c r="BN448" s="119" t="s">
        <v>1539</v>
      </c>
      <c r="BO448" s="179" t="s">
        <v>1540</v>
      </c>
      <c r="BP448" s="179" t="s">
        <v>3674</v>
      </c>
      <c r="BR448" s="92" t="s">
        <v>3664</v>
      </c>
      <c r="BS448" s="232" t="s">
        <v>3665</v>
      </c>
      <c r="BT448" s="35"/>
      <c r="BU448" s="35" t="s">
        <v>2399</v>
      </c>
    </row>
    <row r="449" spans="1:73" s="137" customFormat="1" ht="90" hidden="1" customHeight="1">
      <c r="A449" s="181" t="s">
        <v>3675</v>
      </c>
      <c r="B449" s="92" t="s">
        <v>3321</v>
      </c>
      <c r="C449" s="175">
        <v>43991</v>
      </c>
      <c r="D449" s="175" t="s">
        <v>218</v>
      </c>
      <c r="E449" s="259" t="s">
        <v>344</v>
      </c>
      <c r="F449" s="19" t="s">
        <v>3676</v>
      </c>
      <c r="G449" s="260" t="s">
        <v>3677</v>
      </c>
      <c r="H449" s="260" t="s">
        <v>3678</v>
      </c>
      <c r="I449" s="260" t="s">
        <v>3679</v>
      </c>
      <c r="J449" s="228" t="s">
        <v>3680</v>
      </c>
      <c r="K449" s="244">
        <v>1</v>
      </c>
      <c r="L449" s="508">
        <v>44046</v>
      </c>
      <c r="M449" s="508">
        <v>44165</v>
      </c>
      <c r="N449" s="114">
        <f t="shared" si="18"/>
        <v>17</v>
      </c>
      <c r="O449" s="218">
        <v>1</v>
      </c>
      <c r="P449" s="35" t="s">
        <v>33</v>
      </c>
      <c r="Q449" s="35" t="s">
        <v>31</v>
      </c>
      <c r="R449" s="164" t="s">
        <v>3681</v>
      </c>
      <c r="S449" s="217">
        <f t="shared" si="21"/>
        <v>98</v>
      </c>
      <c r="T449" s="136"/>
      <c r="U449" s="136"/>
      <c r="V449" s="136" t="s">
        <v>125</v>
      </c>
      <c r="W449" s="136" t="s">
        <v>125</v>
      </c>
      <c r="X449" s="136" t="s">
        <v>125</v>
      </c>
      <c r="Y449" s="136" t="s">
        <v>125</v>
      </c>
      <c r="Z449" s="136" t="s">
        <v>125</v>
      </c>
      <c r="AA449" s="136" t="s">
        <v>125</v>
      </c>
      <c r="AB449" s="136" t="s">
        <v>125</v>
      </c>
      <c r="AC449" s="136" t="s">
        <v>125</v>
      </c>
      <c r="AD449" s="136" t="s">
        <v>125</v>
      </c>
      <c r="AE449" s="136" t="s">
        <v>130</v>
      </c>
      <c r="AF449" s="196"/>
      <c r="AG449" s="19" t="s">
        <v>3330</v>
      </c>
      <c r="AH449" s="19" t="s">
        <v>3682</v>
      </c>
      <c r="AI449" s="173" t="s">
        <v>3683</v>
      </c>
      <c r="AJ449" s="19" t="s">
        <v>3684</v>
      </c>
      <c r="AK449" s="173" t="s">
        <v>3685</v>
      </c>
      <c r="AL449" s="19" t="s">
        <v>129</v>
      </c>
      <c r="AM449" s="19" t="s">
        <v>2289</v>
      </c>
      <c r="AN449" s="19" t="s">
        <v>129</v>
      </c>
      <c r="AO449" s="19" t="s">
        <v>2289</v>
      </c>
      <c r="AP449" s="19" t="s">
        <v>130</v>
      </c>
      <c r="AQ449" s="19" t="s">
        <v>2289</v>
      </c>
      <c r="AR449" s="19" t="s">
        <v>130</v>
      </c>
      <c r="AS449" s="19" t="s">
        <v>2289</v>
      </c>
      <c r="AT449" s="19" t="s">
        <v>130</v>
      </c>
      <c r="AU449" s="19" t="s">
        <v>2289</v>
      </c>
      <c r="AV449" s="19" t="s">
        <v>130</v>
      </c>
      <c r="AW449" s="19" t="s">
        <v>2289</v>
      </c>
      <c r="AX449" s="19" t="s">
        <v>130</v>
      </c>
      <c r="AY449" s="19" t="s">
        <v>2289</v>
      </c>
      <c r="AZ449" s="19" t="s">
        <v>125</v>
      </c>
      <c r="BA449" s="19" t="s">
        <v>2289</v>
      </c>
      <c r="BB449" s="19" t="s">
        <v>125</v>
      </c>
      <c r="BC449" s="19" t="s">
        <v>2289</v>
      </c>
      <c r="BD449" s="19" t="s">
        <v>125</v>
      </c>
      <c r="BE449" s="19" t="s">
        <v>2289</v>
      </c>
      <c r="BF449" s="108" t="s">
        <v>131</v>
      </c>
      <c r="BG449" s="167">
        <v>44225</v>
      </c>
      <c r="BH449" s="108" t="s">
        <v>286</v>
      </c>
      <c r="BI449" s="175">
        <v>44713</v>
      </c>
      <c r="BJ449" s="35" t="s">
        <v>3686</v>
      </c>
      <c r="BK449" s="35" t="s">
        <v>3353</v>
      </c>
      <c r="BL449" s="136" t="s">
        <v>3354</v>
      </c>
      <c r="BM449" s="136" t="s">
        <v>1692</v>
      </c>
      <c r="BN449" s="35" t="s">
        <v>291</v>
      </c>
      <c r="BO449" s="179" t="s">
        <v>1540</v>
      </c>
      <c r="BP449" s="184" t="s">
        <v>3687</v>
      </c>
      <c r="BQ449" s="49"/>
      <c r="BR449" s="35" t="s">
        <v>1367</v>
      </c>
      <c r="BS449" s="229" t="s">
        <v>3688</v>
      </c>
      <c r="BT449" s="229"/>
      <c r="BU449" s="35"/>
    </row>
    <row r="450" spans="1:73" ht="90" hidden="1" customHeight="1">
      <c r="A450" s="181" t="s">
        <v>3689</v>
      </c>
      <c r="B450" s="92" t="s">
        <v>3321</v>
      </c>
      <c r="C450" s="175">
        <v>43991</v>
      </c>
      <c r="D450" s="175" t="s">
        <v>218</v>
      </c>
      <c r="E450" s="259" t="s">
        <v>344</v>
      </c>
      <c r="F450" s="19" t="s">
        <v>3676</v>
      </c>
      <c r="G450" s="260" t="s">
        <v>3677</v>
      </c>
      <c r="H450" s="260" t="s">
        <v>3678</v>
      </c>
      <c r="I450" s="260" t="s">
        <v>3690</v>
      </c>
      <c r="J450" s="228" t="s">
        <v>3691</v>
      </c>
      <c r="K450" s="244">
        <v>2</v>
      </c>
      <c r="L450" s="508">
        <v>44046</v>
      </c>
      <c r="M450" s="508">
        <v>44165</v>
      </c>
      <c r="N450" s="114">
        <f t="shared" si="18"/>
        <v>17</v>
      </c>
      <c r="O450" s="218">
        <v>2</v>
      </c>
      <c r="P450" s="35" t="s">
        <v>33</v>
      </c>
      <c r="Q450" s="35" t="s">
        <v>31</v>
      </c>
      <c r="R450" s="164" t="s">
        <v>3692</v>
      </c>
      <c r="S450" s="217">
        <f t="shared" si="21"/>
        <v>362</v>
      </c>
      <c r="T450" s="136"/>
      <c r="U450" s="136"/>
      <c r="V450" s="136" t="s">
        <v>125</v>
      </c>
      <c r="W450" s="136" t="s">
        <v>125</v>
      </c>
      <c r="X450" s="136" t="s">
        <v>125</v>
      </c>
      <c r="Y450" s="136" t="s">
        <v>125</v>
      </c>
      <c r="Z450" s="136" t="s">
        <v>125</v>
      </c>
      <c r="AA450" s="136" t="s">
        <v>125</v>
      </c>
      <c r="AB450" s="136" t="s">
        <v>125</v>
      </c>
      <c r="AC450" s="136" t="s">
        <v>125</v>
      </c>
      <c r="AD450" s="136" t="s">
        <v>125</v>
      </c>
      <c r="AE450" s="136" t="s">
        <v>130</v>
      </c>
      <c r="AF450" s="196"/>
      <c r="AG450" s="19" t="s">
        <v>3330</v>
      </c>
      <c r="AH450" s="19" t="s">
        <v>3693</v>
      </c>
      <c r="AI450" s="19" t="s">
        <v>3694</v>
      </c>
      <c r="AJ450" s="19" t="s">
        <v>3695</v>
      </c>
      <c r="AK450" s="19" t="s">
        <v>3696</v>
      </c>
      <c r="AL450" s="19" t="s">
        <v>125</v>
      </c>
      <c r="AM450" s="19" t="s">
        <v>1856</v>
      </c>
      <c r="AN450" s="19" t="s">
        <v>125</v>
      </c>
      <c r="AO450" s="19" t="s">
        <v>1856</v>
      </c>
      <c r="AP450" s="19" t="s">
        <v>125</v>
      </c>
      <c r="AQ450" s="19" t="s">
        <v>1856</v>
      </c>
      <c r="AR450" s="19" t="s">
        <v>125</v>
      </c>
      <c r="AS450" s="19" t="s">
        <v>1856</v>
      </c>
      <c r="AT450" s="19" t="s">
        <v>125</v>
      </c>
      <c r="AU450" s="19" t="s">
        <v>1856</v>
      </c>
      <c r="AV450" s="19" t="s">
        <v>125</v>
      </c>
      <c r="AW450" s="19" t="s">
        <v>1856</v>
      </c>
      <c r="AX450" s="19" t="s">
        <v>125</v>
      </c>
      <c r="AY450" s="19" t="s">
        <v>1856</v>
      </c>
      <c r="AZ450" s="19" t="s">
        <v>125</v>
      </c>
      <c r="BA450" s="19" t="s">
        <v>1856</v>
      </c>
      <c r="BB450" s="19" t="s">
        <v>125</v>
      </c>
      <c r="BC450" s="19" t="s">
        <v>1857</v>
      </c>
      <c r="BD450" s="19" t="s">
        <v>125</v>
      </c>
      <c r="BE450" s="19" t="s">
        <v>1857</v>
      </c>
      <c r="BF450" s="108" t="s">
        <v>1688</v>
      </c>
      <c r="BG450" s="167">
        <v>44215</v>
      </c>
      <c r="BH450" s="108" t="s">
        <v>286</v>
      </c>
      <c r="BI450" s="175">
        <v>44713</v>
      </c>
      <c r="BJ450" s="35" t="s">
        <v>3697</v>
      </c>
      <c r="BK450" s="35" t="s">
        <v>3353</v>
      </c>
      <c r="BL450" s="136" t="s">
        <v>3354</v>
      </c>
      <c r="BM450" s="136" t="s">
        <v>1692</v>
      </c>
      <c r="BN450" s="35" t="s">
        <v>291</v>
      </c>
      <c r="BO450" s="179" t="s">
        <v>1540</v>
      </c>
      <c r="BP450" s="184" t="s">
        <v>3687</v>
      </c>
      <c r="BR450" s="35" t="s">
        <v>1367</v>
      </c>
      <c r="BS450" s="229" t="s">
        <v>3688</v>
      </c>
      <c r="BT450" s="229"/>
      <c r="BU450" s="35"/>
    </row>
    <row r="451" spans="1:73" ht="90" hidden="1" customHeight="1">
      <c r="A451" s="181" t="s">
        <v>3698</v>
      </c>
      <c r="B451" s="92" t="s">
        <v>3321</v>
      </c>
      <c r="C451" s="175">
        <v>43991</v>
      </c>
      <c r="D451" s="175" t="s">
        <v>218</v>
      </c>
      <c r="E451" s="259" t="s">
        <v>344</v>
      </c>
      <c r="F451" s="19" t="s">
        <v>3676</v>
      </c>
      <c r="G451" s="260" t="s">
        <v>3677</v>
      </c>
      <c r="H451" s="260" t="s">
        <v>3678</v>
      </c>
      <c r="I451" s="260" t="s">
        <v>3699</v>
      </c>
      <c r="J451" s="228" t="s">
        <v>3700</v>
      </c>
      <c r="K451" s="244">
        <v>1</v>
      </c>
      <c r="L451" s="508">
        <v>44046</v>
      </c>
      <c r="M451" s="508">
        <v>44165</v>
      </c>
      <c r="N451" s="114">
        <f t="shared" si="18"/>
        <v>17</v>
      </c>
      <c r="O451" s="218">
        <v>1</v>
      </c>
      <c r="P451" s="35" t="s">
        <v>33</v>
      </c>
      <c r="Q451" s="35" t="s">
        <v>31</v>
      </c>
      <c r="R451" s="164" t="s">
        <v>3701</v>
      </c>
      <c r="S451" s="217">
        <f t="shared" si="21"/>
        <v>388</v>
      </c>
      <c r="T451" s="136"/>
      <c r="U451" s="136"/>
      <c r="V451" s="136" t="s">
        <v>125</v>
      </c>
      <c r="W451" s="136" t="s">
        <v>125</v>
      </c>
      <c r="X451" s="136" t="s">
        <v>125</v>
      </c>
      <c r="Y451" s="136" t="s">
        <v>125</v>
      </c>
      <c r="Z451" s="136" t="s">
        <v>125</v>
      </c>
      <c r="AA451" s="136" t="s">
        <v>125</v>
      </c>
      <c r="AB451" s="136" t="s">
        <v>125</v>
      </c>
      <c r="AC451" s="136" t="s">
        <v>125</v>
      </c>
      <c r="AD451" s="136" t="s">
        <v>125</v>
      </c>
      <c r="AE451" s="136" t="s">
        <v>130</v>
      </c>
      <c r="AF451" s="196"/>
      <c r="AG451" s="19" t="s">
        <v>3330</v>
      </c>
      <c r="AH451" s="19" t="s">
        <v>3693</v>
      </c>
      <c r="AI451" s="19" t="s">
        <v>3702</v>
      </c>
      <c r="AJ451" s="19" t="s">
        <v>3703</v>
      </c>
      <c r="AK451" s="19" t="s">
        <v>3704</v>
      </c>
      <c r="AL451" s="19" t="s">
        <v>125</v>
      </c>
      <c r="AM451" s="19" t="s">
        <v>1856</v>
      </c>
      <c r="AN451" s="19" t="s">
        <v>125</v>
      </c>
      <c r="AO451" s="19" t="s">
        <v>1856</v>
      </c>
      <c r="AP451" s="19" t="s">
        <v>125</v>
      </c>
      <c r="AQ451" s="19" t="s">
        <v>1856</v>
      </c>
      <c r="AR451" s="19" t="s">
        <v>125</v>
      </c>
      <c r="AS451" s="19" t="s">
        <v>1856</v>
      </c>
      <c r="AT451" s="19" t="s">
        <v>125</v>
      </c>
      <c r="AU451" s="19" t="s">
        <v>1856</v>
      </c>
      <c r="AV451" s="19" t="s">
        <v>125</v>
      </c>
      <c r="AW451" s="19" t="s">
        <v>1856</v>
      </c>
      <c r="AX451" s="19" t="s">
        <v>125</v>
      </c>
      <c r="AY451" s="19" t="s">
        <v>1856</v>
      </c>
      <c r="AZ451" s="19" t="s">
        <v>125</v>
      </c>
      <c r="BA451" s="19" t="s">
        <v>1856</v>
      </c>
      <c r="BB451" s="19" t="s">
        <v>125</v>
      </c>
      <c r="BC451" s="19" t="s">
        <v>1857</v>
      </c>
      <c r="BD451" s="19" t="s">
        <v>125</v>
      </c>
      <c r="BE451" s="19" t="s">
        <v>1857</v>
      </c>
      <c r="BF451" s="108" t="s">
        <v>1688</v>
      </c>
      <c r="BG451" s="167">
        <v>44215</v>
      </c>
      <c r="BH451" s="108" t="s">
        <v>286</v>
      </c>
      <c r="BI451" s="175">
        <v>44713</v>
      </c>
      <c r="BJ451" s="35" t="s">
        <v>3705</v>
      </c>
      <c r="BK451" s="35" t="s">
        <v>3353</v>
      </c>
      <c r="BL451" s="136" t="s">
        <v>3354</v>
      </c>
      <c r="BM451" s="136" t="s">
        <v>1692</v>
      </c>
      <c r="BN451" s="35" t="s">
        <v>291</v>
      </c>
      <c r="BO451" s="179" t="s">
        <v>1540</v>
      </c>
      <c r="BP451" s="184" t="s">
        <v>3687</v>
      </c>
      <c r="BR451" s="35" t="s">
        <v>1367</v>
      </c>
      <c r="BS451" s="229" t="s">
        <v>3688</v>
      </c>
      <c r="BT451" s="229"/>
      <c r="BU451" s="35"/>
    </row>
    <row r="452" spans="1:73" ht="90" hidden="1" customHeight="1">
      <c r="A452" s="181" t="s">
        <v>3706</v>
      </c>
      <c r="B452" s="92" t="s">
        <v>3321</v>
      </c>
      <c r="C452" s="175">
        <v>43991</v>
      </c>
      <c r="D452" s="175" t="s">
        <v>218</v>
      </c>
      <c r="E452" s="259" t="s">
        <v>344</v>
      </c>
      <c r="F452" s="19" t="s">
        <v>3676</v>
      </c>
      <c r="G452" s="260" t="s">
        <v>3677</v>
      </c>
      <c r="H452" s="260" t="s">
        <v>3678</v>
      </c>
      <c r="I452" s="260" t="s">
        <v>3707</v>
      </c>
      <c r="J452" s="228" t="s">
        <v>3708</v>
      </c>
      <c r="K452" s="244">
        <v>1</v>
      </c>
      <c r="L452" s="508">
        <v>44046</v>
      </c>
      <c r="M452" s="508">
        <v>44165</v>
      </c>
      <c r="N452" s="114">
        <f t="shared" si="18"/>
        <v>17</v>
      </c>
      <c r="O452" s="218">
        <v>1</v>
      </c>
      <c r="P452" s="35" t="s">
        <v>33</v>
      </c>
      <c r="Q452" s="35" t="s">
        <v>31</v>
      </c>
      <c r="R452" s="224" t="s">
        <v>3709</v>
      </c>
      <c r="S452" s="217">
        <f t="shared" si="21"/>
        <v>279</v>
      </c>
      <c r="T452" s="136"/>
      <c r="U452" s="136"/>
      <c r="V452" s="136" t="s">
        <v>125</v>
      </c>
      <c r="W452" s="136" t="s">
        <v>125</v>
      </c>
      <c r="X452" s="136" t="s">
        <v>125</v>
      </c>
      <c r="Y452" s="136" t="s">
        <v>125</v>
      </c>
      <c r="Z452" s="136" t="s">
        <v>125</v>
      </c>
      <c r="AA452" s="136" t="s">
        <v>125</v>
      </c>
      <c r="AB452" s="136" t="s">
        <v>125</v>
      </c>
      <c r="AC452" s="136" t="s">
        <v>125</v>
      </c>
      <c r="AD452" s="136" t="s">
        <v>125</v>
      </c>
      <c r="AE452" s="136" t="s">
        <v>130</v>
      </c>
      <c r="AF452" s="196"/>
      <c r="AG452" s="19" t="s">
        <v>3330</v>
      </c>
      <c r="AH452" s="19" t="s">
        <v>3710</v>
      </c>
      <c r="AI452" s="19" t="s">
        <v>3711</v>
      </c>
      <c r="AJ452" s="19" t="s">
        <v>3712</v>
      </c>
      <c r="AK452" s="19" t="s">
        <v>3713</v>
      </c>
      <c r="AL452" s="19" t="s">
        <v>125</v>
      </c>
      <c r="AM452" s="19" t="s">
        <v>1856</v>
      </c>
      <c r="AN452" s="19" t="s">
        <v>125</v>
      </c>
      <c r="AO452" s="19" t="s">
        <v>1856</v>
      </c>
      <c r="AP452" s="19" t="s">
        <v>125</v>
      </c>
      <c r="AQ452" s="19" t="s">
        <v>1856</v>
      </c>
      <c r="AR452" s="19" t="s">
        <v>125</v>
      </c>
      <c r="AS452" s="19" t="s">
        <v>1856</v>
      </c>
      <c r="AT452" s="19" t="s">
        <v>125</v>
      </c>
      <c r="AU452" s="19" t="s">
        <v>1856</v>
      </c>
      <c r="AV452" s="19" t="s">
        <v>125</v>
      </c>
      <c r="AW452" s="19" t="s">
        <v>1856</v>
      </c>
      <c r="AX452" s="19" t="s">
        <v>125</v>
      </c>
      <c r="AY452" s="19" t="s">
        <v>1856</v>
      </c>
      <c r="AZ452" s="19" t="s">
        <v>125</v>
      </c>
      <c r="BA452" s="19" t="s">
        <v>1856</v>
      </c>
      <c r="BB452" s="19" t="s">
        <v>125</v>
      </c>
      <c r="BC452" s="19" t="s">
        <v>1857</v>
      </c>
      <c r="BD452" s="19" t="s">
        <v>125</v>
      </c>
      <c r="BE452" s="19" t="s">
        <v>1857</v>
      </c>
      <c r="BF452" s="108" t="s">
        <v>1688</v>
      </c>
      <c r="BG452" s="175">
        <v>44215</v>
      </c>
      <c r="BH452" s="108" t="s">
        <v>286</v>
      </c>
      <c r="BI452" s="175">
        <v>44713</v>
      </c>
      <c r="BJ452" s="35" t="s">
        <v>3714</v>
      </c>
      <c r="BK452" s="35" t="s">
        <v>3353</v>
      </c>
      <c r="BL452" s="136" t="s">
        <v>3354</v>
      </c>
      <c r="BM452" s="136" t="s">
        <v>1692</v>
      </c>
      <c r="BN452" s="35" t="s">
        <v>291</v>
      </c>
      <c r="BO452" s="179" t="s">
        <v>1540</v>
      </c>
      <c r="BP452" s="184" t="s">
        <v>3687</v>
      </c>
      <c r="BR452" s="35" t="s">
        <v>1367</v>
      </c>
      <c r="BS452" s="229" t="s">
        <v>3688</v>
      </c>
      <c r="BT452" s="229"/>
      <c r="BU452" s="35"/>
    </row>
    <row r="453" spans="1:73" ht="90" hidden="1" customHeight="1">
      <c r="A453" s="181" t="s">
        <v>3715</v>
      </c>
      <c r="B453" s="92" t="s">
        <v>3321</v>
      </c>
      <c r="C453" s="175">
        <v>43991</v>
      </c>
      <c r="D453" s="175" t="s">
        <v>202</v>
      </c>
      <c r="E453" s="259" t="s">
        <v>255</v>
      </c>
      <c r="F453" s="19" t="s">
        <v>3716</v>
      </c>
      <c r="G453" s="19" t="s">
        <v>3717</v>
      </c>
      <c r="H453" s="19" t="s">
        <v>3718</v>
      </c>
      <c r="I453" s="19" t="s">
        <v>3719</v>
      </c>
      <c r="J453" s="228" t="s">
        <v>3720</v>
      </c>
      <c r="K453" s="244">
        <v>1</v>
      </c>
      <c r="L453" s="508">
        <v>44046</v>
      </c>
      <c r="M453" s="508">
        <v>44074</v>
      </c>
      <c r="N453" s="114">
        <f t="shared" si="18"/>
        <v>4</v>
      </c>
      <c r="O453" s="218">
        <v>1</v>
      </c>
      <c r="P453" s="35" t="s">
        <v>33</v>
      </c>
      <c r="Q453" s="35" t="s">
        <v>31</v>
      </c>
      <c r="R453" s="224" t="s">
        <v>3721</v>
      </c>
      <c r="S453" s="217">
        <f t="shared" si="21"/>
        <v>279</v>
      </c>
      <c r="T453" s="136"/>
      <c r="U453" s="136"/>
      <c r="V453" s="136" t="s">
        <v>125</v>
      </c>
      <c r="W453" s="136" t="s">
        <v>125</v>
      </c>
      <c r="X453" s="136" t="s">
        <v>125</v>
      </c>
      <c r="Y453" s="136" t="s">
        <v>125</v>
      </c>
      <c r="Z453" s="136" t="s">
        <v>125</v>
      </c>
      <c r="AA453" s="136" t="s">
        <v>125</v>
      </c>
      <c r="AB453" s="136" t="s">
        <v>125</v>
      </c>
      <c r="AC453" s="136" t="s">
        <v>125</v>
      </c>
      <c r="AD453" s="136" t="s">
        <v>125</v>
      </c>
      <c r="AE453" s="136" t="s">
        <v>130</v>
      </c>
      <c r="AF453" s="196"/>
      <c r="AG453" s="19" t="s">
        <v>3330</v>
      </c>
      <c r="AH453" s="19" t="s">
        <v>3722</v>
      </c>
      <c r="AI453" s="19" t="s">
        <v>3723</v>
      </c>
      <c r="AJ453" s="19" t="s">
        <v>3724</v>
      </c>
      <c r="AK453" s="19" t="s">
        <v>3725</v>
      </c>
      <c r="AL453" s="19" t="s">
        <v>125</v>
      </c>
      <c r="AM453" s="19" t="s">
        <v>1856</v>
      </c>
      <c r="AN453" s="19" t="s">
        <v>125</v>
      </c>
      <c r="AO453" s="19" t="s">
        <v>1856</v>
      </c>
      <c r="AP453" s="19" t="s">
        <v>125</v>
      </c>
      <c r="AQ453" s="19" t="s">
        <v>1856</v>
      </c>
      <c r="AR453" s="19" t="s">
        <v>125</v>
      </c>
      <c r="AS453" s="19" t="s">
        <v>1856</v>
      </c>
      <c r="AT453" s="19" t="s">
        <v>125</v>
      </c>
      <c r="AU453" s="19" t="s">
        <v>1856</v>
      </c>
      <c r="AV453" s="19" t="s">
        <v>125</v>
      </c>
      <c r="AW453" s="19" t="s">
        <v>1856</v>
      </c>
      <c r="AX453" s="19" t="s">
        <v>125</v>
      </c>
      <c r="AY453" s="19" t="s">
        <v>1856</v>
      </c>
      <c r="AZ453" s="19" t="s">
        <v>125</v>
      </c>
      <c r="BA453" s="19" t="s">
        <v>1856</v>
      </c>
      <c r="BB453" s="19" t="s">
        <v>125</v>
      </c>
      <c r="BC453" s="19" t="s">
        <v>1857</v>
      </c>
      <c r="BD453" s="19" t="s">
        <v>125</v>
      </c>
      <c r="BE453" s="19" t="s">
        <v>1857</v>
      </c>
      <c r="BF453" s="108" t="s">
        <v>1688</v>
      </c>
      <c r="BG453" s="175">
        <v>44215</v>
      </c>
      <c r="BH453" s="108" t="s">
        <v>1733</v>
      </c>
      <c r="BI453" s="175">
        <v>44713</v>
      </c>
      <c r="BJ453" s="35" t="s">
        <v>3389</v>
      </c>
      <c r="BK453" s="35" t="s">
        <v>3353</v>
      </c>
      <c r="BL453" s="136" t="s">
        <v>3354</v>
      </c>
      <c r="BM453" s="136" t="s">
        <v>1692</v>
      </c>
      <c r="BN453" s="119" t="s">
        <v>1736</v>
      </c>
      <c r="BO453" s="179" t="s">
        <v>125</v>
      </c>
      <c r="BP453" s="179" t="s">
        <v>125</v>
      </c>
      <c r="BR453" s="35" t="s">
        <v>1367</v>
      </c>
      <c r="BS453" s="229" t="s">
        <v>3726</v>
      </c>
      <c r="BT453" s="229"/>
      <c r="BU453" s="229" t="s">
        <v>2839</v>
      </c>
    </row>
    <row r="454" spans="1:73" ht="90" hidden="1" customHeight="1">
      <c r="A454" s="181" t="s">
        <v>3727</v>
      </c>
      <c r="B454" s="92" t="s">
        <v>3321</v>
      </c>
      <c r="C454" s="175">
        <v>43991</v>
      </c>
      <c r="D454" s="175" t="s">
        <v>202</v>
      </c>
      <c r="E454" s="259" t="s">
        <v>255</v>
      </c>
      <c r="F454" s="19" t="s">
        <v>3716</v>
      </c>
      <c r="G454" s="19" t="s">
        <v>3717</v>
      </c>
      <c r="H454" s="19" t="s">
        <v>3718</v>
      </c>
      <c r="I454" s="19" t="s">
        <v>3464</v>
      </c>
      <c r="J454" s="260" t="s">
        <v>3465</v>
      </c>
      <c r="K454" s="179">
        <v>1</v>
      </c>
      <c r="L454" s="508">
        <v>44063</v>
      </c>
      <c r="M454" s="508">
        <v>44196</v>
      </c>
      <c r="N454" s="114">
        <f t="shared" si="18"/>
        <v>19</v>
      </c>
      <c r="O454" s="234">
        <v>0</v>
      </c>
      <c r="P454" s="35" t="s">
        <v>3728</v>
      </c>
      <c r="Q454" s="35" t="s">
        <v>3729</v>
      </c>
      <c r="R454" s="19" t="s">
        <v>3730</v>
      </c>
      <c r="S454" s="217">
        <f t="shared" si="21"/>
        <v>286</v>
      </c>
      <c r="T454" s="136"/>
      <c r="U454" s="136"/>
      <c r="V454" s="136" t="s">
        <v>125</v>
      </c>
      <c r="W454" s="136" t="s">
        <v>125</v>
      </c>
      <c r="X454" s="136" t="s">
        <v>125</v>
      </c>
      <c r="Y454" s="136" t="s">
        <v>125</v>
      </c>
      <c r="Z454" s="136" t="s">
        <v>125</v>
      </c>
      <c r="AA454" s="136" t="s">
        <v>125</v>
      </c>
      <c r="AB454" s="136" t="s">
        <v>125</v>
      </c>
      <c r="AC454" s="136" t="s">
        <v>125</v>
      </c>
      <c r="AD454" s="136" t="s">
        <v>125</v>
      </c>
      <c r="AE454" s="136" t="s">
        <v>130</v>
      </c>
      <c r="AF454" s="196"/>
      <c r="AG454" s="19" t="s">
        <v>3330</v>
      </c>
      <c r="AH454" s="19" t="s">
        <v>3731</v>
      </c>
      <c r="AI454" s="19" t="s">
        <v>3732</v>
      </c>
      <c r="AJ454" s="19" t="s">
        <v>3671</v>
      </c>
      <c r="AK454" s="19" t="s">
        <v>3470</v>
      </c>
      <c r="AL454" s="19" t="s">
        <v>3733</v>
      </c>
      <c r="AM454" s="140" t="s">
        <v>3734</v>
      </c>
      <c r="AN454" s="140" t="s">
        <v>129</v>
      </c>
      <c r="AO454" s="140" t="s">
        <v>2056</v>
      </c>
      <c r="AP454" s="19" t="s">
        <v>130</v>
      </c>
      <c r="AQ454" s="140" t="s">
        <v>2056</v>
      </c>
      <c r="AR454" s="140" t="s">
        <v>130</v>
      </c>
      <c r="AS454" s="140" t="s">
        <v>2056</v>
      </c>
      <c r="AT454" s="140" t="s">
        <v>130</v>
      </c>
      <c r="AU454" s="140" t="s">
        <v>2056</v>
      </c>
      <c r="AV454" s="140" t="s">
        <v>130</v>
      </c>
      <c r="AW454" s="140" t="s">
        <v>2056</v>
      </c>
      <c r="AX454" s="140" t="s">
        <v>130</v>
      </c>
      <c r="AY454" s="140" t="s">
        <v>2056</v>
      </c>
      <c r="AZ454" s="140" t="s">
        <v>125</v>
      </c>
      <c r="BA454" s="140" t="s">
        <v>2056</v>
      </c>
      <c r="BB454" s="140" t="s">
        <v>125</v>
      </c>
      <c r="BC454" s="140" t="s">
        <v>2056</v>
      </c>
      <c r="BD454" s="140" t="s">
        <v>125</v>
      </c>
      <c r="BE454" s="140" t="s">
        <v>2056</v>
      </c>
      <c r="BF454" s="108" t="s">
        <v>1889</v>
      </c>
      <c r="BG454" s="175">
        <v>44377</v>
      </c>
      <c r="BH454" s="108" t="s">
        <v>10</v>
      </c>
      <c r="BI454" s="175">
        <v>44377</v>
      </c>
      <c r="BJ454" s="140" t="s">
        <v>2473</v>
      </c>
      <c r="BK454" s="171" t="s">
        <v>125</v>
      </c>
      <c r="BL454" s="171" t="s">
        <v>2058</v>
      </c>
      <c r="BM454" s="171" t="s">
        <v>1538</v>
      </c>
      <c r="BN454" s="119" t="s">
        <v>1539</v>
      </c>
      <c r="BO454" s="324" t="s">
        <v>125</v>
      </c>
      <c r="BP454" s="324" t="s">
        <v>125</v>
      </c>
      <c r="BR454" s="35" t="s">
        <v>1367</v>
      </c>
      <c r="BS454" s="229" t="s">
        <v>3726</v>
      </c>
      <c r="BT454" s="229"/>
      <c r="BU454" s="229" t="s">
        <v>2839</v>
      </c>
    </row>
    <row r="455" spans="1:73" ht="90" hidden="1" customHeight="1">
      <c r="A455" s="181" t="s">
        <v>3735</v>
      </c>
      <c r="B455" s="92" t="s">
        <v>3321</v>
      </c>
      <c r="C455" s="175">
        <v>43991</v>
      </c>
      <c r="D455" s="175" t="s">
        <v>218</v>
      </c>
      <c r="E455" s="259" t="s">
        <v>262</v>
      </c>
      <c r="F455" s="19" t="s">
        <v>3736</v>
      </c>
      <c r="G455" s="260" t="s">
        <v>3737</v>
      </c>
      <c r="H455" s="260" t="s">
        <v>3738</v>
      </c>
      <c r="I455" s="260" t="s">
        <v>3739</v>
      </c>
      <c r="J455" s="228" t="s">
        <v>3652</v>
      </c>
      <c r="K455" s="244">
        <v>1</v>
      </c>
      <c r="L455" s="508">
        <v>44044</v>
      </c>
      <c r="M455" s="508">
        <v>44104</v>
      </c>
      <c r="N455" s="114">
        <f t="shared" si="18"/>
        <v>9</v>
      </c>
      <c r="O455" s="218">
        <v>1</v>
      </c>
      <c r="P455" s="35" t="s">
        <v>15</v>
      </c>
      <c r="Q455" s="35"/>
      <c r="R455" s="224" t="s">
        <v>3740</v>
      </c>
      <c r="S455" s="217">
        <f t="shared" si="21"/>
        <v>214</v>
      </c>
      <c r="T455" s="136"/>
      <c r="U455" s="136"/>
      <c r="V455" s="136" t="s">
        <v>125</v>
      </c>
      <c r="W455" s="136" t="s">
        <v>125</v>
      </c>
      <c r="X455" s="136" t="s">
        <v>125</v>
      </c>
      <c r="Y455" s="136" t="s">
        <v>125</v>
      </c>
      <c r="Z455" s="136" t="s">
        <v>125</v>
      </c>
      <c r="AA455" s="136" t="s">
        <v>125</v>
      </c>
      <c r="AB455" s="136" t="s">
        <v>125</v>
      </c>
      <c r="AC455" s="136" t="s">
        <v>125</v>
      </c>
      <c r="AD455" s="136" t="s">
        <v>125</v>
      </c>
      <c r="AE455" s="136" t="s">
        <v>130</v>
      </c>
      <c r="AF455" s="196"/>
      <c r="AG455" s="19" t="s">
        <v>3330</v>
      </c>
      <c r="AH455" s="220" t="s">
        <v>3741</v>
      </c>
      <c r="AI455" s="19" t="s">
        <v>3742</v>
      </c>
      <c r="AJ455" s="19" t="s">
        <v>2305</v>
      </c>
      <c r="AK455" s="19" t="s">
        <v>2305</v>
      </c>
      <c r="AL455" s="19" t="s">
        <v>125</v>
      </c>
      <c r="AM455" s="19" t="s">
        <v>1856</v>
      </c>
      <c r="AN455" s="19" t="s">
        <v>125</v>
      </c>
      <c r="AO455" s="19" t="s">
        <v>1856</v>
      </c>
      <c r="AP455" s="19" t="s">
        <v>125</v>
      </c>
      <c r="AQ455" s="19" t="s">
        <v>1856</v>
      </c>
      <c r="AR455" s="19" t="s">
        <v>125</v>
      </c>
      <c r="AS455" s="19" t="s">
        <v>1856</v>
      </c>
      <c r="AT455" s="19" t="s">
        <v>125</v>
      </c>
      <c r="AU455" s="19" t="s">
        <v>1856</v>
      </c>
      <c r="AV455" s="19" t="s">
        <v>125</v>
      </c>
      <c r="AW455" s="19" t="s">
        <v>1856</v>
      </c>
      <c r="AX455" s="19" t="s">
        <v>125</v>
      </c>
      <c r="AY455" s="19" t="s">
        <v>1856</v>
      </c>
      <c r="AZ455" s="19" t="s">
        <v>125</v>
      </c>
      <c r="BA455" s="19" t="s">
        <v>1856</v>
      </c>
      <c r="BB455" s="19" t="s">
        <v>125</v>
      </c>
      <c r="BC455" s="19" t="s">
        <v>1857</v>
      </c>
      <c r="BD455" s="19" t="s">
        <v>125</v>
      </c>
      <c r="BE455" s="19" t="s">
        <v>1857</v>
      </c>
      <c r="BF455" s="108" t="s">
        <v>1688</v>
      </c>
      <c r="BG455" s="175">
        <v>44130</v>
      </c>
      <c r="BH455" s="108" t="s">
        <v>1733</v>
      </c>
      <c r="BI455" s="175">
        <v>44713</v>
      </c>
      <c r="BJ455" s="35" t="s">
        <v>3389</v>
      </c>
      <c r="BK455" s="35" t="s">
        <v>3353</v>
      </c>
      <c r="BL455" s="136" t="s">
        <v>3354</v>
      </c>
      <c r="BM455" s="136" t="s">
        <v>1692</v>
      </c>
      <c r="BN455" s="119" t="s">
        <v>1736</v>
      </c>
      <c r="BO455" s="179" t="s">
        <v>125</v>
      </c>
      <c r="BP455" s="179" t="s">
        <v>125</v>
      </c>
      <c r="BR455" s="35" t="s">
        <v>1367</v>
      </c>
      <c r="BS455" s="35" t="s">
        <v>1368</v>
      </c>
      <c r="BT455" s="35" t="s">
        <v>3743</v>
      </c>
      <c r="BU455" s="35"/>
    </row>
    <row r="456" spans="1:73" ht="90" hidden="1" customHeight="1">
      <c r="A456" s="181" t="s">
        <v>3744</v>
      </c>
      <c r="B456" s="92" t="s">
        <v>3321</v>
      </c>
      <c r="C456" s="175">
        <v>43991</v>
      </c>
      <c r="D456" s="175" t="s">
        <v>218</v>
      </c>
      <c r="E456" s="259" t="s">
        <v>262</v>
      </c>
      <c r="F456" s="19" t="s">
        <v>3736</v>
      </c>
      <c r="G456" s="260" t="s">
        <v>3737</v>
      </c>
      <c r="H456" s="260" t="s">
        <v>3738</v>
      </c>
      <c r="I456" s="260" t="s">
        <v>3745</v>
      </c>
      <c r="J456" s="260" t="s">
        <v>2851</v>
      </c>
      <c r="K456" s="244">
        <v>1</v>
      </c>
      <c r="L456" s="508">
        <v>44105</v>
      </c>
      <c r="M456" s="508">
        <v>44134</v>
      </c>
      <c r="N456" s="114">
        <f t="shared" si="18"/>
        <v>5</v>
      </c>
      <c r="O456" s="234">
        <v>0</v>
      </c>
      <c r="P456" s="35" t="s">
        <v>15</v>
      </c>
      <c r="Q456" s="35"/>
      <c r="R456" s="19" t="s">
        <v>3746</v>
      </c>
      <c r="S456" s="217">
        <f t="shared" si="21"/>
        <v>364</v>
      </c>
      <c r="T456" s="136"/>
      <c r="U456" s="136"/>
      <c r="V456" s="136" t="s">
        <v>125</v>
      </c>
      <c r="W456" s="136" t="s">
        <v>125</v>
      </c>
      <c r="X456" s="136" t="s">
        <v>125</v>
      </c>
      <c r="Y456" s="136" t="s">
        <v>125</v>
      </c>
      <c r="Z456" s="136" t="s">
        <v>125</v>
      </c>
      <c r="AA456" s="136" t="s">
        <v>125</v>
      </c>
      <c r="AB456" s="136" t="s">
        <v>125</v>
      </c>
      <c r="AC456" s="136" t="s">
        <v>125</v>
      </c>
      <c r="AD456" s="136" t="s">
        <v>125</v>
      </c>
      <c r="AE456" s="136" t="s">
        <v>130</v>
      </c>
      <c r="AF456" s="196"/>
      <c r="AG456" s="19" t="s">
        <v>3330</v>
      </c>
      <c r="AH456" s="220" t="s">
        <v>3747</v>
      </c>
      <c r="AI456" s="19" t="s">
        <v>3748</v>
      </c>
      <c r="AJ456" s="19" t="s">
        <v>3749</v>
      </c>
      <c r="AK456" s="19" t="s">
        <v>3750</v>
      </c>
      <c r="AL456" s="19" t="s">
        <v>129</v>
      </c>
      <c r="AM456" s="19" t="s">
        <v>3751</v>
      </c>
      <c r="AN456" s="140" t="s">
        <v>129</v>
      </c>
      <c r="AO456" s="140" t="s">
        <v>2056</v>
      </c>
      <c r="AP456" s="19" t="s">
        <v>130</v>
      </c>
      <c r="AQ456" s="140" t="s">
        <v>2056</v>
      </c>
      <c r="AR456" s="140" t="s">
        <v>130</v>
      </c>
      <c r="AS456" s="140" t="s">
        <v>2056</v>
      </c>
      <c r="AT456" s="140" t="s">
        <v>130</v>
      </c>
      <c r="AU456" s="140" t="s">
        <v>2056</v>
      </c>
      <c r="AV456" s="140" t="s">
        <v>130</v>
      </c>
      <c r="AW456" s="140" t="s">
        <v>2056</v>
      </c>
      <c r="AX456" s="140" t="s">
        <v>130</v>
      </c>
      <c r="AY456" s="140" t="s">
        <v>2056</v>
      </c>
      <c r="AZ456" s="140" t="s">
        <v>125</v>
      </c>
      <c r="BA456" s="140" t="s">
        <v>2056</v>
      </c>
      <c r="BB456" s="140" t="s">
        <v>125</v>
      </c>
      <c r="BC456" s="140" t="s">
        <v>2056</v>
      </c>
      <c r="BD456" s="140" t="s">
        <v>125</v>
      </c>
      <c r="BE456" s="140" t="s">
        <v>2056</v>
      </c>
      <c r="BF456" s="108" t="s">
        <v>1845</v>
      </c>
      <c r="BG456" s="175">
        <v>44377</v>
      </c>
      <c r="BH456" s="108" t="s">
        <v>10</v>
      </c>
      <c r="BI456" s="175">
        <v>44377</v>
      </c>
      <c r="BJ456" s="140" t="s">
        <v>3752</v>
      </c>
      <c r="BK456" s="171" t="s">
        <v>125</v>
      </c>
      <c r="BL456" s="171" t="s">
        <v>2058</v>
      </c>
      <c r="BM456" s="171" t="s">
        <v>1538</v>
      </c>
      <c r="BN456" s="119" t="s">
        <v>1539</v>
      </c>
      <c r="BO456" s="179" t="s">
        <v>1540</v>
      </c>
      <c r="BP456" s="184" t="s">
        <v>3753</v>
      </c>
      <c r="BR456" s="35" t="s">
        <v>1367</v>
      </c>
      <c r="BS456" s="35" t="s">
        <v>1368</v>
      </c>
      <c r="BT456" s="35" t="s">
        <v>3743</v>
      </c>
      <c r="BU456" s="35"/>
    </row>
    <row r="457" spans="1:73" ht="90" hidden="1" customHeight="1">
      <c r="A457" s="181" t="s">
        <v>3754</v>
      </c>
      <c r="B457" s="92" t="s">
        <v>3321</v>
      </c>
      <c r="C457" s="175">
        <v>43991</v>
      </c>
      <c r="D457" s="175" t="s">
        <v>218</v>
      </c>
      <c r="E457" s="259" t="s">
        <v>294</v>
      </c>
      <c r="F457" s="19" t="s">
        <v>3755</v>
      </c>
      <c r="G457" s="260" t="s">
        <v>3756</v>
      </c>
      <c r="H457" s="112" t="s">
        <v>3360</v>
      </c>
      <c r="I457" s="112" t="s">
        <v>3361</v>
      </c>
      <c r="J457" s="110" t="s">
        <v>3362</v>
      </c>
      <c r="K457" s="179">
        <v>3</v>
      </c>
      <c r="L457" s="508">
        <v>44044</v>
      </c>
      <c r="M457" s="508">
        <v>44196</v>
      </c>
      <c r="N457" s="114">
        <f t="shared" si="18"/>
        <v>22</v>
      </c>
      <c r="O457" s="218">
        <v>3</v>
      </c>
      <c r="P457" s="35" t="s">
        <v>32</v>
      </c>
      <c r="Q457" s="35" t="s">
        <v>31</v>
      </c>
      <c r="R457" s="224" t="s">
        <v>3363</v>
      </c>
      <c r="S457" s="217">
        <f t="shared" si="21"/>
        <v>342</v>
      </c>
      <c r="T457" s="136"/>
      <c r="U457" s="136"/>
      <c r="V457" s="136" t="s">
        <v>125</v>
      </c>
      <c r="W457" s="136" t="s">
        <v>125</v>
      </c>
      <c r="X457" s="136" t="s">
        <v>125</v>
      </c>
      <c r="Y457" s="136" t="s">
        <v>125</v>
      </c>
      <c r="Z457" s="136" t="s">
        <v>125</v>
      </c>
      <c r="AA457" s="136" t="s">
        <v>125</v>
      </c>
      <c r="AB457" s="136" t="s">
        <v>125</v>
      </c>
      <c r="AC457" s="136" t="s">
        <v>125</v>
      </c>
      <c r="AD457" s="136" t="s">
        <v>125</v>
      </c>
      <c r="AE457" s="136" t="s">
        <v>130</v>
      </c>
      <c r="AF457" s="196"/>
      <c r="AG457" s="19" t="s">
        <v>3330</v>
      </c>
      <c r="AH457" s="19" t="s">
        <v>2152</v>
      </c>
      <c r="AI457" s="19" t="s">
        <v>3364</v>
      </c>
      <c r="AJ457" s="19" t="s">
        <v>3365</v>
      </c>
      <c r="AK457" s="19" t="s">
        <v>3366</v>
      </c>
      <c r="AL457" s="19" t="s">
        <v>129</v>
      </c>
      <c r="AM457" s="19" t="s">
        <v>2289</v>
      </c>
      <c r="AN457" s="19" t="s">
        <v>129</v>
      </c>
      <c r="AO457" s="19" t="s">
        <v>2289</v>
      </c>
      <c r="AP457" s="19" t="s">
        <v>130</v>
      </c>
      <c r="AQ457" s="19" t="s">
        <v>2289</v>
      </c>
      <c r="AR457" s="19" t="s">
        <v>130</v>
      </c>
      <c r="AS457" s="19" t="s">
        <v>2289</v>
      </c>
      <c r="AT457" s="19" t="s">
        <v>130</v>
      </c>
      <c r="AU457" s="19" t="s">
        <v>2289</v>
      </c>
      <c r="AV457" s="19" t="s">
        <v>130</v>
      </c>
      <c r="AW457" s="19" t="s">
        <v>2289</v>
      </c>
      <c r="AX457" s="19" t="s">
        <v>130</v>
      </c>
      <c r="AY457" s="19" t="s">
        <v>2289</v>
      </c>
      <c r="AZ457" s="19" t="s">
        <v>125</v>
      </c>
      <c r="BA457" s="19" t="s">
        <v>2289</v>
      </c>
      <c r="BB457" s="19" t="s">
        <v>125</v>
      </c>
      <c r="BC457" s="19" t="s">
        <v>2289</v>
      </c>
      <c r="BD457" s="19" t="s">
        <v>125</v>
      </c>
      <c r="BE457" s="19" t="s">
        <v>2289</v>
      </c>
      <c r="BF457" s="108" t="s">
        <v>131</v>
      </c>
      <c r="BG457" s="175">
        <v>44211</v>
      </c>
      <c r="BH457" s="108" t="s">
        <v>1733</v>
      </c>
      <c r="BI457" s="175">
        <v>44713</v>
      </c>
      <c r="BJ457" s="35" t="s">
        <v>3389</v>
      </c>
      <c r="BK457" s="35" t="s">
        <v>3353</v>
      </c>
      <c r="BL457" s="136" t="s">
        <v>3354</v>
      </c>
      <c r="BM457" s="136" t="s">
        <v>1692</v>
      </c>
      <c r="BN457" s="119" t="s">
        <v>1736</v>
      </c>
      <c r="BO457" s="179" t="s">
        <v>125</v>
      </c>
      <c r="BP457" s="179" t="s">
        <v>125</v>
      </c>
      <c r="BR457" s="92" t="s">
        <v>1356</v>
      </c>
      <c r="BS457" s="35" t="s">
        <v>3757</v>
      </c>
      <c r="BT457" s="35" t="s">
        <v>3758</v>
      </c>
      <c r="BU457" s="35"/>
    </row>
    <row r="458" spans="1:73" ht="90" hidden="1" customHeight="1">
      <c r="A458" s="181" t="s">
        <v>2115</v>
      </c>
      <c r="B458" s="92" t="s">
        <v>3321</v>
      </c>
      <c r="C458" s="175">
        <v>43991</v>
      </c>
      <c r="D458" s="175" t="s">
        <v>202</v>
      </c>
      <c r="E458" s="259" t="s">
        <v>303</v>
      </c>
      <c r="F458" s="19" t="s">
        <v>3759</v>
      </c>
      <c r="G458" s="260" t="s">
        <v>3760</v>
      </c>
      <c r="H458" s="112" t="s">
        <v>3360</v>
      </c>
      <c r="I458" s="112" t="s">
        <v>3361</v>
      </c>
      <c r="J458" s="110" t="s">
        <v>3362</v>
      </c>
      <c r="K458" s="179">
        <v>3</v>
      </c>
      <c r="L458" s="508">
        <v>44044</v>
      </c>
      <c r="M458" s="508">
        <v>44196</v>
      </c>
      <c r="N458" s="114">
        <f t="shared" si="18"/>
        <v>22</v>
      </c>
      <c r="O458" s="218">
        <v>3</v>
      </c>
      <c r="P458" s="35" t="s">
        <v>32</v>
      </c>
      <c r="Q458" s="35" t="s">
        <v>31</v>
      </c>
      <c r="R458" s="224" t="s">
        <v>3363</v>
      </c>
      <c r="S458" s="217">
        <f t="shared" si="21"/>
        <v>342</v>
      </c>
      <c r="T458" s="136"/>
      <c r="U458" s="136"/>
      <c r="V458" s="136" t="s">
        <v>125</v>
      </c>
      <c r="W458" s="136" t="s">
        <v>125</v>
      </c>
      <c r="X458" s="136" t="s">
        <v>125</v>
      </c>
      <c r="Y458" s="136" t="s">
        <v>125</v>
      </c>
      <c r="Z458" s="136" t="s">
        <v>125</v>
      </c>
      <c r="AA458" s="136" t="s">
        <v>125</v>
      </c>
      <c r="AB458" s="136" t="s">
        <v>125</v>
      </c>
      <c r="AC458" s="136" t="s">
        <v>125</v>
      </c>
      <c r="AD458" s="136" t="s">
        <v>125</v>
      </c>
      <c r="AE458" s="136" t="s">
        <v>130</v>
      </c>
      <c r="AF458" s="196"/>
      <c r="AG458" s="19" t="s">
        <v>3330</v>
      </c>
      <c r="AH458" s="19" t="s">
        <v>2152</v>
      </c>
      <c r="AI458" s="173" t="s">
        <v>3761</v>
      </c>
      <c r="AJ458" s="19" t="s">
        <v>3365</v>
      </c>
      <c r="AK458" s="19" t="s">
        <v>3366</v>
      </c>
      <c r="AL458" s="19" t="s">
        <v>129</v>
      </c>
      <c r="AM458" s="19" t="s">
        <v>2289</v>
      </c>
      <c r="AN458" s="19" t="s">
        <v>129</v>
      </c>
      <c r="AO458" s="19" t="s">
        <v>2289</v>
      </c>
      <c r="AP458" s="19" t="s">
        <v>130</v>
      </c>
      <c r="AQ458" s="19" t="s">
        <v>2289</v>
      </c>
      <c r="AR458" s="19" t="s">
        <v>130</v>
      </c>
      <c r="AS458" s="19" t="s">
        <v>2289</v>
      </c>
      <c r="AT458" s="19" t="s">
        <v>130</v>
      </c>
      <c r="AU458" s="19" t="s">
        <v>2289</v>
      </c>
      <c r="AV458" s="19" t="s">
        <v>130</v>
      </c>
      <c r="AW458" s="19" t="s">
        <v>2289</v>
      </c>
      <c r="AX458" s="19" t="s">
        <v>130</v>
      </c>
      <c r="AY458" s="19" t="s">
        <v>2289</v>
      </c>
      <c r="AZ458" s="19" t="s">
        <v>125</v>
      </c>
      <c r="BA458" s="19" t="s">
        <v>2289</v>
      </c>
      <c r="BB458" s="19" t="s">
        <v>125</v>
      </c>
      <c r="BC458" s="19" t="s">
        <v>2289</v>
      </c>
      <c r="BD458" s="19" t="s">
        <v>125</v>
      </c>
      <c r="BE458" s="19" t="s">
        <v>2289</v>
      </c>
      <c r="BF458" s="108" t="s">
        <v>131</v>
      </c>
      <c r="BG458" s="175">
        <v>44211</v>
      </c>
      <c r="BH458" s="108" t="s">
        <v>2033</v>
      </c>
      <c r="BI458" s="195"/>
      <c r="BJ458" s="196"/>
      <c r="BK458" s="196"/>
      <c r="BL458" s="196"/>
      <c r="BM458" s="196"/>
      <c r="BN458" s="119" t="s">
        <v>133</v>
      </c>
      <c r="BO458" s="195"/>
      <c r="BP458" s="195"/>
      <c r="BR458" s="92" t="s">
        <v>1356</v>
      </c>
      <c r="BS458" s="35" t="s">
        <v>3762</v>
      </c>
      <c r="BT458" s="35" t="s">
        <v>3763</v>
      </c>
      <c r="BU458" s="35"/>
    </row>
    <row r="459" spans="1:73" ht="90" hidden="1" customHeight="1">
      <c r="A459" s="181" t="s">
        <v>2079</v>
      </c>
      <c r="B459" s="92" t="s">
        <v>3321</v>
      </c>
      <c r="C459" s="175">
        <v>43991</v>
      </c>
      <c r="D459" s="175" t="s">
        <v>202</v>
      </c>
      <c r="E459" s="259" t="s">
        <v>492</v>
      </c>
      <c r="F459" s="19" t="s">
        <v>3764</v>
      </c>
      <c r="G459" s="260" t="s">
        <v>3765</v>
      </c>
      <c r="H459" s="112" t="s">
        <v>3360</v>
      </c>
      <c r="I459" s="112" t="s">
        <v>3361</v>
      </c>
      <c r="J459" s="110" t="s">
        <v>3362</v>
      </c>
      <c r="K459" s="179">
        <v>3</v>
      </c>
      <c r="L459" s="508">
        <v>44044</v>
      </c>
      <c r="M459" s="508">
        <v>44196</v>
      </c>
      <c r="N459" s="114">
        <f t="shared" si="18"/>
        <v>22</v>
      </c>
      <c r="O459" s="218">
        <v>3</v>
      </c>
      <c r="P459" s="35" t="s">
        <v>32</v>
      </c>
      <c r="Q459" s="35" t="s">
        <v>31</v>
      </c>
      <c r="R459" s="224" t="s">
        <v>3363</v>
      </c>
      <c r="S459" s="217">
        <f t="shared" si="21"/>
        <v>342</v>
      </c>
      <c r="T459" s="136"/>
      <c r="U459" s="136"/>
      <c r="V459" s="136" t="s">
        <v>125</v>
      </c>
      <c r="W459" s="136" t="s">
        <v>125</v>
      </c>
      <c r="X459" s="136" t="s">
        <v>125</v>
      </c>
      <c r="Y459" s="136" t="s">
        <v>125</v>
      </c>
      <c r="Z459" s="136" t="s">
        <v>125</v>
      </c>
      <c r="AA459" s="136" t="s">
        <v>125</v>
      </c>
      <c r="AB459" s="136" t="s">
        <v>125</v>
      </c>
      <c r="AC459" s="136" t="s">
        <v>125</v>
      </c>
      <c r="AD459" s="136" t="s">
        <v>125</v>
      </c>
      <c r="AE459" s="136" t="s">
        <v>130</v>
      </c>
      <c r="AF459" s="196"/>
      <c r="AG459" s="19" t="s">
        <v>3330</v>
      </c>
      <c r="AH459" s="19" t="s">
        <v>2152</v>
      </c>
      <c r="AI459" s="173" t="s">
        <v>3766</v>
      </c>
      <c r="AJ459" s="19" t="s">
        <v>3365</v>
      </c>
      <c r="AK459" s="19" t="s">
        <v>3366</v>
      </c>
      <c r="AL459" s="19" t="s">
        <v>129</v>
      </c>
      <c r="AM459" s="19" t="s">
        <v>2289</v>
      </c>
      <c r="AN459" s="19" t="s">
        <v>129</v>
      </c>
      <c r="AO459" s="19" t="s">
        <v>2289</v>
      </c>
      <c r="AP459" s="19" t="s">
        <v>130</v>
      </c>
      <c r="AQ459" s="19" t="s">
        <v>2289</v>
      </c>
      <c r="AR459" s="19" t="s">
        <v>130</v>
      </c>
      <c r="AS459" s="19" t="s">
        <v>2289</v>
      </c>
      <c r="AT459" s="19" t="s">
        <v>130</v>
      </c>
      <c r="AU459" s="19" t="s">
        <v>2289</v>
      </c>
      <c r="AV459" s="19" t="s">
        <v>130</v>
      </c>
      <c r="AW459" s="19" t="s">
        <v>2289</v>
      </c>
      <c r="AX459" s="19" t="s">
        <v>130</v>
      </c>
      <c r="AY459" s="19" t="s">
        <v>2289</v>
      </c>
      <c r="AZ459" s="19" t="s">
        <v>125</v>
      </c>
      <c r="BA459" s="19" t="s">
        <v>2289</v>
      </c>
      <c r="BB459" s="19" t="s">
        <v>125</v>
      </c>
      <c r="BC459" s="19" t="s">
        <v>2289</v>
      </c>
      <c r="BD459" s="19" t="s">
        <v>125</v>
      </c>
      <c r="BE459" s="19" t="s">
        <v>2289</v>
      </c>
      <c r="BF459" s="108" t="s">
        <v>131</v>
      </c>
      <c r="BG459" s="175">
        <v>44211</v>
      </c>
      <c r="BH459" s="108" t="s">
        <v>1733</v>
      </c>
      <c r="BI459" s="175">
        <v>44713</v>
      </c>
      <c r="BJ459" s="35" t="s">
        <v>3389</v>
      </c>
      <c r="BK459" s="35" t="s">
        <v>3353</v>
      </c>
      <c r="BL459" s="136" t="s">
        <v>3354</v>
      </c>
      <c r="BM459" s="136" t="s">
        <v>1692</v>
      </c>
      <c r="BN459" s="119" t="s">
        <v>1736</v>
      </c>
      <c r="BO459" s="179" t="s">
        <v>125</v>
      </c>
      <c r="BP459" s="179" t="s">
        <v>125</v>
      </c>
      <c r="BR459" s="92" t="s">
        <v>1356</v>
      </c>
      <c r="BS459" s="35" t="s">
        <v>3757</v>
      </c>
      <c r="BT459" s="35" t="s">
        <v>3767</v>
      </c>
      <c r="BU459" s="35"/>
    </row>
    <row r="460" spans="1:73" ht="90" hidden="1" customHeight="1">
      <c r="A460" s="181" t="s">
        <v>3768</v>
      </c>
      <c r="B460" s="92" t="s">
        <v>3321</v>
      </c>
      <c r="C460" s="175">
        <v>43991</v>
      </c>
      <c r="D460" s="175" t="s">
        <v>218</v>
      </c>
      <c r="E460" s="259" t="s">
        <v>358</v>
      </c>
      <c r="F460" s="19" t="s">
        <v>3769</v>
      </c>
      <c r="G460" s="260" t="s">
        <v>3770</v>
      </c>
      <c r="H460" s="112" t="s">
        <v>3360</v>
      </c>
      <c r="I460" s="112" t="s">
        <v>3361</v>
      </c>
      <c r="J460" s="110" t="s">
        <v>3362</v>
      </c>
      <c r="K460" s="179">
        <v>3</v>
      </c>
      <c r="L460" s="508">
        <v>44044</v>
      </c>
      <c r="M460" s="508">
        <v>44196</v>
      </c>
      <c r="N460" s="114">
        <f t="shared" si="18"/>
        <v>22</v>
      </c>
      <c r="O460" s="218">
        <v>3</v>
      </c>
      <c r="P460" s="35" t="s">
        <v>32</v>
      </c>
      <c r="Q460" s="35" t="s">
        <v>31</v>
      </c>
      <c r="R460" s="224" t="s">
        <v>3363</v>
      </c>
      <c r="S460" s="217">
        <f t="shared" si="21"/>
        <v>342</v>
      </c>
      <c r="T460" s="136"/>
      <c r="U460" s="136"/>
      <c r="V460" s="136" t="s">
        <v>125</v>
      </c>
      <c r="W460" s="136" t="s">
        <v>125</v>
      </c>
      <c r="X460" s="136" t="s">
        <v>125</v>
      </c>
      <c r="Y460" s="136" t="s">
        <v>125</v>
      </c>
      <c r="Z460" s="136" t="s">
        <v>125</v>
      </c>
      <c r="AA460" s="136" t="s">
        <v>125</v>
      </c>
      <c r="AB460" s="136" t="s">
        <v>125</v>
      </c>
      <c r="AC460" s="136" t="s">
        <v>125</v>
      </c>
      <c r="AD460" s="136" t="s">
        <v>125</v>
      </c>
      <c r="AE460" s="136" t="s">
        <v>130</v>
      </c>
      <c r="AF460" s="196"/>
      <c r="AG460" s="19" t="s">
        <v>3330</v>
      </c>
      <c r="AH460" s="19" t="s">
        <v>2152</v>
      </c>
      <c r="AI460" s="19" t="s">
        <v>3364</v>
      </c>
      <c r="AJ460" s="19" t="s">
        <v>3365</v>
      </c>
      <c r="AK460" s="19" t="s">
        <v>3366</v>
      </c>
      <c r="AL460" s="19" t="s">
        <v>129</v>
      </c>
      <c r="AM460" s="19" t="s">
        <v>2289</v>
      </c>
      <c r="AN460" s="19" t="s">
        <v>129</v>
      </c>
      <c r="AO460" s="19" t="s">
        <v>2289</v>
      </c>
      <c r="AP460" s="19" t="s">
        <v>130</v>
      </c>
      <c r="AQ460" s="19" t="s">
        <v>2289</v>
      </c>
      <c r="AR460" s="19" t="s">
        <v>130</v>
      </c>
      <c r="AS460" s="19" t="s">
        <v>2289</v>
      </c>
      <c r="AT460" s="19" t="s">
        <v>130</v>
      </c>
      <c r="AU460" s="19" t="s">
        <v>2289</v>
      </c>
      <c r="AV460" s="19" t="s">
        <v>130</v>
      </c>
      <c r="AW460" s="19" t="s">
        <v>2289</v>
      </c>
      <c r="AX460" s="19" t="s">
        <v>130</v>
      </c>
      <c r="AY460" s="19" t="s">
        <v>2289</v>
      </c>
      <c r="AZ460" s="19" t="s">
        <v>125</v>
      </c>
      <c r="BA460" s="19" t="s">
        <v>2289</v>
      </c>
      <c r="BB460" s="19" t="s">
        <v>125</v>
      </c>
      <c r="BC460" s="19" t="s">
        <v>2289</v>
      </c>
      <c r="BD460" s="19" t="s">
        <v>125</v>
      </c>
      <c r="BE460" s="19" t="s">
        <v>2289</v>
      </c>
      <c r="BF460" s="108" t="s">
        <v>131</v>
      </c>
      <c r="BG460" s="175">
        <v>44211</v>
      </c>
      <c r="BH460" s="108" t="s">
        <v>2033</v>
      </c>
      <c r="BI460" s="195"/>
      <c r="BJ460" s="196"/>
      <c r="BK460" s="196"/>
      <c r="BL460" s="196"/>
      <c r="BM460" s="196"/>
      <c r="BN460" s="119" t="s">
        <v>133</v>
      </c>
      <c r="BO460" s="195"/>
      <c r="BP460" s="195"/>
      <c r="BR460" s="92" t="s">
        <v>1356</v>
      </c>
      <c r="BS460" s="35" t="s">
        <v>3771</v>
      </c>
      <c r="BT460" s="35" t="s">
        <v>3772</v>
      </c>
      <c r="BU460" s="35"/>
    </row>
    <row r="461" spans="1:73" ht="90" hidden="1" customHeight="1">
      <c r="A461" s="181" t="s">
        <v>3773</v>
      </c>
      <c r="B461" s="92" t="s">
        <v>3321</v>
      </c>
      <c r="C461" s="175">
        <v>43991</v>
      </c>
      <c r="D461" s="175" t="s">
        <v>218</v>
      </c>
      <c r="E461" s="259" t="s">
        <v>358</v>
      </c>
      <c r="F461" s="19" t="s">
        <v>3769</v>
      </c>
      <c r="G461" s="260" t="s">
        <v>3774</v>
      </c>
      <c r="H461" s="112" t="s">
        <v>3360</v>
      </c>
      <c r="I461" s="260" t="s">
        <v>3775</v>
      </c>
      <c r="J461" s="110" t="s">
        <v>3776</v>
      </c>
      <c r="K461" s="179">
        <v>1</v>
      </c>
      <c r="L461" s="508">
        <v>44044</v>
      </c>
      <c r="M461" s="508">
        <v>44438</v>
      </c>
      <c r="N461" s="114">
        <f t="shared" si="18"/>
        <v>5</v>
      </c>
      <c r="O461" s="218">
        <v>1</v>
      </c>
      <c r="P461" s="35" t="s">
        <v>31</v>
      </c>
      <c r="Q461" s="35" t="s">
        <v>3777</v>
      </c>
      <c r="R461" s="224" t="s">
        <v>3778</v>
      </c>
      <c r="S461" s="217">
        <f t="shared" si="21"/>
        <v>112</v>
      </c>
      <c r="T461" s="136"/>
      <c r="U461" s="136"/>
      <c r="V461" s="136" t="s">
        <v>125</v>
      </c>
      <c r="W461" s="136" t="s">
        <v>125</v>
      </c>
      <c r="X461" s="136" t="s">
        <v>125</v>
      </c>
      <c r="Y461" s="136" t="s">
        <v>125</v>
      </c>
      <c r="Z461" s="136" t="s">
        <v>125</v>
      </c>
      <c r="AA461" s="136" t="s">
        <v>125</v>
      </c>
      <c r="AB461" s="136" t="s">
        <v>125</v>
      </c>
      <c r="AC461" s="136" t="s">
        <v>125</v>
      </c>
      <c r="AD461" s="136" t="s">
        <v>125</v>
      </c>
      <c r="AE461" s="136" t="s">
        <v>130</v>
      </c>
      <c r="AF461" s="136" t="s">
        <v>130</v>
      </c>
      <c r="AG461" s="19" t="s">
        <v>3330</v>
      </c>
      <c r="AH461" s="19" t="s">
        <v>3779</v>
      </c>
      <c r="AI461" s="19" t="s">
        <v>3780</v>
      </c>
      <c r="AJ461" s="19" t="s">
        <v>3781</v>
      </c>
      <c r="AK461" s="19" t="s">
        <v>3782</v>
      </c>
      <c r="AL461" s="19" t="s">
        <v>3783</v>
      </c>
      <c r="AM461" s="19" t="s">
        <v>3784</v>
      </c>
      <c r="AN461" s="19" t="s">
        <v>129</v>
      </c>
      <c r="AO461" s="19" t="s">
        <v>3113</v>
      </c>
      <c r="AP461" s="19" t="s">
        <v>130</v>
      </c>
      <c r="AQ461" s="19" t="s">
        <v>3785</v>
      </c>
      <c r="AR461" s="19" t="s">
        <v>130</v>
      </c>
      <c r="AS461" s="19" t="s">
        <v>3785</v>
      </c>
      <c r="AT461" s="19" t="s">
        <v>130</v>
      </c>
      <c r="AU461" s="19" t="s">
        <v>3785</v>
      </c>
      <c r="AV461" s="19" t="s">
        <v>130</v>
      </c>
      <c r="AW461" s="19" t="s">
        <v>3785</v>
      </c>
      <c r="AX461" s="19" t="s">
        <v>130</v>
      </c>
      <c r="AY461" s="19" t="s">
        <v>3785</v>
      </c>
      <c r="AZ461" s="19" t="s">
        <v>125</v>
      </c>
      <c r="BA461" s="19" t="s">
        <v>3785</v>
      </c>
      <c r="BB461" s="19" t="s">
        <v>125</v>
      </c>
      <c r="BC461" s="19" t="s">
        <v>3785</v>
      </c>
      <c r="BD461" s="19" t="s">
        <v>125</v>
      </c>
      <c r="BE461" s="19" t="s">
        <v>3785</v>
      </c>
      <c r="BF461" s="108" t="s">
        <v>2438</v>
      </c>
      <c r="BG461" s="175">
        <v>44384</v>
      </c>
      <c r="BH461" s="108" t="s">
        <v>2033</v>
      </c>
      <c r="BI461" s="195"/>
      <c r="BJ461" s="196"/>
      <c r="BK461" s="196"/>
      <c r="BL461" s="196"/>
      <c r="BM461" s="196"/>
      <c r="BN461" s="119" t="s">
        <v>133</v>
      </c>
      <c r="BO461" s="195"/>
      <c r="BP461" s="195"/>
      <c r="BR461" s="92" t="s">
        <v>1356</v>
      </c>
      <c r="BS461" s="35" t="s">
        <v>3771</v>
      </c>
      <c r="BT461" s="35" t="s">
        <v>3772</v>
      </c>
      <c r="BU461" s="117"/>
    </row>
    <row r="462" spans="1:73" ht="90" hidden="1" customHeight="1">
      <c r="A462" s="181" t="s">
        <v>2023</v>
      </c>
      <c r="B462" s="92" t="s">
        <v>3321</v>
      </c>
      <c r="C462" s="175">
        <v>43991</v>
      </c>
      <c r="D462" s="175" t="s">
        <v>202</v>
      </c>
      <c r="E462" s="259" t="s">
        <v>366</v>
      </c>
      <c r="F462" s="19" t="s">
        <v>3786</v>
      </c>
      <c r="G462" s="260" t="s">
        <v>3787</v>
      </c>
      <c r="H462" s="112" t="s">
        <v>3360</v>
      </c>
      <c r="I462" s="112" t="s">
        <v>3788</v>
      </c>
      <c r="J462" s="110" t="s">
        <v>3362</v>
      </c>
      <c r="K462" s="179">
        <v>3</v>
      </c>
      <c r="L462" s="508">
        <v>44044</v>
      </c>
      <c r="M462" s="508">
        <v>44196</v>
      </c>
      <c r="N462" s="114">
        <f t="shared" si="18"/>
        <v>22</v>
      </c>
      <c r="O462" s="218">
        <v>3</v>
      </c>
      <c r="P462" s="35" t="s">
        <v>32</v>
      </c>
      <c r="Q462" s="35" t="s">
        <v>31</v>
      </c>
      <c r="R462" s="224" t="s">
        <v>3789</v>
      </c>
      <c r="S462" s="217">
        <f t="shared" si="21"/>
        <v>344</v>
      </c>
      <c r="T462" s="136"/>
      <c r="U462" s="136"/>
      <c r="V462" s="136" t="s">
        <v>125</v>
      </c>
      <c r="W462" s="136" t="s">
        <v>125</v>
      </c>
      <c r="X462" s="136" t="s">
        <v>125</v>
      </c>
      <c r="Y462" s="136" t="s">
        <v>125</v>
      </c>
      <c r="Z462" s="136" t="s">
        <v>125</v>
      </c>
      <c r="AA462" s="136" t="s">
        <v>125</v>
      </c>
      <c r="AB462" s="136" t="s">
        <v>125</v>
      </c>
      <c r="AC462" s="136" t="s">
        <v>125</v>
      </c>
      <c r="AD462" s="136" t="s">
        <v>125</v>
      </c>
      <c r="AE462" s="136" t="s">
        <v>130</v>
      </c>
      <c r="AF462" s="196"/>
      <c r="AG462" s="19" t="s">
        <v>3330</v>
      </c>
      <c r="AH462" s="19" t="s">
        <v>2152</v>
      </c>
      <c r="AI462" s="173" t="s">
        <v>3790</v>
      </c>
      <c r="AJ462" s="19" t="s">
        <v>3365</v>
      </c>
      <c r="AK462" s="19" t="s">
        <v>3366</v>
      </c>
      <c r="AL462" s="19" t="s">
        <v>129</v>
      </c>
      <c r="AM462" s="19" t="s">
        <v>2289</v>
      </c>
      <c r="AN462" s="19" t="s">
        <v>129</v>
      </c>
      <c r="AO462" s="19" t="s">
        <v>2289</v>
      </c>
      <c r="AP462" s="19" t="s">
        <v>130</v>
      </c>
      <c r="AQ462" s="19" t="s">
        <v>2289</v>
      </c>
      <c r="AR462" s="19" t="s">
        <v>130</v>
      </c>
      <c r="AS462" s="19" t="s">
        <v>2289</v>
      </c>
      <c r="AT462" s="19" t="s">
        <v>130</v>
      </c>
      <c r="AU462" s="19" t="s">
        <v>2289</v>
      </c>
      <c r="AV462" s="19" t="s">
        <v>130</v>
      </c>
      <c r="AW462" s="19" t="s">
        <v>2289</v>
      </c>
      <c r="AX462" s="19" t="s">
        <v>130</v>
      </c>
      <c r="AY462" s="19" t="s">
        <v>2289</v>
      </c>
      <c r="AZ462" s="19" t="s">
        <v>125</v>
      </c>
      <c r="BA462" s="19" t="s">
        <v>2289</v>
      </c>
      <c r="BB462" s="19" t="s">
        <v>125</v>
      </c>
      <c r="BC462" s="19" t="s">
        <v>2289</v>
      </c>
      <c r="BD462" s="19" t="s">
        <v>125</v>
      </c>
      <c r="BE462" s="19" t="s">
        <v>2289</v>
      </c>
      <c r="BF462" s="108" t="s">
        <v>131</v>
      </c>
      <c r="BG462" s="175">
        <v>44211</v>
      </c>
      <c r="BH462" s="108" t="s">
        <v>2033</v>
      </c>
      <c r="BI462" s="195"/>
      <c r="BJ462" s="196"/>
      <c r="BK462" s="196"/>
      <c r="BL462" s="196"/>
      <c r="BM462" s="196"/>
      <c r="BN462" s="119" t="s">
        <v>133</v>
      </c>
      <c r="BO462" s="195"/>
      <c r="BP462" s="195"/>
      <c r="BR462" s="92" t="s">
        <v>1356</v>
      </c>
      <c r="BS462" s="35" t="s">
        <v>3791</v>
      </c>
      <c r="BT462" s="117" t="s">
        <v>3792</v>
      </c>
      <c r="BU462" s="35"/>
    </row>
    <row r="463" spans="1:73" ht="90" hidden="1" customHeight="1">
      <c r="A463" s="181" t="s">
        <v>3793</v>
      </c>
      <c r="B463" s="92" t="s">
        <v>3321</v>
      </c>
      <c r="C463" s="175">
        <v>43991</v>
      </c>
      <c r="D463" s="175" t="s">
        <v>218</v>
      </c>
      <c r="E463" s="259" t="s">
        <v>462</v>
      </c>
      <c r="F463" s="19" t="s">
        <v>3794</v>
      </c>
      <c r="G463" s="260" t="s">
        <v>3795</v>
      </c>
      <c r="H463" s="112" t="s">
        <v>3796</v>
      </c>
      <c r="I463" s="112" t="s">
        <v>3344</v>
      </c>
      <c r="J463" s="110" t="s">
        <v>3345</v>
      </c>
      <c r="K463" s="179">
        <v>4</v>
      </c>
      <c r="L463" s="508">
        <v>44027</v>
      </c>
      <c r="M463" s="508">
        <v>44196</v>
      </c>
      <c r="N463" s="114">
        <f t="shared" si="18"/>
        <v>25</v>
      </c>
      <c r="O463" s="218">
        <v>4</v>
      </c>
      <c r="P463" s="35" t="s">
        <v>19</v>
      </c>
      <c r="Q463" s="35"/>
      <c r="R463" s="224" t="s">
        <v>3797</v>
      </c>
      <c r="S463" s="217">
        <f t="shared" si="21"/>
        <v>384</v>
      </c>
      <c r="T463" s="136"/>
      <c r="U463" s="136"/>
      <c r="V463" s="136" t="s">
        <v>125</v>
      </c>
      <c r="W463" s="136" t="s">
        <v>125</v>
      </c>
      <c r="X463" s="136" t="s">
        <v>125</v>
      </c>
      <c r="Y463" s="136" t="s">
        <v>125</v>
      </c>
      <c r="Z463" s="136" t="s">
        <v>125</v>
      </c>
      <c r="AA463" s="136" t="s">
        <v>125</v>
      </c>
      <c r="AB463" s="136" t="s">
        <v>125</v>
      </c>
      <c r="AC463" s="136" t="s">
        <v>125</v>
      </c>
      <c r="AD463" s="136" t="s">
        <v>125</v>
      </c>
      <c r="AE463" s="136" t="s">
        <v>130</v>
      </c>
      <c r="AF463" s="196"/>
      <c r="AG463" s="19" t="s">
        <v>3330</v>
      </c>
      <c r="AH463" s="19" t="s">
        <v>3798</v>
      </c>
      <c r="AI463" s="19" t="s">
        <v>3799</v>
      </c>
      <c r="AJ463" s="19" t="s">
        <v>3800</v>
      </c>
      <c r="AK463" s="19" t="s">
        <v>3801</v>
      </c>
      <c r="AL463" s="19" t="s">
        <v>129</v>
      </c>
      <c r="AM463" s="19" t="s">
        <v>2289</v>
      </c>
      <c r="AN463" s="19" t="s">
        <v>129</v>
      </c>
      <c r="AO463" s="19" t="s">
        <v>2289</v>
      </c>
      <c r="AP463" s="19" t="s">
        <v>130</v>
      </c>
      <c r="AQ463" s="19" t="s">
        <v>2289</v>
      </c>
      <c r="AR463" s="19" t="s">
        <v>130</v>
      </c>
      <c r="AS463" s="19" t="s">
        <v>2289</v>
      </c>
      <c r="AT463" s="19" t="s">
        <v>130</v>
      </c>
      <c r="AU463" s="19" t="s">
        <v>2289</v>
      </c>
      <c r="AV463" s="19" t="s">
        <v>130</v>
      </c>
      <c r="AW463" s="19" t="s">
        <v>2289</v>
      </c>
      <c r="AX463" s="19" t="s">
        <v>130</v>
      </c>
      <c r="AY463" s="19" t="s">
        <v>2289</v>
      </c>
      <c r="AZ463" s="19" t="s">
        <v>125</v>
      </c>
      <c r="BA463" s="19" t="s">
        <v>2289</v>
      </c>
      <c r="BB463" s="19" t="s">
        <v>125</v>
      </c>
      <c r="BC463" s="19" t="s">
        <v>2289</v>
      </c>
      <c r="BD463" s="19" t="s">
        <v>125</v>
      </c>
      <c r="BE463" s="19" t="s">
        <v>2289</v>
      </c>
      <c r="BF463" s="108" t="s">
        <v>131</v>
      </c>
      <c r="BG463" s="175">
        <v>44216</v>
      </c>
      <c r="BH463" s="108" t="s">
        <v>2033</v>
      </c>
      <c r="BI463" s="195"/>
      <c r="BJ463" s="196"/>
      <c r="BK463" s="196"/>
      <c r="BL463" s="196"/>
      <c r="BM463" s="196"/>
      <c r="BN463" s="119" t="s">
        <v>133</v>
      </c>
      <c r="BO463" s="195"/>
      <c r="BP463" s="195"/>
      <c r="BR463" s="92" t="s">
        <v>1356</v>
      </c>
      <c r="BS463" s="92" t="s">
        <v>3802</v>
      </c>
      <c r="BT463" s="35" t="s">
        <v>3803</v>
      </c>
      <c r="BU463" s="35"/>
    </row>
    <row r="464" spans="1:73" ht="90" hidden="1" customHeight="1">
      <c r="A464" s="107" t="s">
        <v>3804</v>
      </c>
      <c r="B464" s="110" t="s">
        <v>3321</v>
      </c>
      <c r="C464" s="122">
        <v>43991</v>
      </c>
      <c r="D464" s="175" t="s">
        <v>202</v>
      </c>
      <c r="E464" s="261" t="s">
        <v>1482</v>
      </c>
      <c r="F464" s="112" t="s">
        <v>3805</v>
      </c>
      <c r="G464" s="112" t="s">
        <v>3806</v>
      </c>
      <c r="H464" s="112" t="s">
        <v>3807</v>
      </c>
      <c r="I464" s="112" t="s">
        <v>3808</v>
      </c>
      <c r="J464" s="110" t="s">
        <v>3809</v>
      </c>
      <c r="K464" s="108">
        <v>2</v>
      </c>
      <c r="L464" s="509">
        <v>44047</v>
      </c>
      <c r="M464" s="509">
        <v>44381</v>
      </c>
      <c r="N464" s="114">
        <f t="shared" si="18"/>
        <v>48</v>
      </c>
      <c r="O464" s="219">
        <v>2</v>
      </c>
      <c r="P464" s="35" t="s">
        <v>25</v>
      </c>
      <c r="Q464" s="35" t="s">
        <v>3810</v>
      </c>
      <c r="R464" s="224" t="s">
        <v>3811</v>
      </c>
      <c r="S464" s="217">
        <f t="shared" si="21"/>
        <v>349</v>
      </c>
      <c r="T464" s="136"/>
      <c r="U464" s="136"/>
      <c r="V464" s="136" t="s">
        <v>125</v>
      </c>
      <c r="W464" s="136" t="s">
        <v>125</v>
      </c>
      <c r="X464" s="136" t="s">
        <v>125</v>
      </c>
      <c r="Y464" s="136" t="s">
        <v>125</v>
      </c>
      <c r="Z464" s="136" t="s">
        <v>125</v>
      </c>
      <c r="AA464" s="136" t="s">
        <v>125</v>
      </c>
      <c r="AB464" s="136" t="s">
        <v>125</v>
      </c>
      <c r="AC464" s="136" t="s">
        <v>125</v>
      </c>
      <c r="AD464" s="136" t="s">
        <v>125</v>
      </c>
      <c r="AE464" s="136" t="s">
        <v>130</v>
      </c>
      <c r="AF464" s="196"/>
      <c r="AG464" s="19" t="s">
        <v>3330</v>
      </c>
      <c r="AH464" s="19" t="s">
        <v>3376</v>
      </c>
      <c r="AI464" s="19" t="s">
        <v>3812</v>
      </c>
      <c r="AJ464" s="19" t="s">
        <v>3813</v>
      </c>
      <c r="AK464" s="19" t="s">
        <v>3814</v>
      </c>
      <c r="AL464" s="19" t="s">
        <v>3815</v>
      </c>
      <c r="AM464" s="19" t="s">
        <v>3816</v>
      </c>
      <c r="AN464" s="19" t="s">
        <v>3817</v>
      </c>
      <c r="AO464" s="19" t="s">
        <v>3818</v>
      </c>
      <c r="AP464" s="19" t="s">
        <v>130</v>
      </c>
      <c r="AQ464" s="19" t="s">
        <v>2369</v>
      </c>
      <c r="AR464" s="19" t="s">
        <v>130</v>
      </c>
      <c r="AS464" s="19" t="s">
        <v>2369</v>
      </c>
      <c r="AT464" s="19" t="s">
        <v>130</v>
      </c>
      <c r="AU464" s="19" t="s">
        <v>2369</v>
      </c>
      <c r="AV464" s="19" t="s">
        <v>130</v>
      </c>
      <c r="AW464" s="19" t="s">
        <v>2369</v>
      </c>
      <c r="AX464" s="19" t="s">
        <v>130</v>
      </c>
      <c r="AY464" s="19" t="s">
        <v>2369</v>
      </c>
      <c r="AZ464" s="19" t="s">
        <v>125</v>
      </c>
      <c r="BA464" s="19" t="s">
        <v>2369</v>
      </c>
      <c r="BB464" s="19" t="s">
        <v>125</v>
      </c>
      <c r="BC464" s="19" t="s">
        <v>2369</v>
      </c>
      <c r="BD464" s="19" t="s">
        <v>125</v>
      </c>
      <c r="BE464" s="19" t="s">
        <v>2369</v>
      </c>
      <c r="BF464" s="108" t="s">
        <v>131</v>
      </c>
      <c r="BG464" s="175">
        <v>44483</v>
      </c>
      <c r="BH464" s="108" t="s">
        <v>2033</v>
      </c>
      <c r="BI464" s="195"/>
      <c r="BJ464" s="196"/>
      <c r="BK464" s="196"/>
      <c r="BL464" s="196"/>
      <c r="BM464" s="196"/>
      <c r="BN464" s="119" t="s">
        <v>133</v>
      </c>
      <c r="BO464" s="195"/>
      <c r="BP464" s="195"/>
      <c r="BR464" s="35" t="s">
        <v>3819</v>
      </c>
      <c r="BS464" s="35" t="s">
        <v>3820</v>
      </c>
      <c r="BT464" s="35" t="s">
        <v>3821</v>
      </c>
      <c r="BU464" s="35"/>
    </row>
    <row r="465" spans="1:73" ht="90" hidden="1" customHeight="1">
      <c r="A465" s="181" t="s">
        <v>3822</v>
      </c>
      <c r="B465" s="92" t="s">
        <v>3321</v>
      </c>
      <c r="C465" s="175">
        <v>43991</v>
      </c>
      <c r="D465" s="175" t="s">
        <v>202</v>
      </c>
      <c r="E465" s="259" t="s">
        <v>1482</v>
      </c>
      <c r="F465" s="112" t="s">
        <v>3823</v>
      </c>
      <c r="G465" s="19" t="s">
        <v>3824</v>
      </c>
      <c r="H465" s="19" t="s">
        <v>3825</v>
      </c>
      <c r="I465" s="19" t="s">
        <v>3826</v>
      </c>
      <c r="J465" s="92" t="s">
        <v>3827</v>
      </c>
      <c r="K465" s="184">
        <v>1</v>
      </c>
      <c r="L465" s="508">
        <v>44013</v>
      </c>
      <c r="M465" s="508">
        <v>44073</v>
      </c>
      <c r="N465" s="114">
        <f t="shared" si="18"/>
        <v>9</v>
      </c>
      <c r="O465" s="234">
        <v>0</v>
      </c>
      <c r="P465" s="35" t="s">
        <v>25</v>
      </c>
      <c r="Q465" s="35" t="s">
        <v>3828</v>
      </c>
      <c r="R465" s="19" t="s">
        <v>3829</v>
      </c>
      <c r="S465" s="217">
        <f t="shared" si="21"/>
        <v>342</v>
      </c>
      <c r="T465" s="136"/>
      <c r="U465" s="136"/>
      <c r="V465" s="136" t="s">
        <v>125</v>
      </c>
      <c r="W465" s="136" t="s">
        <v>125</v>
      </c>
      <c r="X465" s="136" t="s">
        <v>125</v>
      </c>
      <c r="Y465" s="136" t="s">
        <v>125</v>
      </c>
      <c r="Z465" s="136" t="s">
        <v>125</v>
      </c>
      <c r="AA465" s="136" t="s">
        <v>125</v>
      </c>
      <c r="AB465" s="136" t="s">
        <v>125</v>
      </c>
      <c r="AC465" s="136" t="s">
        <v>125</v>
      </c>
      <c r="AD465" s="136" t="s">
        <v>125</v>
      </c>
      <c r="AE465" s="136" t="s">
        <v>130</v>
      </c>
      <c r="AF465" s="196"/>
      <c r="AG465" s="19" t="s">
        <v>3330</v>
      </c>
      <c r="AH465" s="19" t="s">
        <v>3830</v>
      </c>
      <c r="AI465" s="19" t="s">
        <v>3831</v>
      </c>
      <c r="AJ465" s="19" t="s">
        <v>3832</v>
      </c>
      <c r="AK465" s="19" t="s">
        <v>3833</v>
      </c>
      <c r="AL465" s="19" t="s">
        <v>130</v>
      </c>
      <c r="AM465" s="161" t="s">
        <v>3834</v>
      </c>
      <c r="AN465" s="140" t="s">
        <v>129</v>
      </c>
      <c r="AO465" s="140" t="s">
        <v>2056</v>
      </c>
      <c r="AP465" s="19" t="s">
        <v>130</v>
      </c>
      <c r="AQ465" s="140" t="s">
        <v>2056</v>
      </c>
      <c r="AR465" s="140" t="s">
        <v>130</v>
      </c>
      <c r="AS465" s="140" t="s">
        <v>2056</v>
      </c>
      <c r="AT465" s="140" t="s">
        <v>130</v>
      </c>
      <c r="AU465" s="140" t="s">
        <v>2056</v>
      </c>
      <c r="AV465" s="140" t="s">
        <v>130</v>
      </c>
      <c r="AW465" s="140" t="s">
        <v>2056</v>
      </c>
      <c r="AX465" s="140" t="s">
        <v>130</v>
      </c>
      <c r="AY465" s="140" t="s">
        <v>2056</v>
      </c>
      <c r="AZ465" s="140" t="s">
        <v>125</v>
      </c>
      <c r="BA465" s="140" t="s">
        <v>2056</v>
      </c>
      <c r="BB465" s="140" t="s">
        <v>125</v>
      </c>
      <c r="BC465" s="140" t="s">
        <v>2056</v>
      </c>
      <c r="BD465" s="140" t="s">
        <v>125</v>
      </c>
      <c r="BE465" s="140" t="s">
        <v>2056</v>
      </c>
      <c r="BF465" s="108" t="s">
        <v>1536</v>
      </c>
      <c r="BG465" s="175">
        <v>44377</v>
      </c>
      <c r="BH465" s="108" t="s">
        <v>10</v>
      </c>
      <c r="BI465" s="175">
        <v>44377</v>
      </c>
      <c r="BJ465" s="140" t="s">
        <v>3835</v>
      </c>
      <c r="BK465" s="171" t="s">
        <v>125</v>
      </c>
      <c r="BL465" s="171" t="s">
        <v>2058</v>
      </c>
      <c r="BM465" s="171" t="s">
        <v>1538</v>
      </c>
      <c r="BN465" s="119" t="s">
        <v>1539</v>
      </c>
      <c r="BO465" s="179" t="s">
        <v>1540</v>
      </c>
      <c r="BP465" s="179" t="s">
        <v>3836</v>
      </c>
      <c r="BR465" s="35" t="s">
        <v>3819</v>
      </c>
      <c r="BS465" s="35" t="s">
        <v>3820</v>
      </c>
      <c r="BT465" s="35" t="s">
        <v>3821</v>
      </c>
      <c r="BU465" s="35"/>
    </row>
    <row r="466" spans="1:73" ht="90" hidden="1" customHeight="1">
      <c r="A466" s="181" t="s">
        <v>3837</v>
      </c>
      <c r="B466" s="92" t="s">
        <v>3321</v>
      </c>
      <c r="C466" s="175">
        <v>43991</v>
      </c>
      <c r="D466" s="175" t="s">
        <v>202</v>
      </c>
      <c r="E466" s="259" t="s">
        <v>2212</v>
      </c>
      <c r="F466" s="19" t="s">
        <v>3838</v>
      </c>
      <c r="G466" s="162" t="s">
        <v>3839</v>
      </c>
      <c r="H466" s="19" t="s">
        <v>1948</v>
      </c>
      <c r="I466" s="171" t="s">
        <v>3840</v>
      </c>
      <c r="J466" s="166" t="s">
        <v>1066</v>
      </c>
      <c r="K466" s="179">
        <v>1</v>
      </c>
      <c r="L466" s="508">
        <v>44044</v>
      </c>
      <c r="M466" s="508">
        <v>44165</v>
      </c>
      <c r="N466" s="114">
        <f t="shared" si="18"/>
        <v>18</v>
      </c>
      <c r="O466" s="218">
        <v>1</v>
      </c>
      <c r="P466" s="35" t="s">
        <v>29</v>
      </c>
      <c r="Q466" s="35"/>
      <c r="R466" s="224" t="s">
        <v>3841</v>
      </c>
      <c r="S466" s="217">
        <f t="shared" si="21"/>
        <v>386</v>
      </c>
      <c r="T466" s="136"/>
      <c r="U466" s="136"/>
      <c r="V466" s="136" t="s">
        <v>125</v>
      </c>
      <c r="W466" s="136" t="s">
        <v>125</v>
      </c>
      <c r="X466" s="136" t="s">
        <v>125</v>
      </c>
      <c r="Y466" s="136" t="s">
        <v>125</v>
      </c>
      <c r="Z466" s="136" t="s">
        <v>125</v>
      </c>
      <c r="AA466" s="136" t="s">
        <v>125</v>
      </c>
      <c r="AB466" s="136" t="s">
        <v>125</v>
      </c>
      <c r="AC466" s="136" t="s">
        <v>125</v>
      </c>
      <c r="AD466" s="136" t="s">
        <v>125</v>
      </c>
      <c r="AE466" s="136" t="s">
        <v>130</v>
      </c>
      <c r="AF466" s="196"/>
      <c r="AG466" s="19" t="s">
        <v>3330</v>
      </c>
      <c r="AH466" s="19" t="s">
        <v>3842</v>
      </c>
      <c r="AI466" s="19" t="s">
        <v>3843</v>
      </c>
      <c r="AJ466" s="19" t="s">
        <v>3844</v>
      </c>
      <c r="AK466" s="19" t="s">
        <v>3845</v>
      </c>
      <c r="AL466" s="19" t="s">
        <v>129</v>
      </c>
      <c r="AM466" s="140" t="s">
        <v>3846</v>
      </c>
      <c r="AN466" s="19" t="s">
        <v>129</v>
      </c>
      <c r="AO466" s="19" t="s">
        <v>2647</v>
      </c>
      <c r="AP466" s="19" t="s">
        <v>129</v>
      </c>
      <c r="AQ466" s="19" t="s">
        <v>2647</v>
      </c>
      <c r="AR466" s="19" t="s">
        <v>129</v>
      </c>
      <c r="AS466" s="19" t="s">
        <v>2647</v>
      </c>
      <c r="AT466" s="19" t="s">
        <v>129</v>
      </c>
      <c r="AU466" s="19" t="s">
        <v>2647</v>
      </c>
      <c r="AV466" s="19" t="s">
        <v>129</v>
      </c>
      <c r="AW466" s="19" t="s">
        <v>2647</v>
      </c>
      <c r="AX466" s="19" t="s">
        <v>129</v>
      </c>
      <c r="AY466" s="19" t="s">
        <v>2647</v>
      </c>
      <c r="AZ466" s="19" t="s">
        <v>2648</v>
      </c>
      <c r="BA466" s="19" t="s">
        <v>2647</v>
      </c>
      <c r="BB466" s="19" t="s">
        <v>2648</v>
      </c>
      <c r="BC466" s="19" t="s">
        <v>2649</v>
      </c>
      <c r="BD466" s="19" t="s">
        <v>2648</v>
      </c>
      <c r="BE466" s="19" t="s">
        <v>2649</v>
      </c>
      <c r="BF466" s="108" t="s">
        <v>1688</v>
      </c>
      <c r="BG466" s="175">
        <v>44315</v>
      </c>
      <c r="BH466" s="108" t="s">
        <v>2033</v>
      </c>
      <c r="BI466" s="195"/>
      <c r="BJ466" s="196"/>
      <c r="BK466" s="196"/>
      <c r="BL466" s="196"/>
      <c r="BM466" s="196"/>
      <c r="BN466" s="119" t="s">
        <v>133</v>
      </c>
      <c r="BO466" s="195"/>
      <c r="BP466" s="195"/>
      <c r="BR466" s="35" t="s">
        <v>3847</v>
      </c>
      <c r="BS466" s="35" t="s">
        <v>3848</v>
      </c>
      <c r="BT466" s="35" t="s">
        <v>3849</v>
      </c>
      <c r="BU466" s="35" t="s">
        <v>3850</v>
      </c>
    </row>
    <row r="467" spans="1:73" ht="90" hidden="1" customHeight="1">
      <c r="A467" s="181" t="s">
        <v>3851</v>
      </c>
      <c r="B467" s="92" t="s">
        <v>3321</v>
      </c>
      <c r="C467" s="175">
        <v>43991</v>
      </c>
      <c r="D467" s="175" t="s">
        <v>202</v>
      </c>
      <c r="E467" s="259" t="s">
        <v>2212</v>
      </c>
      <c r="F467" s="19" t="s">
        <v>3838</v>
      </c>
      <c r="G467" s="162" t="s">
        <v>3839</v>
      </c>
      <c r="H467" s="19" t="s">
        <v>1948</v>
      </c>
      <c r="I467" s="19" t="s">
        <v>3852</v>
      </c>
      <c r="J467" s="92" t="s">
        <v>3853</v>
      </c>
      <c r="K467" s="184">
        <v>4</v>
      </c>
      <c r="L467" s="508">
        <v>44044</v>
      </c>
      <c r="M467" s="508">
        <v>44165</v>
      </c>
      <c r="N467" s="114">
        <f t="shared" si="18"/>
        <v>18</v>
      </c>
      <c r="O467" s="218">
        <v>4</v>
      </c>
      <c r="P467" s="35" t="s">
        <v>29</v>
      </c>
      <c r="Q467" s="35"/>
      <c r="R467" s="224" t="s">
        <v>3854</v>
      </c>
      <c r="S467" s="217">
        <f t="shared" si="21"/>
        <v>231</v>
      </c>
      <c r="T467" s="136"/>
      <c r="U467" s="136"/>
      <c r="V467" s="136" t="s">
        <v>125</v>
      </c>
      <c r="W467" s="136" t="s">
        <v>125</v>
      </c>
      <c r="X467" s="136" t="s">
        <v>125</v>
      </c>
      <c r="Y467" s="136" t="s">
        <v>125</v>
      </c>
      <c r="Z467" s="136" t="s">
        <v>125</v>
      </c>
      <c r="AA467" s="136" t="s">
        <v>125</v>
      </c>
      <c r="AB467" s="136" t="s">
        <v>125</v>
      </c>
      <c r="AC467" s="136" t="s">
        <v>125</v>
      </c>
      <c r="AD467" s="136" t="s">
        <v>125</v>
      </c>
      <c r="AE467" s="136" t="s">
        <v>130</v>
      </c>
      <c r="AF467" s="196"/>
      <c r="AG467" s="19" t="s">
        <v>3330</v>
      </c>
      <c r="AH467" s="19" t="s">
        <v>3855</v>
      </c>
      <c r="AI467" s="19" t="s">
        <v>3856</v>
      </c>
      <c r="AJ467" s="19" t="s">
        <v>3857</v>
      </c>
      <c r="AK467" s="19" t="s">
        <v>3858</v>
      </c>
      <c r="AL467" s="19" t="s">
        <v>129</v>
      </c>
      <c r="AM467" s="255" t="s">
        <v>3859</v>
      </c>
      <c r="AN467" s="19" t="s">
        <v>129</v>
      </c>
      <c r="AO467" s="19" t="s">
        <v>2647</v>
      </c>
      <c r="AP467" s="19" t="s">
        <v>129</v>
      </c>
      <c r="AQ467" s="19" t="s">
        <v>2647</v>
      </c>
      <c r="AR467" s="19" t="s">
        <v>129</v>
      </c>
      <c r="AS467" s="19" t="s">
        <v>2647</v>
      </c>
      <c r="AT467" s="19" t="s">
        <v>129</v>
      </c>
      <c r="AU467" s="19" t="s">
        <v>2647</v>
      </c>
      <c r="AV467" s="19" t="s">
        <v>129</v>
      </c>
      <c r="AW467" s="19" t="s">
        <v>2647</v>
      </c>
      <c r="AX467" s="19" t="s">
        <v>129</v>
      </c>
      <c r="AY467" s="19" t="s">
        <v>2647</v>
      </c>
      <c r="AZ467" s="19" t="s">
        <v>2648</v>
      </c>
      <c r="BA467" s="19" t="s">
        <v>2647</v>
      </c>
      <c r="BB467" s="19" t="s">
        <v>2648</v>
      </c>
      <c r="BC467" s="19" t="s">
        <v>2649</v>
      </c>
      <c r="BD467" s="19" t="s">
        <v>2648</v>
      </c>
      <c r="BE467" s="19" t="s">
        <v>2649</v>
      </c>
      <c r="BF467" s="108" t="s">
        <v>1688</v>
      </c>
      <c r="BG467" s="175">
        <v>44330</v>
      </c>
      <c r="BH467" s="108" t="s">
        <v>2033</v>
      </c>
      <c r="BI467" s="195"/>
      <c r="BJ467" s="196"/>
      <c r="BK467" s="196"/>
      <c r="BL467" s="196"/>
      <c r="BM467" s="196"/>
      <c r="BN467" s="119" t="s">
        <v>133</v>
      </c>
      <c r="BO467" s="195"/>
      <c r="BP467" s="195"/>
      <c r="BR467" s="35" t="s">
        <v>3847</v>
      </c>
      <c r="BS467" s="35" t="s">
        <v>3848</v>
      </c>
      <c r="BT467" s="35" t="s">
        <v>3849</v>
      </c>
      <c r="BU467" s="35" t="s">
        <v>3850</v>
      </c>
    </row>
    <row r="468" spans="1:73" ht="90" hidden="1" customHeight="1">
      <c r="A468" s="181" t="s">
        <v>3860</v>
      </c>
      <c r="B468" s="92" t="s">
        <v>3321</v>
      </c>
      <c r="C468" s="175">
        <v>43991</v>
      </c>
      <c r="D468" s="175" t="s">
        <v>202</v>
      </c>
      <c r="E468" s="259" t="s">
        <v>2212</v>
      </c>
      <c r="F468" s="19" t="s">
        <v>3838</v>
      </c>
      <c r="G468" s="162" t="s">
        <v>3839</v>
      </c>
      <c r="H468" s="19" t="s">
        <v>1948</v>
      </c>
      <c r="I468" s="171" t="s">
        <v>3861</v>
      </c>
      <c r="J468" s="166" t="s">
        <v>3853</v>
      </c>
      <c r="K468" s="179">
        <v>4</v>
      </c>
      <c r="L468" s="508">
        <v>44044</v>
      </c>
      <c r="M468" s="508">
        <v>44165</v>
      </c>
      <c r="N468" s="114">
        <f t="shared" si="18"/>
        <v>18</v>
      </c>
      <c r="O468" s="218">
        <v>4</v>
      </c>
      <c r="P468" s="35" t="s">
        <v>29</v>
      </c>
      <c r="Q468" s="35"/>
      <c r="R468" s="224" t="s">
        <v>3862</v>
      </c>
      <c r="S468" s="217">
        <f t="shared" si="21"/>
        <v>252</v>
      </c>
      <c r="T468" s="136"/>
      <c r="U468" s="136"/>
      <c r="V468" s="136" t="s">
        <v>125</v>
      </c>
      <c r="W468" s="136" t="s">
        <v>125</v>
      </c>
      <c r="X468" s="136" t="s">
        <v>125</v>
      </c>
      <c r="Y468" s="136" t="s">
        <v>125</v>
      </c>
      <c r="Z468" s="136" t="s">
        <v>125</v>
      </c>
      <c r="AA468" s="136" t="s">
        <v>125</v>
      </c>
      <c r="AB468" s="136" t="s">
        <v>125</v>
      </c>
      <c r="AC468" s="136" t="s">
        <v>125</v>
      </c>
      <c r="AD468" s="136" t="s">
        <v>125</v>
      </c>
      <c r="AE468" s="136" t="s">
        <v>130</v>
      </c>
      <c r="AF468" s="196"/>
      <c r="AG468" s="19" t="s">
        <v>3330</v>
      </c>
      <c r="AH468" s="19" t="s">
        <v>3863</v>
      </c>
      <c r="AI468" s="19" t="s">
        <v>3864</v>
      </c>
      <c r="AJ468" s="19" t="s">
        <v>3865</v>
      </c>
      <c r="AK468" s="19" t="s">
        <v>3866</v>
      </c>
      <c r="AL468" s="19" t="s">
        <v>129</v>
      </c>
      <c r="AM468" s="152" t="s">
        <v>3867</v>
      </c>
      <c r="AN468" s="19" t="s">
        <v>129</v>
      </c>
      <c r="AO468" s="19" t="s">
        <v>2647</v>
      </c>
      <c r="AP468" s="19" t="s">
        <v>129</v>
      </c>
      <c r="AQ468" s="19" t="s">
        <v>2647</v>
      </c>
      <c r="AR468" s="19" t="s">
        <v>129</v>
      </c>
      <c r="AS468" s="19" t="s">
        <v>2647</v>
      </c>
      <c r="AT468" s="19" t="s">
        <v>129</v>
      </c>
      <c r="AU468" s="19" t="s">
        <v>2647</v>
      </c>
      <c r="AV468" s="19" t="s">
        <v>129</v>
      </c>
      <c r="AW468" s="19" t="s">
        <v>2647</v>
      </c>
      <c r="AX468" s="19" t="s">
        <v>129</v>
      </c>
      <c r="AY468" s="19" t="s">
        <v>2647</v>
      </c>
      <c r="AZ468" s="19" t="s">
        <v>2648</v>
      </c>
      <c r="BA468" s="19" t="s">
        <v>2647</v>
      </c>
      <c r="BB468" s="19" t="s">
        <v>2648</v>
      </c>
      <c r="BC468" s="19" t="s">
        <v>2649</v>
      </c>
      <c r="BD468" s="19" t="s">
        <v>2648</v>
      </c>
      <c r="BE468" s="19" t="s">
        <v>2649</v>
      </c>
      <c r="BF468" s="108" t="s">
        <v>1688</v>
      </c>
      <c r="BG468" s="175">
        <v>44330</v>
      </c>
      <c r="BH468" s="108" t="s">
        <v>2033</v>
      </c>
      <c r="BI468" s="195"/>
      <c r="BJ468" s="196"/>
      <c r="BK468" s="196"/>
      <c r="BL468" s="196"/>
      <c r="BM468" s="196"/>
      <c r="BN468" s="119" t="s">
        <v>133</v>
      </c>
      <c r="BO468" s="195"/>
      <c r="BP468" s="195"/>
      <c r="BR468" s="35" t="s">
        <v>3847</v>
      </c>
      <c r="BS468" s="35" t="s">
        <v>3848</v>
      </c>
      <c r="BT468" s="35" t="s">
        <v>3849</v>
      </c>
      <c r="BU468" s="35" t="s">
        <v>3850</v>
      </c>
    </row>
    <row r="469" spans="1:73" ht="90" hidden="1" customHeight="1">
      <c r="A469" s="181" t="s">
        <v>3868</v>
      </c>
      <c r="B469" s="92" t="s">
        <v>3321</v>
      </c>
      <c r="C469" s="175">
        <v>43991</v>
      </c>
      <c r="D469" s="175" t="s">
        <v>202</v>
      </c>
      <c r="E469" s="259" t="s">
        <v>2212</v>
      </c>
      <c r="F469" s="19" t="s">
        <v>3838</v>
      </c>
      <c r="G469" s="162" t="s">
        <v>3839</v>
      </c>
      <c r="H469" s="19" t="s">
        <v>1948</v>
      </c>
      <c r="I469" s="171" t="s">
        <v>3869</v>
      </c>
      <c r="J469" s="166" t="s">
        <v>3870</v>
      </c>
      <c r="K469" s="179">
        <v>2</v>
      </c>
      <c r="L469" s="508">
        <v>44044</v>
      </c>
      <c r="M469" s="508">
        <v>44227</v>
      </c>
      <c r="N469" s="114">
        <f t="shared" si="18"/>
        <v>27</v>
      </c>
      <c r="O469" s="218">
        <v>2</v>
      </c>
      <c r="P469" s="35" t="s">
        <v>29</v>
      </c>
      <c r="Q469" s="35"/>
      <c r="R469" s="19" t="s">
        <v>3871</v>
      </c>
      <c r="S469" s="217">
        <f t="shared" si="21"/>
        <v>365</v>
      </c>
      <c r="T469" s="136"/>
      <c r="U469" s="136"/>
      <c r="V469" s="136" t="s">
        <v>125</v>
      </c>
      <c r="W469" s="136" t="s">
        <v>125</v>
      </c>
      <c r="X469" s="136" t="s">
        <v>125</v>
      </c>
      <c r="Y469" s="136" t="s">
        <v>125</v>
      </c>
      <c r="Z469" s="136" t="s">
        <v>125</v>
      </c>
      <c r="AA469" s="136" t="s">
        <v>125</v>
      </c>
      <c r="AB469" s="136" t="s">
        <v>125</v>
      </c>
      <c r="AC469" s="136" t="s">
        <v>125</v>
      </c>
      <c r="AD469" s="136" t="s">
        <v>125</v>
      </c>
      <c r="AE469" s="136" t="s">
        <v>130</v>
      </c>
      <c r="AF469" s="196"/>
      <c r="AG469" s="19" t="s">
        <v>3330</v>
      </c>
      <c r="AH469" s="19" t="s">
        <v>3872</v>
      </c>
      <c r="AI469" s="19" t="s">
        <v>3873</v>
      </c>
      <c r="AJ469" s="19" t="s">
        <v>3874</v>
      </c>
      <c r="AK469" s="19" t="s">
        <v>3875</v>
      </c>
      <c r="AL469" s="19" t="s">
        <v>129</v>
      </c>
      <c r="AM469" s="152" t="s">
        <v>3876</v>
      </c>
      <c r="AN469" s="19" t="s">
        <v>129</v>
      </c>
      <c r="AO469" s="19" t="s">
        <v>3113</v>
      </c>
      <c r="AP469" s="19" t="s">
        <v>130</v>
      </c>
      <c r="AQ469" s="19" t="s">
        <v>3113</v>
      </c>
      <c r="AR469" s="19" t="s">
        <v>130</v>
      </c>
      <c r="AS469" s="19" t="s">
        <v>3113</v>
      </c>
      <c r="AT469" s="19" t="s">
        <v>130</v>
      </c>
      <c r="AU469" s="19" t="s">
        <v>3113</v>
      </c>
      <c r="AV469" s="19" t="s">
        <v>130</v>
      </c>
      <c r="AW469" s="19" t="s">
        <v>3113</v>
      </c>
      <c r="AX469" s="19" t="s">
        <v>130</v>
      </c>
      <c r="AY469" s="19" t="s">
        <v>3113</v>
      </c>
      <c r="AZ469" s="19" t="s">
        <v>125</v>
      </c>
      <c r="BA469" s="19" t="s">
        <v>3113</v>
      </c>
      <c r="BB469" s="19" t="s">
        <v>125</v>
      </c>
      <c r="BC469" s="19" t="s">
        <v>3113</v>
      </c>
      <c r="BD469" s="19" t="s">
        <v>125</v>
      </c>
      <c r="BE469" s="19" t="s">
        <v>3113</v>
      </c>
      <c r="BF469" s="108" t="s">
        <v>131</v>
      </c>
      <c r="BG469" s="175">
        <v>44315</v>
      </c>
      <c r="BH469" s="108" t="s">
        <v>2033</v>
      </c>
      <c r="BI469" s="195"/>
      <c r="BJ469" s="196"/>
      <c r="BK469" s="196"/>
      <c r="BL469" s="196"/>
      <c r="BM469" s="196"/>
      <c r="BN469" s="119" t="s">
        <v>133</v>
      </c>
      <c r="BO469" s="195"/>
      <c r="BP469" s="195"/>
      <c r="BR469" s="35" t="s">
        <v>3847</v>
      </c>
      <c r="BS469" s="35" t="s">
        <v>3848</v>
      </c>
      <c r="BT469" s="35" t="s">
        <v>3849</v>
      </c>
      <c r="BU469" s="35" t="s">
        <v>3850</v>
      </c>
    </row>
    <row r="470" spans="1:73" ht="90" hidden="1" customHeight="1">
      <c r="A470" s="181" t="s">
        <v>3877</v>
      </c>
      <c r="B470" s="92" t="s">
        <v>3321</v>
      </c>
      <c r="C470" s="175">
        <v>43991</v>
      </c>
      <c r="D470" s="175" t="s">
        <v>218</v>
      </c>
      <c r="E470" s="259" t="s">
        <v>641</v>
      </c>
      <c r="F470" s="19" t="s">
        <v>3878</v>
      </c>
      <c r="G470" s="140" t="s">
        <v>3879</v>
      </c>
      <c r="H470" s="19" t="s">
        <v>3880</v>
      </c>
      <c r="I470" s="19" t="s">
        <v>3881</v>
      </c>
      <c r="J470" s="92" t="s">
        <v>3882</v>
      </c>
      <c r="K470" s="179">
        <v>1</v>
      </c>
      <c r="L470" s="508">
        <v>44013</v>
      </c>
      <c r="M470" s="508">
        <v>44378</v>
      </c>
      <c r="N470" s="114">
        <f t="shared" si="18"/>
        <v>53</v>
      </c>
      <c r="O470" s="180">
        <v>1</v>
      </c>
      <c r="P470" s="35" t="s">
        <v>28</v>
      </c>
      <c r="Q470" s="35"/>
      <c r="R470" s="224" t="s">
        <v>3883</v>
      </c>
      <c r="S470" s="217">
        <f t="shared" si="21"/>
        <v>211</v>
      </c>
      <c r="T470" s="136"/>
      <c r="U470" s="136"/>
      <c r="V470" s="136" t="s">
        <v>125</v>
      </c>
      <c r="W470" s="136" t="s">
        <v>125</v>
      </c>
      <c r="X470" s="136" t="s">
        <v>125</v>
      </c>
      <c r="Y470" s="136" t="s">
        <v>125</v>
      </c>
      <c r="Z470" s="136" t="s">
        <v>125</v>
      </c>
      <c r="AA470" s="136" t="s">
        <v>125</v>
      </c>
      <c r="AB470" s="136" t="s">
        <v>125</v>
      </c>
      <c r="AC470" s="136" t="s">
        <v>125</v>
      </c>
      <c r="AD470" s="136" t="s">
        <v>125</v>
      </c>
      <c r="AE470" s="136" t="s">
        <v>130</v>
      </c>
      <c r="AF470" s="196"/>
      <c r="AG470" s="19" t="s">
        <v>3330</v>
      </c>
      <c r="AH470" s="19" t="s">
        <v>3884</v>
      </c>
      <c r="AI470" s="19" t="s">
        <v>3885</v>
      </c>
      <c r="AJ470" s="19" t="s">
        <v>3886</v>
      </c>
      <c r="AK470" s="19" t="s">
        <v>3887</v>
      </c>
      <c r="AL470" s="19" t="s">
        <v>3888</v>
      </c>
      <c r="AM470" s="19" t="s">
        <v>3889</v>
      </c>
      <c r="AN470" s="19" t="s">
        <v>129</v>
      </c>
      <c r="AO470" s="19" t="s">
        <v>3113</v>
      </c>
      <c r="AP470" s="19" t="s">
        <v>130</v>
      </c>
      <c r="AQ470" s="19" t="s">
        <v>3785</v>
      </c>
      <c r="AR470" s="19" t="s">
        <v>130</v>
      </c>
      <c r="AS470" s="19" t="s">
        <v>3785</v>
      </c>
      <c r="AT470" s="19" t="s">
        <v>130</v>
      </c>
      <c r="AU470" s="19" t="s">
        <v>3785</v>
      </c>
      <c r="AV470" s="19" t="s">
        <v>130</v>
      </c>
      <c r="AW470" s="19" t="s">
        <v>3785</v>
      </c>
      <c r="AX470" s="19" t="s">
        <v>130</v>
      </c>
      <c r="AY470" s="19" t="s">
        <v>3785</v>
      </c>
      <c r="AZ470" s="19" t="s">
        <v>125</v>
      </c>
      <c r="BA470" s="19" t="s">
        <v>3785</v>
      </c>
      <c r="BB470" s="19" t="s">
        <v>125</v>
      </c>
      <c r="BC470" s="19" t="s">
        <v>3785</v>
      </c>
      <c r="BD470" s="19" t="s">
        <v>125</v>
      </c>
      <c r="BE470" s="19" t="s">
        <v>3785</v>
      </c>
      <c r="BF470" s="108" t="s">
        <v>2438</v>
      </c>
      <c r="BG470" s="175">
        <v>44399</v>
      </c>
      <c r="BH470" s="108" t="s">
        <v>2033</v>
      </c>
      <c r="BI470" s="195"/>
      <c r="BJ470" s="196"/>
      <c r="BK470" s="196"/>
      <c r="BL470" s="196"/>
      <c r="BM470" s="196"/>
      <c r="BN470" s="119" t="s">
        <v>133</v>
      </c>
      <c r="BO470" s="195"/>
      <c r="BP470" s="195"/>
      <c r="BR470" s="92" t="s">
        <v>1514</v>
      </c>
      <c r="BS470" s="92" t="s">
        <v>1515</v>
      </c>
      <c r="BT470" s="35" t="s">
        <v>3890</v>
      </c>
      <c r="BU470" s="35"/>
    </row>
    <row r="471" spans="1:73" ht="90" hidden="1" customHeight="1">
      <c r="A471" s="181" t="s">
        <v>3891</v>
      </c>
      <c r="B471" s="92" t="s">
        <v>3321</v>
      </c>
      <c r="C471" s="175">
        <v>43991</v>
      </c>
      <c r="D471" s="175" t="s">
        <v>218</v>
      </c>
      <c r="E471" s="259" t="s">
        <v>641</v>
      </c>
      <c r="F471" s="19" t="s">
        <v>3878</v>
      </c>
      <c r="G471" s="140" t="s">
        <v>3879</v>
      </c>
      <c r="H471" s="19" t="s">
        <v>3880</v>
      </c>
      <c r="I471" s="19" t="s">
        <v>3892</v>
      </c>
      <c r="J471" s="92" t="s">
        <v>3893</v>
      </c>
      <c r="K471" s="266">
        <v>1</v>
      </c>
      <c r="L471" s="508">
        <v>44013</v>
      </c>
      <c r="M471" s="508">
        <v>44378</v>
      </c>
      <c r="N471" s="114">
        <f t="shared" si="18"/>
        <v>53</v>
      </c>
      <c r="O471" s="267">
        <v>1</v>
      </c>
      <c r="P471" s="35" t="s">
        <v>28</v>
      </c>
      <c r="Q471" s="35"/>
      <c r="R471" s="224" t="s">
        <v>3894</v>
      </c>
      <c r="S471" s="217">
        <f t="shared" si="21"/>
        <v>204</v>
      </c>
      <c r="T471" s="136"/>
      <c r="U471" s="136"/>
      <c r="V471" s="136" t="s">
        <v>125</v>
      </c>
      <c r="W471" s="136" t="s">
        <v>125</v>
      </c>
      <c r="X471" s="136" t="s">
        <v>125</v>
      </c>
      <c r="Y471" s="136" t="s">
        <v>125</v>
      </c>
      <c r="Z471" s="136" t="s">
        <v>125</v>
      </c>
      <c r="AA471" s="136" t="s">
        <v>125</v>
      </c>
      <c r="AB471" s="136" t="s">
        <v>125</v>
      </c>
      <c r="AC471" s="136" t="s">
        <v>125</v>
      </c>
      <c r="AD471" s="136" t="s">
        <v>125</v>
      </c>
      <c r="AE471" s="136" t="s">
        <v>130</v>
      </c>
      <c r="AF471" s="196"/>
      <c r="AG471" s="19" t="s">
        <v>3330</v>
      </c>
      <c r="AH471" s="19" t="s">
        <v>3895</v>
      </c>
      <c r="AI471" s="173" t="s">
        <v>3896</v>
      </c>
      <c r="AJ471" s="19" t="s">
        <v>3897</v>
      </c>
      <c r="AK471" s="173" t="s">
        <v>3898</v>
      </c>
      <c r="AL471" s="19" t="s">
        <v>3899</v>
      </c>
      <c r="AM471" s="173" t="s">
        <v>3900</v>
      </c>
      <c r="AN471" s="19" t="s">
        <v>129</v>
      </c>
      <c r="AO471" s="19" t="s">
        <v>3113</v>
      </c>
      <c r="AP471" s="19" t="s">
        <v>130</v>
      </c>
      <c r="AQ471" s="19" t="s">
        <v>3785</v>
      </c>
      <c r="AR471" s="19" t="s">
        <v>130</v>
      </c>
      <c r="AS471" s="19" t="s">
        <v>3785</v>
      </c>
      <c r="AT471" s="19" t="s">
        <v>130</v>
      </c>
      <c r="AU471" s="19" t="s">
        <v>3785</v>
      </c>
      <c r="AV471" s="19" t="s">
        <v>130</v>
      </c>
      <c r="AW471" s="19" t="s">
        <v>3785</v>
      </c>
      <c r="AX471" s="19" t="s">
        <v>130</v>
      </c>
      <c r="AY471" s="19" t="s">
        <v>3785</v>
      </c>
      <c r="AZ471" s="19" t="s">
        <v>125</v>
      </c>
      <c r="BA471" s="19" t="s">
        <v>3785</v>
      </c>
      <c r="BB471" s="19" t="s">
        <v>125</v>
      </c>
      <c r="BC471" s="19" t="s">
        <v>3785</v>
      </c>
      <c r="BD471" s="19" t="s">
        <v>125</v>
      </c>
      <c r="BE471" s="19" t="s">
        <v>3785</v>
      </c>
      <c r="BF471" s="108" t="s">
        <v>2438</v>
      </c>
      <c r="BG471" s="175">
        <v>44396</v>
      </c>
      <c r="BH471" s="108" t="s">
        <v>2033</v>
      </c>
      <c r="BI471" s="195"/>
      <c r="BJ471" s="196"/>
      <c r="BK471" s="196"/>
      <c r="BL471" s="196"/>
      <c r="BM471" s="196"/>
      <c r="BN471" s="119" t="s">
        <v>133</v>
      </c>
      <c r="BO471" s="195"/>
      <c r="BP471" s="195"/>
      <c r="BR471" s="92" t="s">
        <v>1514</v>
      </c>
      <c r="BS471" s="92" t="s">
        <v>1515</v>
      </c>
      <c r="BT471" s="35" t="s">
        <v>3890</v>
      </c>
      <c r="BU471" s="35"/>
    </row>
    <row r="472" spans="1:73" ht="90" hidden="1" customHeight="1">
      <c r="A472" s="181" t="s">
        <v>3901</v>
      </c>
      <c r="B472" s="92" t="s">
        <v>3321</v>
      </c>
      <c r="C472" s="175">
        <v>43991</v>
      </c>
      <c r="D472" s="175" t="s">
        <v>218</v>
      </c>
      <c r="E472" s="259" t="s">
        <v>641</v>
      </c>
      <c r="F472" s="19" t="s">
        <v>3878</v>
      </c>
      <c r="G472" s="140" t="s">
        <v>3879</v>
      </c>
      <c r="H472" s="19" t="s">
        <v>3880</v>
      </c>
      <c r="I472" s="19" t="s">
        <v>3902</v>
      </c>
      <c r="J472" s="92" t="s">
        <v>3903</v>
      </c>
      <c r="K472" s="179">
        <v>2</v>
      </c>
      <c r="L472" s="508">
        <v>44013</v>
      </c>
      <c r="M472" s="508">
        <v>44378</v>
      </c>
      <c r="N472" s="114">
        <f t="shared" si="18"/>
        <v>53</v>
      </c>
      <c r="O472" s="180">
        <v>2</v>
      </c>
      <c r="P472" s="35" t="s">
        <v>28</v>
      </c>
      <c r="Q472" s="35"/>
      <c r="R472" s="314" t="s">
        <v>3904</v>
      </c>
      <c r="S472" s="217">
        <f t="shared" si="21"/>
        <v>209</v>
      </c>
      <c r="T472" s="136"/>
      <c r="U472" s="136"/>
      <c r="V472" s="136" t="s">
        <v>125</v>
      </c>
      <c r="W472" s="136" t="s">
        <v>125</v>
      </c>
      <c r="X472" s="136" t="s">
        <v>125</v>
      </c>
      <c r="Y472" s="136" t="s">
        <v>125</v>
      </c>
      <c r="Z472" s="136" t="s">
        <v>125</v>
      </c>
      <c r="AA472" s="136" t="s">
        <v>125</v>
      </c>
      <c r="AB472" s="136" t="s">
        <v>125</v>
      </c>
      <c r="AC472" s="136" t="s">
        <v>125</v>
      </c>
      <c r="AD472" s="136" t="s">
        <v>125</v>
      </c>
      <c r="AE472" s="136" t="s">
        <v>130</v>
      </c>
      <c r="AF472" s="196"/>
      <c r="AG472" s="19" t="s">
        <v>3330</v>
      </c>
      <c r="AH472" s="19" t="s">
        <v>3905</v>
      </c>
      <c r="AI472" s="19" t="s">
        <v>3906</v>
      </c>
      <c r="AJ472" s="19" t="s">
        <v>3907</v>
      </c>
      <c r="AK472" s="19" t="s">
        <v>3908</v>
      </c>
      <c r="AL472" s="19" t="s">
        <v>3909</v>
      </c>
      <c r="AM472" s="173" t="s">
        <v>3910</v>
      </c>
      <c r="AN472" s="19" t="s">
        <v>129</v>
      </c>
      <c r="AO472" s="19" t="s">
        <v>3113</v>
      </c>
      <c r="AP472" s="19" t="s">
        <v>130</v>
      </c>
      <c r="AQ472" s="19" t="s">
        <v>3785</v>
      </c>
      <c r="AR472" s="19" t="s">
        <v>130</v>
      </c>
      <c r="AS472" s="19" t="s">
        <v>3785</v>
      </c>
      <c r="AT472" s="19" t="s">
        <v>130</v>
      </c>
      <c r="AU472" s="19" t="s">
        <v>3785</v>
      </c>
      <c r="AV472" s="19" t="s">
        <v>130</v>
      </c>
      <c r="AW472" s="19" t="s">
        <v>3785</v>
      </c>
      <c r="AX472" s="19" t="s">
        <v>130</v>
      </c>
      <c r="AY472" s="19" t="s">
        <v>3785</v>
      </c>
      <c r="AZ472" s="19" t="s">
        <v>125</v>
      </c>
      <c r="BA472" s="19" t="s">
        <v>3785</v>
      </c>
      <c r="BB472" s="19" t="s">
        <v>125</v>
      </c>
      <c r="BC472" s="19" t="s">
        <v>3785</v>
      </c>
      <c r="BD472" s="19" t="s">
        <v>125</v>
      </c>
      <c r="BE472" s="19" t="s">
        <v>3785</v>
      </c>
      <c r="BF472" s="108" t="s">
        <v>2438</v>
      </c>
      <c r="BG472" s="175">
        <v>44399</v>
      </c>
      <c r="BH472" s="108" t="s">
        <v>2033</v>
      </c>
      <c r="BI472" s="195"/>
      <c r="BJ472" s="196"/>
      <c r="BK472" s="196"/>
      <c r="BL472" s="196"/>
      <c r="BM472" s="196"/>
      <c r="BN472" s="119" t="s">
        <v>133</v>
      </c>
      <c r="BO472" s="195"/>
      <c r="BP472" s="195"/>
      <c r="BR472" s="92" t="s">
        <v>1514</v>
      </c>
      <c r="BS472" s="92" t="s">
        <v>1515</v>
      </c>
      <c r="BT472" s="35" t="s">
        <v>3890</v>
      </c>
      <c r="BU472" s="35"/>
    </row>
    <row r="473" spans="1:73" ht="90" hidden="1" customHeight="1">
      <c r="A473" s="181" t="s">
        <v>3911</v>
      </c>
      <c r="B473" s="92" t="s">
        <v>3321</v>
      </c>
      <c r="C473" s="175">
        <v>43991</v>
      </c>
      <c r="D473" s="175" t="s">
        <v>218</v>
      </c>
      <c r="E473" s="259" t="s">
        <v>641</v>
      </c>
      <c r="F473" s="19" t="s">
        <v>3878</v>
      </c>
      <c r="G473" s="140" t="s">
        <v>3879</v>
      </c>
      <c r="H473" s="19" t="s">
        <v>3880</v>
      </c>
      <c r="I473" s="19" t="s">
        <v>3912</v>
      </c>
      <c r="J473" s="92" t="s">
        <v>3913</v>
      </c>
      <c r="K473" s="179">
        <v>1</v>
      </c>
      <c r="L473" s="508">
        <v>44013</v>
      </c>
      <c r="M473" s="508">
        <v>44378</v>
      </c>
      <c r="N473" s="114">
        <f t="shared" si="18"/>
        <v>53</v>
      </c>
      <c r="O473" s="180">
        <v>1</v>
      </c>
      <c r="P473" s="35" t="s">
        <v>28</v>
      </c>
      <c r="Q473" s="35"/>
      <c r="R473" s="224" t="s">
        <v>3914</v>
      </c>
      <c r="S473" s="217">
        <f t="shared" si="21"/>
        <v>178</v>
      </c>
      <c r="T473" s="136"/>
      <c r="U473" s="136"/>
      <c r="V473" s="136" t="s">
        <v>125</v>
      </c>
      <c r="W473" s="136" t="s">
        <v>125</v>
      </c>
      <c r="X473" s="136" t="s">
        <v>125</v>
      </c>
      <c r="Y473" s="136" t="s">
        <v>125</v>
      </c>
      <c r="Z473" s="136" t="s">
        <v>125</v>
      </c>
      <c r="AA473" s="136" t="s">
        <v>125</v>
      </c>
      <c r="AB473" s="136" t="s">
        <v>125</v>
      </c>
      <c r="AC473" s="136" t="s">
        <v>125</v>
      </c>
      <c r="AD473" s="136" t="s">
        <v>125</v>
      </c>
      <c r="AE473" s="136" t="s">
        <v>130</v>
      </c>
      <c r="AF473" s="196"/>
      <c r="AG473" s="19" t="s">
        <v>3330</v>
      </c>
      <c r="AH473" s="19" t="s">
        <v>3915</v>
      </c>
      <c r="AI473" s="19" t="s">
        <v>3916</v>
      </c>
      <c r="AJ473" s="19" t="s">
        <v>3915</v>
      </c>
      <c r="AK473" s="19" t="s">
        <v>3917</v>
      </c>
      <c r="AL473" s="19" t="s">
        <v>3918</v>
      </c>
      <c r="AM473" s="173" t="s">
        <v>3919</v>
      </c>
      <c r="AN473" s="19" t="s">
        <v>129</v>
      </c>
      <c r="AO473" s="19" t="s">
        <v>3113</v>
      </c>
      <c r="AP473" s="19" t="s">
        <v>130</v>
      </c>
      <c r="AQ473" s="19" t="s">
        <v>3785</v>
      </c>
      <c r="AR473" s="19" t="s">
        <v>130</v>
      </c>
      <c r="AS473" s="19" t="s">
        <v>3785</v>
      </c>
      <c r="AT473" s="19" t="s">
        <v>130</v>
      </c>
      <c r="AU473" s="19" t="s">
        <v>3785</v>
      </c>
      <c r="AV473" s="19" t="s">
        <v>130</v>
      </c>
      <c r="AW473" s="19" t="s">
        <v>3785</v>
      </c>
      <c r="AX473" s="19" t="s">
        <v>130</v>
      </c>
      <c r="AY473" s="19" t="s">
        <v>3785</v>
      </c>
      <c r="AZ473" s="19" t="s">
        <v>125</v>
      </c>
      <c r="BA473" s="19" t="s">
        <v>3785</v>
      </c>
      <c r="BB473" s="19" t="s">
        <v>125</v>
      </c>
      <c r="BC473" s="19" t="s">
        <v>3785</v>
      </c>
      <c r="BD473" s="19" t="s">
        <v>125</v>
      </c>
      <c r="BE473" s="19" t="s">
        <v>3785</v>
      </c>
      <c r="BF473" s="108" t="s">
        <v>2438</v>
      </c>
      <c r="BG473" s="175">
        <v>44396</v>
      </c>
      <c r="BH473" s="108" t="s">
        <v>2033</v>
      </c>
      <c r="BI473" s="195"/>
      <c r="BJ473" s="196"/>
      <c r="BK473" s="196"/>
      <c r="BL473" s="196"/>
      <c r="BM473" s="196"/>
      <c r="BN473" s="119" t="s">
        <v>133</v>
      </c>
      <c r="BO473" s="195"/>
      <c r="BP473" s="195"/>
      <c r="BR473" s="92" t="s">
        <v>1514</v>
      </c>
      <c r="BS473" s="92" t="s">
        <v>1515</v>
      </c>
      <c r="BT473" s="35" t="s">
        <v>3890</v>
      </c>
      <c r="BU473" s="35"/>
    </row>
    <row r="474" spans="1:73" ht="90" hidden="1" customHeight="1">
      <c r="A474" s="181" t="s">
        <v>3920</v>
      </c>
      <c r="B474" s="92" t="s">
        <v>3321</v>
      </c>
      <c r="C474" s="175">
        <v>43991</v>
      </c>
      <c r="D474" s="175" t="s">
        <v>218</v>
      </c>
      <c r="E474" s="259" t="s">
        <v>641</v>
      </c>
      <c r="F474" s="19" t="s">
        <v>3878</v>
      </c>
      <c r="G474" s="140" t="s">
        <v>3879</v>
      </c>
      <c r="H474" s="19" t="s">
        <v>3921</v>
      </c>
      <c r="I474" s="19" t="s">
        <v>3922</v>
      </c>
      <c r="J474" s="92" t="s">
        <v>3923</v>
      </c>
      <c r="K474" s="179">
        <v>4</v>
      </c>
      <c r="L474" s="508">
        <v>44013</v>
      </c>
      <c r="M474" s="508">
        <v>44378</v>
      </c>
      <c r="N474" s="114">
        <f t="shared" si="18"/>
        <v>53</v>
      </c>
      <c r="O474" s="180">
        <v>4</v>
      </c>
      <c r="P474" s="35" t="s">
        <v>28</v>
      </c>
      <c r="Q474" s="35"/>
      <c r="R474" s="224" t="s">
        <v>3924</v>
      </c>
      <c r="S474" s="217">
        <f t="shared" si="21"/>
        <v>187</v>
      </c>
      <c r="T474" s="136"/>
      <c r="U474" s="136"/>
      <c r="V474" s="136" t="s">
        <v>125</v>
      </c>
      <c r="W474" s="136" t="s">
        <v>125</v>
      </c>
      <c r="X474" s="136" t="s">
        <v>125</v>
      </c>
      <c r="Y474" s="136" t="s">
        <v>125</v>
      </c>
      <c r="Z474" s="136" t="s">
        <v>125</v>
      </c>
      <c r="AA474" s="136" t="s">
        <v>125</v>
      </c>
      <c r="AB474" s="136" t="s">
        <v>125</v>
      </c>
      <c r="AC474" s="136" t="s">
        <v>125</v>
      </c>
      <c r="AD474" s="136" t="s">
        <v>125</v>
      </c>
      <c r="AE474" s="136" t="s">
        <v>130</v>
      </c>
      <c r="AF474" s="196"/>
      <c r="AG474" s="19" t="s">
        <v>3330</v>
      </c>
      <c r="AH474" s="19" t="s">
        <v>3925</v>
      </c>
      <c r="AI474" s="19" t="s">
        <v>3926</v>
      </c>
      <c r="AJ474" s="19" t="s">
        <v>3927</v>
      </c>
      <c r="AK474" s="19" t="s">
        <v>3928</v>
      </c>
      <c r="AL474" s="19" t="s">
        <v>3929</v>
      </c>
      <c r="AM474" s="19" t="s">
        <v>3930</v>
      </c>
      <c r="AN474" s="19" t="s">
        <v>129</v>
      </c>
      <c r="AO474" s="19" t="s">
        <v>3113</v>
      </c>
      <c r="AP474" s="19" t="s">
        <v>130</v>
      </c>
      <c r="AQ474" s="19" t="s">
        <v>3785</v>
      </c>
      <c r="AR474" s="19" t="s">
        <v>130</v>
      </c>
      <c r="AS474" s="19" t="s">
        <v>3785</v>
      </c>
      <c r="AT474" s="19" t="s">
        <v>130</v>
      </c>
      <c r="AU474" s="19" t="s">
        <v>3785</v>
      </c>
      <c r="AV474" s="19" t="s">
        <v>130</v>
      </c>
      <c r="AW474" s="19" t="s">
        <v>3785</v>
      </c>
      <c r="AX474" s="19" t="s">
        <v>130</v>
      </c>
      <c r="AY474" s="19" t="s">
        <v>3785</v>
      </c>
      <c r="AZ474" s="19" t="s">
        <v>125</v>
      </c>
      <c r="BA474" s="19" t="s">
        <v>3785</v>
      </c>
      <c r="BB474" s="19" t="s">
        <v>125</v>
      </c>
      <c r="BC474" s="19" t="s">
        <v>3785</v>
      </c>
      <c r="BD474" s="19" t="s">
        <v>125</v>
      </c>
      <c r="BE474" s="19" t="s">
        <v>3785</v>
      </c>
      <c r="BF474" s="108" t="s">
        <v>2438</v>
      </c>
      <c r="BG474" s="175">
        <v>44393</v>
      </c>
      <c r="BH474" s="108" t="s">
        <v>2033</v>
      </c>
      <c r="BI474" s="195"/>
      <c r="BJ474" s="196"/>
      <c r="BK474" s="196"/>
      <c r="BL474" s="196"/>
      <c r="BM474" s="196"/>
      <c r="BN474" s="119" t="s">
        <v>133</v>
      </c>
      <c r="BO474" s="195"/>
      <c r="BP474" s="195"/>
      <c r="BR474" s="92" t="s">
        <v>1514</v>
      </c>
      <c r="BS474" s="92" t="s">
        <v>1515</v>
      </c>
      <c r="BT474" s="35" t="s">
        <v>3890</v>
      </c>
      <c r="BU474" s="35"/>
    </row>
    <row r="475" spans="1:73" ht="90" hidden="1" customHeight="1">
      <c r="A475" s="181" t="s">
        <v>3931</v>
      </c>
      <c r="B475" s="92" t="s">
        <v>3321</v>
      </c>
      <c r="C475" s="175">
        <v>43991</v>
      </c>
      <c r="D475" s="175" t="s">
        <v>218</v>
      </c>
      <c r="E475" s="259" t="s">
        <v>641</v>
      </c>
      <c r="F475" s="19" t="s">
        <v>3878</v>
      </c>
      <c r="G475" s="140" t="s">
        <v>3879</v>
      </c>
      <c r="H475" s="35" t="s">
        <v>3921</v>
      </c>
      <c r="I475" s="19" t="s">
        <v>3932</v>
      </c>
      <c r="J475" s="92" t="s">
        <v>3923</v>
      </c>
      <c r="K475" s="268">
        <v>4</v>
      </c>
      <c r="L475" s="508">
        <v>44013</v>
      </c>
      <c r="M475" s="508">
        <v>44378</v>
      </c>
      <c r="N475" s="114">
        <f t="shared" si="18"/>
        <v>53</v>
      </c>
      <c r="O475" s="269">
        <v>4</v>
      </c>
      <c r="P475" s="35" t="s">
        <v>28</v>
      </c>
      <c r="Q475" s="35"/>
      <c r="R475" s="314" t="s">
        <v>3933</v>
      </c>
      <c r="S475" s="217">
        <f t="shared" ref="S475:S498" si="22">LEN(R475)</f>
        <v>187</v>
      </c>
      <c r="T475" s="136"/>
      <c r="U475" s="136"/>
      <c r="V475" s="136" t="s">
        <v>125</v>
      </c>
      <c r="W475" s="136" t="s">
        <v>125</v>
      </c>
      <c r="X475" s="136" t="s">
        <v>125</v>
      </c>
      <c r="Y475" s="136" t="s">
        <v>125</v>
      </c>
      <c r="Z475" s="136" t="s">
        <v>125</v>
      </c>
      <c r="AA475" s="136" t="s">
        <v>125</v>
      </c>
      <c r="AB475" s="136" t="s">
        <v>125</v>
      </c>
      <c r="AC475" s="136" t="s">
        <v>125</v>
      </c>
      <c r="AD475" s="136" t="s">
        <v>125</v>
      </c>
      <c r="AE475" s="136" t="s">
        <v>130</v>
      </c>
      <c r="AF475" s="196"/>
      <c r="AG475" s="19" t="s">
        <v>3330</v>
      </c>
      <c r="AH475" s="19" t="s">
        <v>3934</v>
      </c>
      <c r="AI475" s="19" t="s">
        <v>3935</v>
      </c>
      <c r="AJ475" s="19" t="s">
        <v>3936</v>
      </c>
      <c r="AK475" s="19" t="s">
        <v>3937</v>
      </c>
      <c r="AL475" s="19" t="s">
        <v>3938</v>
      </c>
      <c r="AM475" s="19" t="s">
        <v>3939</v>
      </c>
      <c r="AN475" s="19" t="s">
        <v>129</v>
      </c>
      <c r="AO475" s="19" t="s">
        <v>3113</v>
      </c>
      <c r="AP475" s="19" t="s">
        <v>130</v>
      </c>
      <c r="AQ475" s="19" t="s">
        <v>3785</v>
      </c>
      <c r="AR475" s="19" t="s">
        <v>130</v>
      </c>
      <c r="AS475" s="19" t="s">
        <v>3785</v>
      </c>
      <c r="AT475" s="19" t="s">
        <v>130</v>
      </c>
      <c r="AU475" s="19" t="s">
        <v>3785</v>
      </c>
      <c r="AV475" s="19" t="s">
        <v>130</v>
      </c>
      <c r="AW475" s="19" t="s">
        <v>3785</v>
      </c>
      <c r="AX475" s="19" t="s">
        <v>130</v>
      </c>
      <c r="AY475" s="19" t="s">
        <v>3785</v>
      </c>
      <c r="AZ475" s="19" t="s">
        <v>125</v>
      </c>
      <c r="BA475" s="19" t="s">
        <v>3785</v>
      </c>
      <c r="BB475" s="19" t="s">
        <v>125</v>
      </c>
      <c r="BC475" s="19" t="s">
        <v>3785</v>
      </c>
      <c r="BD475" s="19" t="s">
        <v>125</v>
      </c>
      <c r="BE475" s="19" t="s">
        <v>3785</v>
      </c>
      <c r="BF475" s="108" t="s">
        <v>2438</v>
      </c>
      <c r="BG475" s="175">
        <v>44393</v>
      </c>
      <c r="BH475" s="108" t="s">
        <v>2033</v>
      </c>
      <c r="BI475" s="195"/>
      <c r="BJ475" s="196"/>
      <c r="BK475" s="196"/>
      <c r="BL475" s="196"/>
      <c r="BM475" s="196"/>
      <c r="BN475" s="119" t="s">
        <v>133</v>
      </c>
      <c r="BO475" s="195"/>
      <c r="BP475" s="195"/>
      <c r="BR475" s="92" t="s">
        <v>1514</v>
      </c>
      <c r="BS475" s="92" t="s">
        <v>1515</v>
      </c>
      <c r="BT475" s="35" t="s">
        <v>3890</v>
      </c>
      <c r="BU475" s="35"/>
    </row>
    <row r="476" spans="1:73" ht="90" hidden="1" customHeight="1">
      <c r="A476" s="181" t="s">
        <v>3940</v>
      </c>
      <c r="B476" s="92" t="s">
        <v>3321</v>
      </c>
      <c r="C476" s="175">
        <v>43991</v>
      </c>
      <c r="D476" s="167" t="s">
        <v>678</v>
      </c>
      <c r="E476" s="259" t="s">
        <v>503</v>
      </c>
      <c r="F476" s="19" t="s">
        <v>3941</v>
      </c>
      <c r="G476" s="260" t="s">
        <v>3942</v>
      </c>
      <c r="H476" s="112" t="s">
        <v>3360</v>
      </c>
      <c r="I476" s="112" t="s">
        <v>3361</v>
      </c>
      <c r="J476" s="110" t="s">
        <v>3362</v>
      </c>
      <c r="K476" s="179">
        <v>3</v>
      </c>
      <c r="L476" s="508">
        <v>44044</v>
      </c>
      <c r="M476" s="508">
        <v>44196</v>
      </c>
      <c r="N476" s="114">
        <f t="shared" si="18"/>
        <v>22</v>
      </c>
      <c r="O476" s="218">
        <v>3</v>
      </c>
      <c r="P476" s="35" t="s">
        <v>32</v>
      </c>
      <c r="Q476" s="35" t="s">
        <v>31</v>
      </c>
      <c r="R476" s="224" t="s">
        <v>3789</v>
      </c>
      <c r="S476" s="217">
        <f t="shared" si="22"/>
        <v>344</v>
      </c>
      <c r="T476" s="136"/>
      <c r="U476" s="136"/>
      <c r="V476" s="136" t="s">
        <v>125</v>
      </c>
      <c r="W476" s="136" t="s">
        <v>125</v>
      </c>
      <c r="X476" s="136" t="s">
        <v>125</v>
      </c>
      <c r="Y476" s="136" t="s">
        <v>125</v>
      </c>
      <c r="Z476" s="136" t="s">
        <v>125</v>
      </c>
      <c r="AA476" s="136" t="s">
        <v>125</v>
      </c>
      <c r="AB476" s="136" t="s">
        <v>125</v>
      </c>
      <c r="AC476" s="136" t="s">
        <v>125</v>
      </c>
      <c r="AD476" s="136" t="s">
        <v>125</v>
      </c>
      <c r="AE476" s="136" t="s">
        <v>130</v>
      </c>
      <c r="AF476" s="196"/>
      <c r="AG476" s="19" t="s">
        <v>3330</v>
      </c>
      <c r="AH476" s="19" t="s">
        <v>2152</v>
      </c>
      <c r="AI476" s="19" t="s">
        <v>3364</v>
      </c>
      <c r="AJ476" s="19" t="s">
        <v>3365</v>
      </c>
      <c r="AK476" s="19" t="s">
        <v>3366</v>
      </c>
      <c r="AL476" s="19" t="s">
        <v>129</v>
      </c>
      <c r="AM476" s="19" t="s">
        <v>2289</v>
      </c>
      <c r="AN476" s="19" t="s">
        <v>129</v>
      </c>
      <c r="AO476" s="19" t="s">
        <v>2289</v>
      </c>
      <c r="AP476" s="19" t="s">
        <v>130</v>
      </c>
      <c r="AQ476" s="19" t="s">
        <v>2289</v>
      </c>
      <c r="AR476" s="19" t="s">
        <v>130</v>
      </c>
      <c r="AS476" s="19" t="s">
        <v>2289</v>
      </c>
      <c r="AT476" s="19" t="s">
        <v>130</v>
      </c>
      <c r="AU476" s="19" t="s">
        <v>2289</v>
      </c>
      <c r="AV476" s="19" t="s">
        <v>130</v>
      </c>
      <c r="AW476" s="19" t="s">
        <v>2289</v>
      </c>
      <c r="AX476" s="19" t="s">
        <v>130</v>
      </c>
      <c r="AY476" s="19" t="s">
        <v>2289</v>
      </c>
      <c r="AZ476" s="19" t="s">
        <v>125</v>
      </c>
      <c r="BA476" s="19" t="s">
        <v>2289</v>
      </c>
      <c r="BB476" s="19" t="s">
        <v>125</v>
      </c>
      <c r="BC476" s="19" t="s">
        <v>2289</v>
      </c>
      <c r="BD476" s="19" t="s">
        <v>125</v>
      </c>
      <c r="BE476" s="19" t="s">
        <v>2289</v>
      </c>
      <c r="BF476" s="108" t="s">
        <v>131</v>
      </c>
      <c r="BG476" s="175">
        <v>44211</v>
      </c>
      <c r="BH476" s="108" t="s">
        <v>2033</v>
      </c>
      <c r="BI476" s="195"/>
      <c r="BJ476" s="196"/>
      <c r="BK476" s="196"/>
      <c r="BL476" s="196"/>
      <c r="BM476" s="196"/>
      <c r="BN476" s="119" t="s">
        <v>133</v>
      </c>
      <c r="BO476" s="195"/>
      <c r="BP476" s="195"/>
      <c r="BR476" s="92" t="s">
        <v>1356</v>
      </c>
      <c r="BS476" s="35" t="s">
        <v>3771</v>
      </c>
      <c r="BT476" s="35" t="s">
        <v>3943</v>
      </c>
      <c r="BU476" s="35"/>
    </row>
    <row r="477" spans="1:73" ht="90" hidden="1" customHeight="1">
      <c r="A477" s="181" t="s">
        <v>3944</v>
      </c>
      <c r="B477" s="92" t="s">
        <v>3321</v>
      </c>
      <c r="C477" s="175">
        <v>43991</v>
      </c>
      <c r="D477" s="167" t="s">
        <v>678</v>
      </c>
      <c r="E477" s="259" t="s">
        <v>503</v>
      </c>
      <c r="F477" s="19" t="s">
        <v>3941</v>
      </c>
      <c r="G477" s="260" t="s">
        <v>3942</v>
      </c>
      <c r="H477" s="112" t="s">
        <v>3360</v>
      </c>
      <c r="I477" s="260" t="s">
        <v>3775</v>
      </c>
      <c r="J477" s="110" t="s">
        <v>3776</v>
      </c>
      <c r="K477" s="179">
        <v>1</v>
      </c>
      <c r="L477" s="508">
        <v>44044</v>
      </c>
      <c r="M477" s="508">
        <v>44438</v>
      </c>
      <c r="N477" s="114">
        <f t="shared" si="18"/>
        <v>5</v>
      </c>
      <c r="O477" s="218">
        <v>1</v>
      </c>
      <c r="P477" s="35" t="s">
        <v>31</v>
      </c>
      <c r="Q477" s="35" t="s">
        <v>3777</v>
      </c>
      <c r="R477" s="224" t="s">
        <v>3778</v>
      </c>
      <c r="S477" s="217">
        <f t="shared" si="22"/>
        <v>112</v>
      </c>
      <c r="T477" s="136"/>
      <c r="U477" s="136"/>
      <c r="V477" s="136" t="s">
        <v>125</v>
      </c>
      <c r="W477" s="136" t="s">
        <v>125</v>
      </c>
      <c r="X477" s="136" t="s">
        <v>125</v>
      </c>
      <c r="Y477" s="136" t="s">
        <v>125</v>
      </c>
      <c r="Z477" s="136" t="s">
        <v>125</v>
      </c>
      <c r="AA477" s="136" t="s">
        <v>125</v>
      </c>
      <c r="AB477" s="136" t="s">
        <v>125</v>
      </c>
      <c r="AC477" s="136" t="s">
        <v>125</v>
      </c>
      <c r="AD477" s="136" t="s">
        <v>125</v>
      </c>
      <c r="AE477" s="136" t="s">
        <v>130</v>
      </c>
      <c r="AF477" s="136" t="s">
        <v>130</v>
      </c>
      <c r="AG477" s="19" t="s">
        <v>3330</v>
      </c>
      <c r="AH477" s="19" t="s">
        <v>3779</v>
      </c>
      <c r="AI477" s="19" t="s">
        <v>3780</v>
      </c>
      <c r="AJ477" s="19" t="s">
        <v>3781</v>
      </c>
      <c r="AK477" s="19" t="s">
        <v>3782</v>
      </c>
      <c r="AL477" s="19" t="s">
        <v>3783</v>
      </c>
      <c r="AM477" s="19" t="s">
        <v>3945</v>
      </c>
      <c r="AN477" s="19" t="s">
        <v>129</v>
      </c>
      <c r="AO477" s="19" t="s">
        <v>3113</v>
      </c>
      <c r="AP477" s="19" t="s">
        <v>130</v>
      </c>
      <c r="AQ477" s="19" t="s">
        <v>3785</v>
      </c>
      <c r="AR477" s="19" t="s">
        <v>130</v>
      </c>
      <c r="AS477" s="19" t="s">
        <v>3785</v>
      </c>
      <c r="AT477" s="19" t="s">
        <v>130</v>
      </c>
      <c r="AU477" s="19" t="s">
        <v>3785</v>
      </c>
      <c r="AV477" s="19" t="s">
        <v>130</v>
      </c>
      <c r="AW477" s="19" t="s">
        <v>3785</v>
      </c>
      <c r="AX477" s="19" t="s">
        <v>130</v>
      </c>
      <c r="AY477" s="19" t="s">
        <v>3785</v>
      </c>
      <c r="AZ477" s="19" t="s">
        <v>125</v>
      </c>
      <c r="BA477" s="19" t="s">
        <v>3785</v>
      </c>
      <c r="BB477" s="19" t="s">
        <v>125</v>
      </c>
      <c r="BC477" s="19" t="s">
        <v>3785</v>
      </c>
      <c r="BD477" s="19" t="s">
        <v>125</v>
      </c>
      <c r="BE477" s="19" t="s">
        <v>3785</v>
      </c>
      <c r="BF477" s="108" t="s">
        <v>2438</v>
      </c>
      <c r="BG477" s="175">
        <v>44384</v>
      </c>
      <c r="BH477" s="108" t="s">
        <v>2033</v>
      </c>
      <c r="BI477" s="195"/>
      <c r="BJ477" s="196"/>
      <c r="BK477" s="196"/>
      <c r="BL477" s="196"/>
      <c r="BM477" s="196"/>
      <c r="BN477" s="119" t="s">
        <v>133</v>
      </c>
      <c r="BO477" s="195"/>
      <c r="BP477" s="195"/>
      <c r="BR477" s="92" t="s">
        <v>1356</v>
      </c>
      <c r="BS477" s="35" t="s">
        <v>3771</v>
      </c>
      <c r="BT477" s="35" t="s">
        <v>3943</v>
      </c>
      <c r="BU477" s="35"/>
    </row>
    <row r="478" spans="1:73" ht="90" hidden="1" customHeight="1">
      <c r="A478" s="181" t="s">
        <v>3946</v>
      </c>
      <c r="B478" s="92" t="s">
        <v>3321</v>
      </c>
      <c r="C478" s="175">
        <v>43991</v>
      </c>
      <c r="D478" s="167" t="s">
        <v>678</v>
      </c>
      <c r="E478" s="259" t="s">
        <v>180</v>
      </c>
      <c r="F478" s="19" t="s">
        <v>3947</v>
      </c>
      <c r="G478" s="260" t="s">
        <v>3948</v>
      </c>
      <c r="H478" s="260" t="s">
        <v>3949</v>
      </c>
      <c r="I478" s="260" t="s">
        <v>3950</v>
      </c>
      <c r="J478" s="228" t="s">
        <v>3951</v>
      </c>
      <c r="K478" s="244">
        <v>2</v>
      </c>
      <c r="L478" s="508">
        <v>44040</v>
      </c>
      <c r="M478" s="508">
        <v>44196</v>
      </c>
      <c r="N478" s="114">
        <f t="shared" si="18"/>
        <v>23</v>
      </c>
      <c r="O478" s="218">
        <v>2</v>
      </c>
      <c r="P478" s="35" t="s">
        <v>34</v>
      </c>
      <c r="Q478" s="35" t="s">
        <v>3952</v>
      </c>
      <c r="R478" s="224" t="s">
        <v>3953</v>
      </c>
      <c r="S478" s="217">
        <f t="shared" si="22"/>
        <v>355</v>
      </c>
      <c r="T478" s="136"/>
      <c r="U478" s="136"/>
      <c r="V478" s="136" t="s">
        <v>125</v>
      </c>
      <c r="W478" s="136" t="s">
        <v>125</v>
      </c>
      <c r="X478" s="136" t="s">
        <v>125</v>
      </c>
      <c r="Y478" s="136" t="s">
        <v>125</v>
      </c>
      <c r="Z478" s="136" t="s">
        <v>125</v>
      </c>
      <c r="AA478" s="136" t="s">
        <v>125</v>
      </c>
      <c r="AB478" s="136" t="s">
        <v>125</v>
      </c>
      <c r="AC478" s="136" t="s">
        <v>125</v>
      </c>
      <c r="AD478" s="136" t="s">
        <v>125</v>
      </c>
      <c r="AE478" s="136" t="s">
        <v>130</v>
      </c>
      <c r="AF478" s="196"/>
      <c r="AG478" s="19" t="s">
        <v>3330</v>
      </c>
      <c r="AH478" s="19" t="s">
        <v>3954</v>
      </c>
      <c r="AI478" s="19" t="s">
        <v>3955</v>
      </c>
      <c r="AJ478" s="19" t="s">
        <v>3956</v>
      </c>
      <c r="AK478" s="173" t="s">
        <v>3957</v>
      </c>
      <c r="AL478" s="19" t="s">
        <v>129</v>
      </c>
      <c r="AM478" s="19" t="s">
        <v>2289</v>
      </c>
      <c r="AN478" s="19" t="s">
        <v>129</v>
      </c>
      <c r="AO478" s="19" t="s">
        <v>2289</v>
      </c>
      <c r="AP478" s="19" t="s">
        <v>130</v>
      </c>
      <c r="AQ478" s="19" t="s">
        <v>2289</v>
      </c>
      <c r="AR478" s="19" t="s">
        <v>130</v>
      </c>
      <c r="AS478" s="19" t="s">
        <v>2289</v>
      </c>
      <c r="AT478" s="19" t="s">
        <v>130</v>
      </c>
      <c r="AU478" s="19" t="s">
        <v>2289</v>
      </c>
      <c r="AV478" s="19" t="s">
        <v>130</v>
      </c>
      <c r="AW478" s="19" t="s">
        <v>2289</v>
      </c>
      <c r="AX478" s="19" t="s">
        <v>130</v>
      </c>
      <c r="AY478" s="19" t="s">
        <v>2289</v>
      </c>
      <c r="AZ478" s="19" t="s">
        <v>125</v>
      </c>
      <c r="BA478" s="19" t="s">
        <v>2289</v>
      </c>
      <c r="BB478" s="19" t="s">
        <v>125</v>
      </c>
      <c r="BC478" s="19" t="s">
        <v>2289</v>
      </c>
      <c r="BD478" s="19" t="s">
        <v>125</v>
      </c>
      <c r="BE478" s="19" t="s">
        <v>2289</v>
      </c>
      <c r="BF478" s="108" t="s">
        <v>131</v>
      </c>
      <c r="BG478" s="175">
        <v>44215</v>
      </c>
      <c r="BH478" s="108" t="s">
        <v>2033</v>
      </c>
      <c r="BI478" s="195"/>
      <c r="BJ478" s="196"/>
      <c r="BK478" s="196"/>
      <c r="BL478" s="196"/>
      <c r="BM478" s="196"/>
      <c r="BN478" s="119" t="s">
        <v>133</v>
      </c>
      <c r="BO478" s="195"/>
      <c r="BP478" s="195"/>
      <c r="BR478" s="35" t="s">
        <v>3958</v>
      </c>
      <c r="BS478" s="35" t="s">
        <v>3959</v>
      </c>
      <c r="BT478" s="35"/>
      <c r="BU478" s="35"/>
    </row>
    <row r="479" spans="1:73" ht="90" hidden="1" customHeight="1">
      <c r="A479" s="107" t="s">
        <v>3960</v>
      </c>
      <c r="B479" s="110" t="s">
        <v>3321</v>
      </c>
      <c r="C479" s="122">
        <v>43991</v>
      </c>
      <c r="D479" s="175" t="s">
        <v>202</v>
      </c>
      <c r="E479" s="261" t="s">
        <v>184</v>
      </c>
      <c r="F479" s="112" t="s">
        <v>3961</v>
      </c>
      <c r="G479" s="162" t="s">
        <v>3962</v>
      </c>
      <c r="H479" s="162" t="s">
        <v>3963</v>
      </c>
      <c r="I479" s="162" t="s">
        <v>3964</v>
      </c>
      <c r="J479" s="252" t="s">
        <v>3652</v>
      </c>
      <c r="K479" s="246">
        <v>1</v>
      </c>
      <c r="L479" s="509">
        <v>44046</v>
      </c>
      <c r="M479" s="509">
        <v>44439</v>
      </c>
      <c r="N479" s="114">
        <f t="shared" si="18"/>
        <v>5</v>
      </c>
      <c r="O479" s="219">
        <v>1</v>
      </c>
      <c r="P479" s="35" t="s">
        <v>33</v>
      </c>
      <c r="Q479" s="35" t="s">
        <v>31</v>
      </c>
      <c r="R479" s="224" t="s">
        <v>3965</v>
      </c>
      <c r="S479" s="217">
        <f t="shared" si="22"/>
        <v>179</v>
      </c>
      <c r="T479" s="136"/>
      <c r="U479" s="136"/>
      <c r="V479" s="136" t="s">
        <v>125</v>
      </c>
      <c r="W479" s="136" t="s">
        <v>125</v>
      </c>
      <c r="X479" s="136" t="s">
        <v>125</v>
      </c>
      <c r="Y479" s="136" t="s">
        <v>125</v>
      </c>
      <c r="Z479" s="136" t="s">
        <v>125</v>
      </c>
      <c r="AA479" s="136" t="s">
        <v>125</v>
      </c>
      <c r="AB479" s="136" t="s">
        <v>125</v>
      </c>
      <c r="AC479" s="136" t="s">
        <v>125</v>
      </c>
      <c r="AD479" s="136" t="s">
        <v>125</v>
      </c>
      <c r="AE479" s="136" t="s">
        <v>130</v>
      </c>
      <c r="AF479" s="196"/>
      <c r="AG479" s="19" t="s">
        <v>3330</v>
      </c>
      <c r="AH479" s="19" t="s">
        <v>3966</v>
      </c>
      <c r="AI479" s="19" t="s">
        <v>3967</v>
      </c>
      <c r="AJ479" s="19" t="s">
        <v>3968</v>
      </c>
      <c r="AK479" s="19" t="s">
        <v>3969</v>
      </c>
      <c r="AL479" s="19" t="s">
        <v>3970</v>
      </c>
      <c r="AM479" s="19" t="s">
        <v>3971</v>
      </c>
      <c r="AN479" s="19" t="s">
        <v>3972</v>
      </c>
      <c r="AO479" s="19" t="s">
        <v>3973</v>
      </c>
      <c r="AP479" s="19" t="s">
        <v>130</v>
      </c>
      <c r="AQ479" s="19" t="s">
        <v>2369</v>
      </c>
      <c r="AR479" s="19" t="s">
        <v>130</v>
      </c>
      <c r="AS479" s="19" t="s">
        <v>2369</v>
      </c>
      <c r="AT479" s="19" t="s">
        <v>130</v>
      </c>
      <c r="AU479" s="19" t="s">
        <v>2369</v>
      </c>
      <c r="AV479" s="19" t="s">
        <v>130</v>
      </c>
      <c r="AW479" s="19" t="s">
        <v>2369</v>
      </c>
      <c r="AX479" s="19" t="s">
        <v>130</v>
      </c>
      <c r="AY479" s="19" t="s">
        <v>2369</v>
      </c>
      <c r="AZ479" s="19" t="s">
        <v>125</v>
      </c>
      <c r="BA479" s="19" t="s">
        <v>2369</v>
      </c>
      <c r="BB479" s="19" t="s">
        <v>125</v>
      </c>
      <c r="BC479" s="19" t="s">
        <v>2369</v>
      </c>
      <c r="BD479" s="19" t="s">
        <v>125</v>
      </c>
      <c r="BE479" s="19" t="s">
        <v>2369</v>
      </c>
      <c r="BF479" s="108" t="s">
        <v>131</v>
      </c>
      <c r="BG479" s="175">
        <v>44482</v>
      </c>
      <c r="BH479" s="108" t="s">
        <v>2033</v>
      </c>
      <c r="BI479" s="195"/>
      <c r="BJ479" s="196"/>
      <c r="BK479" s="196"/>
      <c r="BL479" s="196"/>
      <c r="BM479" s="196"/>
      <c r="BN479" s="119" t="s">
        <v>133</v>
      </c>
      <c r="BO479" s="195"/>
      <c r="BP479" s="195"/>
      <c r="BR479" s="35" t="s">
        <v>3974</v>
      </c>
      <c r="BS479" s="35" t="s">
        <v>3975</v>
      </c>
      <c r="BT479" s="35"/>
      <c r="BU479" s="35"/>
    </row>
    <row r="480" spans="1:73" ht="90" hidden="1" customHeight="1">
      <c r="A480" s="107" t="s">
        <v>3976</v>
      </c>
      <c r="B480" s="110" t="s">
        <v>3321</v>
      </c>
      <c r="C480" s="122">
        <v>43991</v>
      </c>
      <c r="D480" s="175" t="s">
        <v>202</v>
      </c>
      <c r="E480" s="261" t="s">
        <v>184</v>
      </c>
      <c r="F480" s="112" t="s">
        <v>3961</v>
      </c>
      <c r="G480" s="162" t="s">
        <v>3962</v>
      </c>
      <c r="H480" s="162" t="s">
        <v>3963</v>
      </c>
      <c r="I480" s="162" t="s">
        <v>3977</v>
      </c>
      <c r="J480" s="252" t="s">
        <v>3978</v>
      </c>
      <c r="K480" s="246">
        <v>1</v>
      </c>
      <c r="L480" s="509">
        <v>44046</v>
      </c>
      <c r="M480" s="509">
        <v>44439</v>
      </c>
      <c r="N480" s="114">
        <f t="shared" si="18"/>
        <v>5</v>
      </c>
      <c r="O480" s="219">
        <v>1</v>
      </c>
      <c r="P480" s="35" t="s">
        <v>20</v>
      </c>
      <c r="Q480" s="35"/>
      <c r="R480" s="19" t="s">
        <v>3979</v>
      </c>
      <c r="S480" s="217">
        <f t="shared" si="22"/>
        <v>131</v>
      </c>
      <c r="T480" s="136"/>
      <c r="U480" s="136"/>
      <c r="V480" s="136" t="s">
        <v>125</v>
      </c>
      <c r="W480" s="136" t="s">
        <v>125</v>
      </c>
      <c r="X480" s="136" t="s">
        <v>125</v>
      </c>
      <c r="Y480" s="136" t="s">
        <v>125</v>
      </c>
      <c r="Z480" s="136" t="s">
        <v>125</v>
      </c>
      <c r="AA480" s="136" t="s">
        <v>125</v>
      </c>
      <c r="AB480" s="136" t="s">
        <v>125</v>
      </c>
      <c r="AC480" s="136" t="s">
        <v>125</v>
      </c>
      <c r="AD480" s="136" t="s">
        <v>125</v>
      </c>
      <c r="AE480" s="136" t="s">
        <v>130</v>
      </c>
      <c r="AF480" s="196"/>
      <c r="AG480" s="19" t="s">
        <v>3330</v>
      </c>
      <c r="AH480" s="19" t="s">
        <v>3980</v>
      </c>
      <c r="AI480" s="19" t="s">
        <v>3981</v>
      </c>
      <c r="AJ480" s="19" t="s">
        <v>3982</v>
      </c>
      <c r="AK480" s="19" t="s">
        <v>3983</v>
      </c>
      <c r="AL480" s="19" t="s">
        <v>2811</v>
      </c>
      <c r="AM480" s="19" t="s">
        <v>3984</v>
      </c>
      <c r="AN480" s="19" t="s">
        <v>3985</v>
      </c>
      <c r="AO480" s="19" t="s">
        <v>3986</v>
      </c>
      <c r="AP480" s="19" t="s">
        <v>130</v>
      </c>
      <c r="AQ480" s="19" t="s">
        <v>2369</v>
      </c>
      <c r="AR480" s="19" t="s">
        <v>130</v>
      </c>
      <c r="AS480" s="19" t="s">
        <v>2369</v>
      </c>
      <c r="AT480" s="19" t="s">
        <v>130</v>
      </c>
      <c r="AU480" s="19" t="s">
        <v>2369</v>
      </c>
      <c r="AV480" s="19" t="s">
        <v>130</v>
      </c>
      <c r="AW480" s="19" t="s">
        <v>2369</v>
      </c>
      <c r="AX480" s="19" t="s">
        <v>130</v>
      </c>
      <c r="AY480" s="19" t="s">
        <v>2369</v>
      </c>
      <c r="AZ480" s="19" t="s">
        <v>125</v>
      </c>
      <c r="BA480" s="19" t="s">
        <v>2369</v>
      </c>
      <c r="BB480" s="19" t="s">
        <v>125</v>
      </c>
      <c r="BC480" s="19" t="s">
        <v>2369</v>
      </c>
      <c r="BD480" s="19" t="s">
        <v>125</v>
      </c>
      <c r="BE480" s="19" t="s">
        <v>2369</v>
      </c>
      <c r="BF480" s="108" t="s">
        <v>131</v>
      </c>
      <c r="BG480" s="175">
        <v>44476</v>
      </c>
      <c r="BH480" s="108" t="s">
        <v>2033</v>
      </c>
      <c r="BI480" s="195"/>
      <c r="BJ480" s="196"/>
      <c r="BK480" s="196"/>
      <c r="BL480" s="196"/>
      <c r="BM480" s="196"/>
      <c r="BN480" s="119" t="s">
        <v>133</v>
      </c>
      <c r="BO480" s="195"/>
      <c r="BP480" s="195"/>
      <c r="BR480" s="35" t="s">
        <v>3974</v>
      </c>
      <c r="BS480" s="35" t="s">
        <v>3975</v>
      </c>
      <c r="BT480" s="35"/>
      <c r="BU480" s="35"/>
    </row>
    <row r="481" spans="1:73" s="137" customFormat="1" ht="90" hidden="1" customHeight="1">
      <c r="A481" s="181" t="s">
        <v>3987</v>
      </c>
      <c r="B481" s="92" t="s">
        <v>3321</v>
      </c>
      <c r="C481" s="175">
        <v>43991</v>
      </c>
      <c r="D481" s="175" t="s">
        <v>202</v>
      </c>
      <c r="E481" s="259" t="s">
        <v>184</v>
      </c>
      <c r="F481" s="19" t="s">
        <v>3988</v>
      </c>
      <c r="G481" s="260" t="s">
        <v>3962</v>
      </c>
      <c r="H481" s="260" t="s">
        <v>3963</v>
      </c>
      <c r="I481" s="260" t="s">
        <v>3989</v>
      </c>
      <c r="J481" s="228" t="s">
        <v>3990</v>
      </c>
      <c r="K481" s="244">
        <v>1</v>
      </c>
      <c r="L481" s="508">
        <v>44039</v>
      </c>
      <c r="M481" s="508">
        <v>44196</v>
      </c>
      <c r="N481" s="114">
        <f t="shared" si="18"/>
        <v>23</v>
      </c>
      <c r="O481" s="218">
        <v>1</v>
      </c>
      <c r="P481" s="35" t="s">
        <v>33</v>
      </c>
      <c r="Q481" s="35" t="s">
        <v>31</v>
      </c>
      <c r="R481" s="19" t="s">
        <v>3991</v>
      </c>
      <c r="S481" s="217">
        <f t="shared" si="22"/>
        <v>350</v>
      </c>
      <c r="T481" s="136"/>
      <c r="U481" s="136"/>
      <c r="V481" s="136" t="s">
        <v>125</v>
      </c>
      <c r="W481" s="136" t="s">
        <v>125</v>
      </c>
      <c r="X481" s="136" t="s">
        <v>125</v>
      </c>
      <c r="Y481" s="136" t="s">
        <v>125</v>
      </c>
      <c r="Z481" s="136" t="s">
        <v>125</v>
      </c>
      <c r="AA481" s="136" t="s">
        <v>125</v>
      </c>
      <c r="AB481" s="136" t="s">
        <v>125</v>
      </c>
      <c r="AC481" s="136" t="s">
        <v>125</v>
      </c>
      <c r="AD481" s="136" t="s">
        <v>125</v>
      </c>
      <c r="AE481" s="136" t="s">
        <v>130</v>
      </c>
      <c r="AF481" s="196"/>
      <c r="AG481" s="19" t="s">
        <v>3330</v>
      </c>
      <c r="AH481" s="19" t="s">
        <v>3992</v>
      </c>
      <c r="AI481" s="19" t="s">
        <v>3993</v>
      </c>
      <c r="AJ481" s="19" t="s">
        <v>3994</v>
      </c>
      <c r="AK481" s="19" t="s">
        <v>3995</v>
      </c>
      <c r="AL481" s="19" t="s">
        <v>129</v>
      </c>
      <c r="AM481" s="19" t="s">
        <v>2289</v>
      </c>
      <c r="AN481" s="19" t="s">
        <v>129</v>
      </c>
      <c r="AO481" s="19" t="s">
        <v>2289</v>
      </c>
      <c r="AP481" s="19" t="s">
        <v>130</v>
      </c>
      <c r="AQ481" s="19" t="s">
        <v>2289</v>
      </c>
      <c r="AR481" s="19" t="s">
        <v>130</v>
      </c>
      <c r="AS481" s="19" t="s">
        <v>2289</v>
      </c>
      <c r="AT481" s="19" t="s">
        <v>130</v>
      </c>
      <c r="AU481" s="19" t="s">
        <v>2289</v>
      </c>
      <c r="AV481" s="19" t="s">
        <v>130</v>
      </c>
      <c r="AW481" s="19" t="s">
        <v>2289</v>
      </c>
      <c r="AX481" s="19" t="s">
        <v>130</v>
      </c>
      <c r="AY481" s="19" t="s">
        <v>2289</v>
      </c>
      <c r="AZ481" s="19" t="s">
        <v>125</v>
      </c>
      <c r="BA481" s="19" t="s">
        <v>2289</v>
      </c>
      <c r="BB481" s="19" t="s">
        <v>125</v>
      </c>
      <c r="BC481" s="19" t="s">
        <v>2289</v>
      </c>
      <c r="BD481" s="19" t="s">
        <v>125</v>
      </c>
      <c r="BE481" s="19" t="s">
        <v>2289</v>
      </c>
      <c r="BF481" s="108" t="s">
        <v>131</v>
      </c>
      <c r="BG481" s="167">
        <v>44215</v>
      </c>
      <c r="BH481" s="108" t="s">
        <v>2033</v>
      </c>
      <c r="BI481" s="195"/>
      <c r="BJ481" s="196"/>
      <c r="BK481" s="196"/>
      <c r="BL481" s="196"/>
      <c r="BM481" s="196"/>
      <c r="BN481" s="119" t="s">
        <v>133</v>
      </c>
      <c r="BO481" s="195"/>
      <c r="BP481" s="195"/>
      <c r="BQ481" s="49"/>
      <c r="BR481" s="35" t="s">
        <v>3974</v>
      </c>
      <c r="BS481" s="35" t="s">
        <v>3975</v>
      </c>
      <c r="BT481" s="35"/>
      <c r="BU481" s="92"/>
    </row>
    <row r="482" spans="1:73" s="137" customFormat="1" ht="90" hidden="1" customHeight="1">
      <c r="A482" s="107" t="s">
        <v>2340</v>
      </c>
      <c r="B482" s="110" t="s">
        <v>1675</v>
      </c>
      <c r="C482" s="109">
        <v>43630</v>
      </c>
      <c r="D482" s="167" t="s">
        <v>202</v>
      </c>
      <c r="E482" s="107" t="s">
        <v>2328</v>
      </c>
      <c r="F482" s="183" t="s">
        <v>2356</v>
      </c>
      <c r="G482" s="112" t="s">
        <v>2330</v>
      </c>
      <c r="H482" s="112" t="s">
        <v>3996</v>
      </c>
      <c r="I482" s="112" t="s">
        <v>3997</v>
      </c>
      <c r="J482" s="110" t="s">
        <v>250</v>
      </c>
      <c r="K482" s="106">
        <v>2</v>
      </c>
      <c r="L482" s="509">
        <v>44062</v>
      </c>
      <c r="M482" s="509">
        <v>44438</v>
      </c>
      <c r="N482" s="114">
        <f t="shared" si="18"/>
        <v>2</v>
      </c>
      <c r="O482" s="219">
        <v>2</v>
      </c>
      <c r="P482" s="229" t="s">
        <v>25</v>
      </c>
      <c r="Q482" s="229"/>
      <c r="R482" s="19" t="s">
        <v>3998</v>
      </c>
      <c r="S482" s="217">
        <f t="shared" si="22"/>
        <v>249</v>
      </c>
      <c r="T482" s="229"/>
      <c r="U482" s="229"/>
      <c r="V482" s="229" t="s">
        <v>125</v>
      </c>
      <c r="W482" s="229" t="s">
        <v>125</v>
      </c>
      <c r="X482" s="229" t="s">
        <v>125</v>
      </c>
      <c r="Y482" s="229" t="s">
        <v>125</v>
      </c>
      <c r="Z482" s="229" t="s">
        <v>125</v>
      </c>
      <c r="AA482" s="19" t="s">
        <v>125</v>
      </c>
      <c r="AB482" s="19" t="s">
        <v>1682</v>
      </c>
      <c r="AC482" s="136" t="s">
        <v>125</v>
      </c>
      <c r="AD482" s="136" t="s">
        <v>125</v>
      </c>
      <c r="AE482" s="136" t="s">
        <v>125</v>
      </c>
      <c r="AF482" s="136" t="s">
        <v>125</v>
      </c>
      <c r="AG482" s="136" t="s">
        <v>125</v>
      </c>
      <c r="AH482" s="19" t="s">
        <v>3999</v>
      </c>
      <c r="AI482" s="19" t="s">
        <v>4000</v>
      </c>
      <c r="AJ482" s="19" t="s">
        <v>4001</v>
      </c>
      <c r="AK482" s="19" t="s">
        <v>4002</v>
      </c>
      <c r="AL482" s="19" t="s">
        <v>4003</v>
      </c>
      <c r="AM482" s="19" t="s">
        <v>4004</v>
      </c>
      <c r="AN482" s="19" t="s">
        <v>2367</v>
      </c>
      <c r="AO482" s="19" t="s">
        <v>4005</v>
      </c>
      <c r="AP482" s="19" t="s">
        <v>130</v>
      </c>
      <c r="AQ482" s="19" t="s">
        <v>2369</v>
      </c>
      <c r="AR482" s="19" t="s">
        <v>130</v>
      </c>
      <c r="AS482" s="19" t="s">
        <v>2369</v>
      </c>
      <c r="AT482" s="19" t="s">
        <v>130</v>
      </c>
      <c r="AU482" s="19" t="s">
        <v>2369</v>
      </c>
      <c r="AV482" s="19" t="s">
        <v>130</v>
      </c>
      <c r="AW482" s="19" t="s">
        <v>2369</v>
      </c>
      <c r="AX482" s="19" t="s">
        <v>130</v>
      </c>
      <c r="AY482" s="19" t="s">
        <v>2369</v>
      </c>
      <c r="AZ482" s="19" t="s">
        <v>125</v>
      </c>
      <c r="BA482" s="19" t="s">
        <v>2369</v>
      </c>
      <c r="BB482" s="19" t="s">
        <v>125</v>
      </c>
      <c r="BC482" s="19" t="s">
        <v>2369</v>
      </c>
      <c r="BD482" s="19" t="s">
        <v>125</v>
      </c>
      <c r="BE482" s="19" t="s">
        <v>2369</v>
      </c>
      <c r="BF482" s="108" t="s">
        <v>131</v>
      </c>
      <c r="BG482" s="175">
        <v>44496</v>
      </c>
      <c r="BH482" s="108" t="s">
        <v>2033</v>
      </c>
      <c r="BI482" s="179"/>
      <c r="BJ482" s="171"/>
      <c r="BK482" s="171"/>
      <c r="BL482" s="171"/>
      <c r="BM482" s="171"/>
      <c r="BN482" s="119" t="s">
        <v>133</v>
      </c>
      <c r="BO482" s="179"/>
      <c r="BP482" s="179"/>
      <c r="BR482" s="35" t="s">
        <v>2312</v>
      </c>
      <c r="BS482" s="232" t="s">
        <v>2341</v>
      </c>
      <c r="BT482" s="232" t="s">
        <v>25</v>
      </c>
      <c r="BU482" s="166"/>
    </row>
    <row r="483" spans="1:73" ht="90" hidden="1" customHeight="1">
      <c r="A483" s="107" t="s">
        <v>4006</v>
      </c>
      <c r="B483" s="110" t="s">
        <v>4007</v>
      </c>
      <c r="C483" s="122">
        <v>44109</v>
      </c>
      <c r="D483" s="122" t="s">
        <v>202</v>
      </c>
      <c r="E483" s="270" t="s">
        <v>156</v>
      </c>
      <c r="F483" s="161" t="s">
        <v>4008</v>
      </c>
      <c r="G483" s="161" t="s">
        <v>4009</v>
      </c>
      <c r="H483" s="161" t="s">
        <v>4010</v>
      </c>
      <c r="I483" s="161" t="s">
        <v>4011</v>
      </c>
      <c r="J483" s="252" t="s">
        <v>4012</v>
      </c>
      <c r="K483" s="271">
        <v>12</v>
      </c>
      <c r="L483" s="514">
        <v>44228</v>
      </c>
      <c r="M483" s="514">
        <v>44561</v>
      </c>
      <c r="N483" s="114">
        <f t="shared" si="18"/>
        <v>48</v>
      </c>
      <c r="O483" s="185">
        <v>6</v>
      </c>
      <c r="P483" s="92" t="s">
        <v>22</v>
      </c>
      <c r="Q483" s="92"/>
      <c r="R483" s="173" t="s">
        <v>4013</v>
      </c>
      <c r="S483" s="217">
        <f t="shared" si="22"/>
        <v>380</v>
      </c>
      <c r="T483" s="136" t="s">
        <v>125</v>
      </c>
      <c r="U483" s="136" t="s">
        <v>125</v>
      </c>
      <c r="V483" s="166" t="s">
        <v>125</v>
      </c>
      <c r="W483" s="166" t="s">
        <v>125</v>
      </c>
      <c r="X483" s="166" t="s">
        <v>125</v>
      </c>
      <c r="Y483" s="166" t="s">
        <v>125</v>
      </c>
      <c r="Z483" s="166" t="s">
        <v>125</v>
      </c>
      <c r="AA483" s="166" t="s">
        <v>125</v>
      </c>
      <c r="AB483" s="166" t="s">
        <v>125</v>
      </c>
      <c r="AC483" s="166" t="s">
        <v>125</v>
      </c>
      <c r="AD483" s="166" t="s">
        <v>125</v>
      </c>
      <c r="AE483" s="166" t="s">
        <v>125</v>
      </c>
      <c r="AF483" s="166" t="s">
        <v>125</v>
      </c>
      <c r="AG483" s="166" t="s">
        <v>125</v>
      </c>
      <c r="AH483" s="166" t="s">
        <v>125</v>
      </c>
      <c r="AI483" s="19" t="s">
        <v>4014</v>
      </c>
      <c r="AJ483" s="19" t="s">
        <v>4015</v>
      </c>
      <c r="AK483" s="19" t="s">
        <v>4016</v>
      </c>
      <c r="AL483" s="112" t="s">
        <v>4017</v>
      </c>
      <c r="AM483" s="19" t="s">
        <v>4018</v>
      </c>
      <c r="AN483" s="19" t="s">
        <v>4019</v>
      </c>
      <c r="AO483" s="19" t="s">
        <v>4020</v>
      </c>
      <c r="AP483" s="19" t="s">
        <v>130</v>
      </c>
      <c r="AQ483" s="19" t="s">
        <v>4021</v>
      </c>
      <c r="AR483" s="19" t="s">
        <v>130</v>
      </c>
      <c r="AS483" s="19" t="s">
        <v>4022</v>
      </c>
      <c r="AT483" s="19" t="s">
        <v>130</v>
      </c>
      <c r="AU483" s="19" t="s">
        <v>4022</v>
      </c>
      <c r="AV483" s="19" t="s">
        <v>130</v>
      </c>
      <c r="AW483" s="19" t="s">
        <v>4022</v>
      </c>
      <c r="AX483" s="19" t="s">
        <v>130</v>
      </c>
      <c r="AY483" s="19" t="s">
        <v>4022</v>
      </c>
      <c r="AZ483" s="19" t="s">
        <v>125</v>
      </c>
      <c r="BA483" s="19" t="s">
        <v>4022</v>
      </c>
      <c r="BB483" s="19" t="s">
        <v>125</v>
      </c>
      <c r="BC483" s="19" t="s">
        <v>4022</v>
      </c>
      <c r="BD483" s="19" t="s">
        <v>125</v>
      </c>
      <c r="BE483" s="19" t="s">
        <v>4022</v>
      </c>
      <c r="BF483" s="108" t="s">
        <v>1845</v>
      </c>
      <c r="BG483" s="175">
        <v>44529</v>
      </c>
      <c r="BH483" s="108" t="s">
        <v>10</v>
      </c>
      <c r="BI483" s="175">
        <v>44529</v>
      </c>
      <c r="BJ483" s="140" t="s">
        <v>4023</v>
      </c>
      <c r="BK483" s="171" t="s">
        <v>125</v>
      </c>
      <c r="BL483" s="171" t="s">
        <v>4024</v>
      </c>
      <c r="BM483" s="171" t="s">
        <v>1538</v>
      </c>
      <c r="BN483" s="119" t="s">
        <v>1539</v>
      </c>
      <c r="BO483" s="179" t="s">
        <v>125</v>
      </c>
      <c r="BP483" s="179" t="s">
        <v>4006</v>
      </c>
      <c r="BR483" s="119" t="s">
        <v>4025</v>
      </c>
      <c r="BS483" s="92" t="s">
        <v>4026</v>
      </c>
      <c r="BT483" s="166" t="s">
        <v>4027</v>
      </c>
      <c r="BU483" s="92" t="s">
        <v>4028</v>
      </c>
    </row>
    <row r="484" spans="1:73" ht="90" hidden="1" customHeight="1">
      <c r="A484" s="107" t="s">
        <v>4006</v>
      </c>
      <c r="B484" s="110" t="s">
        <v>4007</v>
      </c>
      <c r="C484" s="122">
        <v>44109</v>
      </c>
      <c r="D484" s="122" t="s">
        <v>202</v>
      </c>
      <c r="E484" s="270" t="s">
        <v>156</v>
      </c>
      <c r="F484" s="161" t="s">
        <v>4008</v>
      </c>
      <c r="G484" s="161" t="s">
        <v>4009</v>
      </c>
      <c r="H484" s="161" t="s">
        <v>4010</v>
      </c>
      <c r="I484" s="161" t="s">
        <v>4011</v>
      </c>
      <c r="J484" s="252" t="s">
        <v>4012</v>
      </c>
      <c r="K484" s="271">
        <v>12</v>
      </c>
      <c r="L484" s="514">
        <v>44228</v>
      </c>
      <c r="M484" s="514">
        <v>44648</v>
      </c>
      <c r="N484" s="114">
        <f t="shared" si="18"/>
        <v>8</v>
      </c>
      <c r="O484" s="182">
        <v>12</v>
      </c>
      <c r="P484" s="110" t="s">
        <v>24</v>
      </c>
      <c r="Q484" s="92"/>
      <c r="R484" s="19" t="s">
        <v>4029</v>
      </c>
      <c r="S484" s="217">
        <f t="shared" si="22"/>
        <v>245</v>
      </c>
      <c r="T484" s="166"/>
      <c r="U484" s="166"/>
      <c r="V484" s="166" t="s">
        <v>125</v>
      </c>
      <c r="W484" s="166" t="s">
        <v>125</v>
      </c>
      <c r="X484" s="166" t="s">
        <v>125</v>
      </c>
      <c r="Y484" s="166" t="s">
        <v>125</v>
      </c>
      <c r="Z484" s="166" t="s">
        <v>125</v>
      </c>
      <c r="AA484" s="166" t="s">
        <v>125</v>
      </c>
      <c r="AB484" s="166" t="s">
        <v>125</v>
      </c>
      <c r="AC484" s="166" t="s">
        <v>125</v>
      </c>
      <c r="AD484" s="166" t="s">
        <v>125</v>
      </c>
      <c r="AE484" s="166" t="s">
        <v>125</v>
      </c>
      <c r="AF484" s="166" t="s">
        <v>125</v>
      </c>
      <c r="AG484" s="166" t="s">
        <v>125</v>
      </c>
      <c r="AH484" s="166" t="s">
        <v>125</v>
      </c>
      <c r="AI484" s="19" t="s">
        <v>4014</v>
      </c>
      <c r="AJ484" s="19" t="s">
        <v>4015</v>
      </c>
      <c r="AK484" s="19" t="s">
        <v>4016</v>
      </c>
      <c r="AL484" s="112" t="s">
        <v>4017</v>
      </c>
      <c r="AM484" s="19" t="s">
        <v>4018</v>
      </c>
      <c r="AN484" s="19" t="s">
        <v>4019</v>
      </c>
      <c r="AO484" s="19" t="s">
        <v>4020</v>
      </c>
      <c r="AP484" s="19" t="s">
        <v>4030</v>
      </c>
      <c r="AQ484" s="19" t="s">
        <v>4031</v>
      </c>
      <c r="AR484" s="19" t="s">
        <v>4032</v>
      </c>
      <c r="AS484" s="19" t="s">
        <v>4033</v>
      </c>
      <c r="AT484" s="19" t="s">
        <v>130</v>
      </c>
      <c r="AU484" s="19" t="s">
        <v>4034</v>
      </c>
      <c r="AV484" s="19" t="s">
        <v>130</v>
      </c>
      <c r="AW484" s="19" t="s">
        <v>4034</v>
      </c>
      <c r="AX484" s="19" t="s">
        <v>130</v>
      </c>
      <c r="AY484" s="19" t="s">
        <v>4034</v>
      </c>
      <c r="AZ484" s="19" t="s">
        <v>125</v>
      </c>
      <c r="BA484" s="19" t="s">
        <v>4034</v>
      </c>
      <c r="BB484" s="19" t="s">
        <v>125</v>
      </c>
      <c r="BC484" s="19" t="s">
        <v>4034</v>
      </c>
      <c r="BD484" s="19" t="s">
        <v>125</v>
      </c>
      <c r="BE484" s="19" t="s">
        <v>4034</v>
      </c>
      <c r="BF484" s="108" t="s">
        <v>131</v>
      </c>
      <c r="BG484" s="175">
        <v>44652</v>
      </c>
      <c r="BH484" s="108" t="s">
        <v>2033</v>
      </c>
      <c r="BI484" s="195"/>
      <c r="BJ484" s="196"/>
      <c r="BK484" s="196"/>
      <c r="BL484" s="196"/>
      <c r="BM484" s="196"/>
      <c r="BN484" s="119" t="s">
        <v>133</v>
      </c>
      <c r="BO484" s="195"/>
      <c r="BP484" s="195"/>
      <c r="BR484" s="119" t="s">
        <v>4025</v>
      </c>
      <c r="BS484" s="92" t="s">
        <v>4026</v>
      </c>
      <c r="BT484" s="166" t="s">
        <v>4027</v>
      </c>
      <c r="BU484" s="92" t="s">
        <v>4028</v>
      </c>
    </row>
    <row r="485" spans="1:73" ht="90" hidden="1" customHeight="1">
      <c r="A485" s="107" t="s">
        <v>4035</v>
      </c>
      <c r="B485" s="110" t="s">
        <v>4007</v>
      </c>
      <c r="C485" s="122">
        <v>44109</v>
      </c>
      <c r="D485" s="122" t="s">
        <v>202</v>
      </c>
      <c r="E485" s="270" t="s">
        <v>156</v>
      </c>
      <c r="F485" s="161" t="s">
        <v>4008</v>
      </c>
      <c r="G485" s="161" t="s">
        <v>4009</v>
      </c>
      <c r="H485" s="161" t="s">
        <v>4036</v>
      </c>
      <c r="I485" s="161" t="s">
        <v>4037</v>
      </c>
      <c r="J485" s="252" t="s">
        <v>4038</v>
      </c>
      <c r="K485" s="271">
        <v>5</v>
      </c>
      <c r="L485" s="514">
        <v>44197</v>
      </c>
      <c r="M485" s="514">
        <v>44561</v>
      </c>
      <c r="N485" s="114">
        <f t="shared" si="18"/>
        <v>52</v>
      </c>
      <c r="O485" s="182">
        <v>5</v>
      </c>
      <c r="P485" s="92" t="s">
        <v>24</v>
      </c>
      <c r="Q485" s="92"/>
      <c r="R485" s="19" t="s">
        <v>4039</v>
      </c>
      <c r="S485" s="217">
        <f t="shared" si="22"/>
        <v>278</v>
      </c>
      <c r="T485" s="166"/>
      <c r="U485" s="166"/>
      <c r="V485" s="166" t="s">
        <v>125</v>
      </c>
      <c r="W485" s="166" t="s">
        <v>125</v>
      </c>
      <c r="X485" s="166" t="s">
        <v>125</v>
      </c>
      <c r="Y485" s="166" t="s">
        <v>125</v>
      </c>
      <c r="Z485" s="166" t="s">
        <v>125</v>
      </c>
      <c r="AA485" s="166" t="s">
        <v>125</v>
      </c>
      <c r="AB485" s="166" t="s">
        <v>125</v>
      </c>
      <c r="AC485" s="166" t="s">
        <v>125</v>
      </c>
      <c r="AD485" s="166" t="s">
        <v>125</v>
      </c>
      <c r="AE485" s="166" t="s">
        <v>125</v>
      </c>
      <c r="AF485" s="166" t="s">
        <v>125</v>
      </c>
      <c r="AG485" s="166" t="s">
        <v>125</v>
      </c>
      <c r="AH485" s="166" t="s">
        <v>125</v>
      </c>
      <c r="AI485" s="19" t="s">
        <v>4014</v>
      </c>
      <c r="AJ485" s="19" t="s">
        <v>4040</v>
      </c>
      <c r="AK485" s="19" t="s">
        <v>4041</v>
      </c>
      <c r="AL485" s="112" t="s">
        <v>4042</v>
      </c>
      <c r="AM485" s="19" t="s">
        <v>4043</v>
      </c>
      <c r="AN485" s="19" t="s">
        <v>4044</v>
      </c>
      <c r="AO485" s="173" t="s">
        <v>4045</v>
      </c>
      <c r="AP485" s="19" t="s">
        <v>4046</v>
      </c>
      <c r="AQ485" s="173" t="s">
        <v>4047</v>
      </c>
      <c r="AR485" s="19" t="s">
        <v>130</v>
      </c>
      <c r="AS485" s="19" t="s">
        <v>2768</v>
      </c>
      <c r="AT485" s="19" t="s">
        <v>130</v>
      </c>
      <c r="AU485" s="19" t="s">
        <v>2768</v>
      </c>
      <c r="AV485" s="19" t="s">
        <v>130</v>
      </c>
      <c r="AW485" s="19" t="s">
        <v>2768</v>
      </c>
      <c r="AX485" s="19" t="s">
        <v>130</v>
      </c>
      <c r="AY485" s="19" t="s">
        <v>2768</v>
      </c>
      <c r="AZ485" s="19" t="s">
        <v>125</v>
      </c>
      <c r="BA485" s="19" t="s">
        <v>2768</v>
      </c>
      <c r="BB485" s="19" t="s">
        <v>125</v>
      </c>
      <c r="BC485" s="19" t="s">
        <v>2768</v>
      </c>
      <c r="BD485" s="19" t="s">
        <v>125</v>
      </c>
      <c r="BE485" s="19" t="s">
        <v>2768</v>
      </c>
      <c r="BF485" s="108" t="s">
        <v>131</v>
      </c>
      <c r="BG485" s="175">
        <v>44578</v>
      </c>
      <c r="BH485" s="108" t="s">
        <v>2033</v>
      </c>
      <c r="BI485" s="195"/>
      <c r="BJ485" s="196"/>
      <c r="BK485" s="196"/>
      <c r="BL485" s="196"/>
      <c r="BM485" s="196"/>
      <c r="BN485" s="119" t="s">
        <v>133</v>
      </c>
      <c r="BO485" s="195"/>
      <c r="BP485" s="195"/>
      <c r="BR485" s="119" t="s">
        <v>4025</v>
      </c>
      <c r="BS485" s="92" t="s">
        <v>4026</v>
      </c>
      <c r="BT485" s="166" t="s">
        <v>4027</v>
      </c>
      <c r="BU485" s="92" t="s">
        <v>4028</v>
      </c>
    </row>
    <row r="486" spans="1:73" ht="90" hidden="1" customHeight="1">
      <c r="A486" s="181" t="s">
        <v>4048</v>
      </c>
      <c r="B486" s="110" t="s">
        <v>4007</v>
      </c>
      <c r="C486" s="175">
        <v>44109</v>
      </c>
      <c r="D486" s="122" t="s">
        <v>202</v>
      </c>
      <c r="E486" s="270" t="s">
        <v>156</v>
      </c>
      <c r="F486" s="161" t="s">
        <v>4008</v>
      </c>
      <c r="G486" s="161" t="s">
        <v>4009</v>
      </c>
      <c r="H486" s="161" t="s">
        <v>4049</v>
      </c>
      <c r="I486" s="161" t="s">
        <v>4050</v>
      </c>
      <c r="J486" s="161" t="s">
        <v>4051</v>
      </c>
      <c r="K486" s="271">
        <v>74</v>
      </c>
      <c r="L486" s="514">
        <v>44226</v>
      </c>
      <c r="M486" s="514">
        <v>44560</v>
      </c>
      <c r="N486" s="114">
        <f t="shared" si="18"/>
        <v>48</v>
      </c>
      <c r="O486" s="272">
        <v>0</v>
      </c>
      <c r="P486" s="92" t="s">
        <v>24</v>
      </c>
      <c r="Q486" s="92"/>
      <c r="R486" s="19" t="s">
        <v>4052</v>
      </c>
      <c r="S486" s="217">
        <f t="shared" si="22"/>
        <v>298</v>
      </c>
      <c r="T486" s="136" t="s">
        <v>125</v>
      </c>
      <c r="U486" s="136" t="s">
        <v>125</v>
      </c>
      <c r="V486" s="166" t="s">
        <v>125</v>
      </c>
      <c r="W486" s="166" t="s">
        <v>125</v>
      </c>
      <c r="X486" s="166" t="s">
        <v>125</v>
      </c>
      <c r="Y486" s="166" t="s">
        <v>125</v>
      </c>
      <c r="Z486" s="166" t="s">
        <v>125</v>
      </c>
      <c r="AA486" s="166" t="s">
        <v>125</v>
      </c>
      <c r="AB486" s="166" t="s">
        <v>125</v>
      </c>
      <c r="AC486" s="166" t="s">
        <v>125</v>
      </c>
      <c r="AD486" s="166" t="s">
        <v>125</v>
      </c>
      <c r="AE486" s="166" t="s">
        <v>125</v>
      </c>
      <c r="AF486" s="166" t="s">
        <v>125</v>
      </c>
      <c r="AG486" s="166" t="s">
        <v>125</v>
      </c>
      <c r="AH486" s="166" t="s">
        <v>125</v>
      </c>
      <c r="AI486" s="19" t="s">
        <v>4014</v>
      </c>
      <c r="AJ486" s="19" t="s">
        <v>4053</v>
      </c>
      <c r="AK486" s="19" t="s">
        <v>4054</v>
      </c>
      <c r="AL486" s="112" t="s">
        <v>129</v>
      </c>
      <c r="AM486" s="19" t="s">
        <v>4055</v>
      </c>
      <c r="AN486" s="140" t="s">
        <v>129</v>
      </c>
      <c r="AO486" s="140" t="s">
        <v>2056</v>
      </c>
      <c r="AP486" s="19" t="s">
        <v>130</v>
      </c>
      <c r="AQ486" s="140" t="s">
        <v>2056</v>
      </c>
      <c r="AR486" s="140" t="s">
        <v>130</v>
      </c>
      <c r="AS486" s="140" t="s">
        <v>2056</v>
      </c>
      <c r="AT486" s="140" t="s">
        <v>130</v>
      </c>
      <c r="AU486" s="140" t="s">
        <v>2056</v>
      </c>
      <c r="AV486" s="140" t="s">
        <v>130</v>
      </c>
      <c r="AW486" s="140" t="s">
        <v>2056</v>
      </c>
      <c r="AX486" s="140" t="s">
        <v>130</v>
      </c>
      <c r="AY486" s="140" t="s">
        <v>2056</v>
      </c>
      <c r="AZ486" s="140" t="s">
        <v>125</v>
      </c>
      <c r="BA486" s="140" t="s">
        <v>2056</v>
      </c>
      <c r="BB486" s="140" t="s">
        <v>125</v>
      </c>
      <c r="BC486" s="140" t="s">
        <v>2056</v>
      </c>
      <c r="BD486" s="140" t="s">
        <v>125</v>
      </c>
      <c r="BE486" s="140" t="s">
        <v>2056</v>
      </c>
      <c r="BF486" s="108" t="s">
        <v>1845</v>
      </c>
      <c r="BG486" s="175">
        <v>44377</v>
      </c>
      <c r="BH486" s="108" t="s">
        <v>10</v>
      </c>
      <c r="BI486" s="175">
        <v>44377</v>
      </c>
      <c r="BJ486" s="140" t="s">
        <v>4056</v>
      </c>
      <c r="BK486" s="171" t="s">
        <v>125</v>
      </c>
      <c r="BL486" s="171" t="s">
        <v>2058</v>
      </c>
      <c r="BM486" s="171" t="s">
        <v>1538</v>
      </c>
      <c r="BN486" s="119" t="s">
        <v>1539</v>
      </c>
      <c r="BO486" s="179" t="s">
        <v>125</v>
      </c>
      <c r="BP486" s="179" t="s">
        <v>4048</v>
      </c>
      <c r="BR486" s="119" t="s">
        <v>4025</v>
      </c>
      <c r="BS486" s="92" t="s">
        <v>4026</v>
      </c>
      <c r="BT486" s="166" t="s">
        <v>4027</v>
      </c>
      <c r="BU486" s="92" t="s">
        <v>4028</v>
      </c>
    </row>
    <row r="487" spans="1:73" ht="90" hidden="1" customHeight="1">
      <c r="A487" s="107" t="s">
        <v>4048</v>
      </c>
      <c r="B487" s="110" t="s">
        <v>4007</v>
      </c>
      <c r="C487" s="122">
        <v>44109</v>
      </c>
      <c r="D487" s="122" t="s">
        <v>202</v>
      </c>
      <c r="E487" s="270" t="s">
        <v>156</v>
      </c>
      <c r="F487" s="161" t="s">
        <v>4008</v>
      </c>
      <c r="G487" s="161" t="s">
        <v>4057</v>
      </c>
      <c r="H487" s="161" t="s">
        <v>4049</v>
      </c>
      <c r="I487" s="161" t="s">
        <v>4058</v>
      </c>
      <c r="J487" s="252" t="s">
        <v>4059</v>
      </c>
      <c r="K487" s="273">
        <v>1</v>
      </c>
      <c r="L487" s="514">
        <v>44226</v>
      </c>
      <c r="M487" s="514">
        <v>44561</v>
      </c>
      <c r="N487" s="114">
        <f t="shared" si="18"/>
        <v>48</v>
      </c>
      <c r="O487" s="193">
        <v>1</v>
      </c>
      <c r="P487" s="92" t="s">
        <v>24</v>
      </c>
      <c r="Q487" s="92"/>
      <c r="R487" s="19" t="s">
        <v>4060</v>
      </c>
      <c r="S487" s="217">
        <f t="shared" si="22"/>
        <v>298</v>
      </c>
      <c r="T487" s="166"/>
      <c r="U487" s="166"/>
      <c r="V487" s="166"/>
      <c r="W487" s="166"/>
      <c r="X487" s="166"/>
      <c r="Y487" s="166"/>
      <c r="Z487" s="166"/>
      <c r="AA487" s="166"/>
      <c r="AB487" s="166"/>
      <c r="AC487" s="166"/>
      <c r="AD487" s="166"/>
      <c r="AE487" s="166"/>
      <c r="AF487" s="166"/>
      <c r="AG487" s="166"/>
      <c r="AH487" s="166"/>
      <c r="AI487" s="19"/>
      <c r="AJ487" s="19"/>
      <c r="AK487" s="19" t="s">
        <v>129</v>
      </c>
      <c r="AL487" s="112" t="s">
        <v>4061</v>
      </c>
      <c r="AM487" s="19" t="s">
        <v>4062</v>
      </c>
      <c r="AN487" s="19" t="s">
        <v>4063</v>
      </c>
      <c r="AO487" s="19" t="s">
        <v>4064</v>
      </c>
      <c r="AP487" s="19" t="s">
        <v>4065</v>
      </c>
      <c r="AQ487" s="19" t="s">
        <v>4066</v>
      </c>
      <c r="AR487" s="19" t="s">
        <v>130</v>
      </c>
      <c r="AS487" s="19" t="s">
        <v>2768</v>
      </c>
      <c r="AT487" s="19" t="s">
        <v>130</v>
      </c>
      <c r="AU487" s="19" t="s">
        <v>2768</v>
      </c>
      <c r="AV487" s="19" t="s">
        <v>130</v>
      </c>
      <c r="AW487" s="19" t="s">
        <v>2768</v>
      </c>
      <c r="AX487" s="19" t="s">
        <v>130</v>
      </c>
      <c r="AY487" s="19" t="s">
        <v>2768</v>
      </c>
      <c r="AZ487" s="19" t="s">
        <v>125</v>
      </c>
      <c r="BA487" s="19" t="s">
        <v>2768</v>
      </c>
      <c r="BB487" s="19" t="s">
        <v>125</v>
      </c>
      <c r="BC487" s="19" t="s">
        <v>2768</v>
      </c>
      <c r="BD487" s="19" t="s">
        <v>125</v>
      </c>
      <c r="BE487" s="19" t="s">
        <v>2768</v>
      </c>
      <c r="BF487" s="108" t="s">
        <v>131</v>
      </c>
      <c r="BG487" s="175">
        <v>44579</v>
      </c>
      <c r="BH487" s="108" t="s">
        <v>2033</v>
      </c>
      <c r="BI487" s="195"/>
      <c r="BJ487" s="196"/>
      <c r="BK487" s="196"/>
      <c r="BL487" s="196"/>
      <c r="BM487" s="196"/>
      <c r="BN487" s="119" t="s">
        <v>133</v>
      </c>
      <c r="BO487" s="195"/>
      <c r="BP487" s="195"/>
      <c r="BR487" s="119" t="s">
        <v>4025</v>
      </c>
      <c r="BS487" s="92" t="s">
        <v>4026</v>
      </c>
      <c r="BT487" s="166" t="s">
        <v>4027</v>
      </c>
      <c r="BU487" s="92" t="s">
        <v>4028</v>
      </c>
    </row>
    <row r="488" spans="1:73" ht="90" hidden="1" customHeight="1">
      <c r="A488" s="107" t="s">
        <v>4067</v>
      </c>
      <c r="B488" s="110" t="s">
        <v>4007</v>
      </c>
      <c r="C488" s="122">
        <v>44109</v>
      </c>
      <c r="D488" s="122" t="s">
        <v>202</v>
      </c>
      <c r="E488" s="270" t="s">
        <v>325</v>
      </c>
      <c r="F488" s="161" t="s">
        <v>4068</v>
      </c>
      <c r="G488" s="161" t="s">
        <v>4069</v>
      </c>
      <c r="H488" s="161" t="s">
        <v>4070</v>
      </c>
      <c r="I488" s="161" t="s">
        <v>4071</v>
      </c>
      <c r="J488" s="252" t="s">
        <v>4072</v>
      </c>
      <c r="K488" s="271">
        <v>1</v>
      </c>
      <c r="L488" s="515">
        <v>44531</v>
      </c>
      <c r="M488" s="515">
        <v>44742</v>
      </c>
      <c r="N488" s="114">
        <f t="shared" si="18"/>
        <v>31</v>
      </c>
      <c r="O488" s="185">
        <v>0</v>
      </c>
      <c r="P488" s="92" t="s">
        <v>28</v>
      </c>
      <c r="Q488" s="92"/>
      <c r="R488" s="19" t="s">
        <v>4073</v>
      </c>
      <c r="S488" s="217">
        <f t="shared" si="22"/>
        <v>338</v>
      </c>
      <c r="T488" s="166"/>
      <c r="U488" s="166"/>
      <c r="V488" s="166" t="s">
        <v>125</v>
      </c>
      <c r="W488" s="166" t="s">
        <v>125</v>
      </c>
      <c r="X488" s="166" t="s">
        <v>125</v>
      </c>
      <c r="Y488" s="166" t="s">
        <v>125</v>
      </c>
      <c r="Z488" s="166" t="s">
        <v>125</v>
      </c>
      <c r="AA488" s="166" t="s">
        <v>125</v>
      </c>
      <c r="AB488" s="166" t="s">
        <v>125</v>
      </c>
      <c r="AC488" s="166" t="s">
        <v>125</v>
      </c>
      <c r="AD488" s="166" t="s">
        <v>125</v>
      </c>
      <c r="AE488" s="166" t="s">
        <v>125</v>
      </c>
      <c r="AF488" s="166" t="s">
        <v>125</v>
      </c>
      <c r="AG488" s="166" t="s">
        <v>125</v>
      </c>
      <c r="AH488" s="166" t="s">
        <v>125</v>
      </c>
      <c r="AI488" s="19" t="s">
        <v>4014</v>
      </c>
      <c r="AJ488" s="19" t="s">
        <v>4074</v>
      </c>
      <c r="AK488" s="19" t="s">
        <v>4075</v>
      </c>
      <c r="AL488" s="19" t="s">
        <v>4076</v>
      </c>
      <c r="AM488" s="19" t="s">
        <v>4077</v>
      </c>
      <c r="AN488" s="262" t="s">
        <v>4078</v>
      </c>
      <c r="AO488" s="19" t="s">
        <v>4079</v>
      </c>
      <c r="AP488" s="19" t="s">
        <v>130</v>
      </c>
      <c r="AQ488" s="19" t="s">
        <v>4080</v>
      </c>
      <c r="AR488" s="19" t="s">
        <v>130</v>
      </c>
      <c r="AS488" s="19" t="s">
        <v>4022</v>
      </c>
      <c r="AT488" s="19" t="s">
        <v>130</v>
      </c>
      <c r="AU488" s="19" t="s">
        <v>4022</v>
      </c>
      <c r="AV488" s="19" t="s">
        <v>130</v>
      </c>
      <c r="AW488" s="19" t="s">
        <v>4022</v>
      </c>
      <c r="AX488" s="19" t="s">
        <v>130</v>
      </c>
      <c r="AY488" s="19" t="s">
        <v>4022</v>
      </c>
      <c r="AZ488" s="19" t="s">
        <v>125</v>
      </c>
      <c r="BA488" s="19" t="s">
        <v>4022</v>
      </c>
      <c r="BB488" s="19" t="s">
        <v>125</v>
      </c>
      <c r="BC488" s="19" t="s">
        <v>4022</v>
      </c>
      <c r="BD488" s="19" t="s">
        <v>125</v>
      </c>
      <c r="BE488" s="19" t="s">
        <v>4022</v>
      </c>
      <c r="BF488" s="108" t="s">
        <v>1845</v>
      </c>
      <c r="BG488" s="175">
        <v>44529</v>
      </c>
      <c r="BH488" s="108" t="s">
        <v>10</v>
      </c>
      <c r="BI488" s="175">
        <v>44529</v>
      </c>
      <c r="BJ488" s="140" t="s">
        <v>4081</v>
      </c>
      <c r="BK488" s="171" t="s">
        <v>125</v>
      </c>
      <c r="BL488" s="171" t="s">
        <v>4024</v>
      </c>
      <c r="BM488" s="171" t="s">
        <v>1538</v>
      </c>
      <c r="BN488" s="119" t="s">
        <v>1539</v>
      </c>
      <c r="BO488" s="179" t="s">
        <v>125</v>
      </c>
      <c r="BP488" s="179" t="s">
        <v>4067</v>
      </c>
      <c r="BR488" s="119" t="s">
        <v>4082</v>
      </c>
      <c r="BS488" s="92" t="s">
        <v>4083</v>
      </c>
      <c r="BT488" s="92"/>
      <c r="BU488" s="92"/>
    </row>
    <row r="489" spans="1:73" s="308" customFormat="1" ht="90" hidden="1" customHeight="1">
      <c r="A489" s="530" t="s">
        <v>4067</v>
      </c>
      <c r="B489" s="110" t="s">
        <v>4007</v>
      </c>
      <c r="C489" s="122">
        <v>44109</v>
      </c>
      <c r="D489" s="122" t="s">
        <v>202</v>
      </c>
      <c r="E489" s="270" t="s">
        <v>325</v>
      </c>
      <c r="F489" s="161" t="s">
        <v>4068</v>
      </c>
      <c r="G489" s="161" t="s">
        <v>4084</v>
      </c>
      <c r="H489" s="161" t="s">
        <v>4085</v>
      </c>
      <c r="I489" s="161" t="s">
        <v>4086</v>
      </c>
      <c r="J489" s="252" t="s">
        <v>4087</v>
      </c>
      <c r="K489" s="271">
        <v>1</v>
      </c>
      <c r="L489" s="515">
        <v>44531</v>
      </c>
      <c r="M489" s="515">
        <v>45107</v>
      </c>
      <c r="N489" s="212">
        <f t="shared" ref="N489:N552" si="23">+WEEKNUM(M489-L489)</f>
        <v>31</v>
      </c>
      <c r="O489" s="182">
        <v>0</v>
      </c>
      <c r="P489" s="110" t="s">
        <v>28</v>
      </c>
      <c r="Q489" s="110"/>
      <c r="R489" s="112" t="s">
        <v>4088</v>
      </c>
      <c r="S489" s="217">
        <f t="shared" si="22"/>
        <v>126</v>
      </c>
      <c r="T489" s="166"/>
      <c r="U489" s="166"/>
      <c r="V489" s="166" t="s">
        <v>125</v>
      </c>
      <c r="W489" s="166" t="s">
        <v>125</v>
      </c>
      <c r="X489" s="166" t="s">
        <v>125</v>
      </c>
      <c r="Y489" s="166" t="s">
        <v>125</v>
      </c>
      <c r="Z489" s="166" t="s">
        <v>125</v>
      </c>
      <c r="AA489" s="166" t="s">
        <v>125</v>
      </c>
      <c r="AB489" s="166" t="s">
        <v>125</v>
      </c>
      <c r="AC489" s="166" t="s">
        <v>125</v>
      </c>
      <c r="AD489" s="166" t="s">
        <v>125</v>
      </c>
      <c r="AE489" s="166" t="s">
        <v>125</v>
      </c>
      <c r="AF489" s="166" t="s">
        <v>125</v>
      </c>
      <c r="AG489" s="166" t="s">
        <v>125</v>
      </c>
      <c r="AH489" s="166" t="s">
        <v>125</v>
      </c>
      <c r="AI489" s="19" t="s">
        <v>4014</v>
      </c>
      <c r="AJ489" s="19" t="s">
        <v>4074</v>
      </c>
      <c r="AK489" s="19" t="s">
        <v>4075</v>
      </c>
      <c r="AL489" s="19" t="s">
        <v>4076</v>
      </c>
      <c r="AM489" s="19" t="s">
        <v>4089</v>
      </c>
      <c r="AN489" s="262" t="s">
        <v>4078</v>
      </c>
      <c r="AO489" s="19" t="s">
        <v>4079</v>
      </c>
      <c r="AP489" s="19" t="s">
        <v>4090</v>
      </c>
      <c r="AQ489" s="19" t="s">
        <v>4091</v>
      </c>
      <c r="AR489" s="92" t="s">
        <v>4092</v>
      </c>
      <c r="AS489" s="92" t="s">
        <v>4093</v>
      </c>
      <c r="AT489" s="92" t="s">
        <v>4094</v>
      </c>
      <c r="AU489" s="19" t="s">
        <v>4095</v>
      </c>
      <c r="AV489" s="19" t="s">
        <v>4096</v>
      </c>
      <c r="AW489" s="19" t="s">
        <v>4097</v>
      </c>
      <c r="AX489" s="220" t="s">
        <v>4098</v>
      </c>
      <c r="AY489" s="312" t="s">
        <v>4099</v>
      </c>
      <c r="AZ489" s="149" t="s">
        <v>4100</v>
      </c>
      <c r="BA489" s="161" t="s">
        <v>4101</v>
      </c>
      <c r="BB489" s="501" t="s">
        <v>4102</v>
      </c>
      <c r="BC489" s="161" t="s">
        <v>4103</v>
      </c>
      <c r="BD489" s="161" t="s">
        <v>125</v>
      </c>
      <c r="BE489" s="161" t="s">
        <v>4104</v>
      </c>
      <c r="BF489" s="108" t="s">
        <v>131</v>
      </c>
      <c r="BG489" s="122">
        <v>45125</v>
      </c>
      <c r="BH489" s="108" t="s">
        <v>2033</v>
      </c>
      <c r="BI489" s="448"/>
      <c r="BJ489" s="449"/>
      <c r="BK489" s="449"/>
      <c r="BL489" s="449"/>
      <c r="BM489" s="449"/>
      <c r="BN489" s="119" t="s">
        <v>133</v>
      </c>
      <c r="BO489" s="448"/>
      <c r="BP489" s="448"/>
      <c r="BR489" s="119" t="s">
        <v>4082</v>
      </c>
      <c r="BS489" s="110" t="s">
        <v>4083</v>
      </c>
      <c r="BT489" s="110"/>
      <c r="BU489" s="110"/>
    </row>
    <row r="490" spans="1:73" ht="90" hidden="1" customHeight="1">
      <c r="A490" s="181" t="s">
        <v>4105</v>
      </c>
      <c r="B490" s="110" t="s">
        <v>4007</v>
      </c>
      <c r="C490" s="175">
        <v>44109</v>
      </c>
      <c r="D490" s="122" t="s">
        <v>202</v>
      </c>
      <c r="E490" s="270" t="s">
        <v>325</v>
      </c>
      <c r="F490" s="161" t="s">
        <v>4068</v>
      </c>
      <c r="G490" s="161" t="s">
        <v>4069</v>
      </c>
      <c r="H490" s="161" t="s">
        <v>4106</v>
      </c>
      <c r="I490" s="161" t="s">
        <v>4107</v>
      </c>
      <c r="J490" s="252" t="s">
        <v>4108</v>
      </c>
      <c r="K490" s="271">
        <v>1</v>
      </c>
      <c r="L490" s="515">
        <v>44214</v>
      </c>
      <c r="M490" s="515">
        <v>44286</v>
      </c>
      <c r="N490" s="114">
        <f t="shared" si="23"/>
        <v>11</v>
      </c>
      <c r="O490" s="180">
        <v>1</v>
      </c>
      <c r="P490" s="92" t="s">
        <v>28</v>
      </c>
      <c r="Q490" s="92"/>
      <c r="R490" s="19" t="s">
        <v>4109</v>
      </c>
      <c r="S490" s="217">
        <f t="shared" si="22"/>
        <v>176</v>
      </c>
      <c r="T490" s="166"/>
      <c r="U490" s="166"/>
      <c r="V490" s="166" t="s">
        <v>125</v>
      </c>
      <c r="W490" s="166" t="s">
        <v>125</v>
      </c>
      <c r="X490" s="166" t="s">
        <v>125</v>
      </c>
      <c r="Y490" s="166" t="s">
        <v>125</v>
      </c>
      <c r="Z490" s="166" t="s">
        <v>125</v>
      </c>
      <c r="AA490" s="166" t="s">
        <v>125</v>
      </c>
      <c r="AB490" s="166" t="s">
        <v>125</v>
      </c>
      <c r="AC490" s="166" t="s">
        <v>125</v>
      </c>
      <c r="AD490" s="166" t="s">
        <v>125</v>
      </c>
      <c r="AE490" s="166" t="s">
        <v>125</v>
      </c>
      <c r="AF490" s="166" t="s">
        <v>125</v>
      </c>
      <c r="AG490" s="166" t="s">
        <v>125</v>
      </c>
      <c r="AH490" s="166" t="s">
        <v>125</v>
      </c>
      <c r="AI490" s="19" t="s">
        <v>4014</v>
      </c>
      <c r="AJ490" s="19" t="s">
        <v>4110</v>
      </c>
      <c r="AK490" s="19" t="s">
        <v>4111</v>
      </c>
      <c r="AL490" s="35" t="s">
        <v>4112</v>
      </c>
      <c r="AM490" s="35" t="s">
        <v>4113</v>
      </c>
      <c r="AN490" s="19" t="s">
        <v>129</v>
      </c>
      <c r="AO490" s="19" t="s">
        <v>3113</v>
      </c>
      <c r="AP490" s="19" t="s">
        <v>130</v>
      </c>
      <c r="AQ490" s="19" t="s">
        <v>3113</v>
      </c>
      <c r="AR490" s="19" t="s">
        <v>130</v>
      </c>
      <c r="AS490" s="19" t="s">
        <v>3113</v>
      </c>
      <c r="AT490" s="19" t="s">
        <v>130</v>
      </c>
      <c r="AU490" s="19" t="s">
        <v>3113</v>
      </c>
      <c r="AV490" s="19" t="s">
        <v>130</v>
      </c>
      <c r="AW490" s="19" t="s">
        <v>3113</v>
      </c>
      <c r="AX490" s="19" t="s">
        <v>130</v>
      </c>
      <c r="AY490" s="19" t="s">
        <v>3113</v>
      </c>
      <c r="AZ490" s="19" t="s">
        <v>125</v>
      </c>
      <c r="BA490" s="19" t="s">
        <v>3113</v>
      </c>
      <c r="BB490" s="19" t="s">
        <v>125</v>
      </c>
      <c r="BC490" s="19" t="s">
        <v>3113</v>
      </c>
      <c r="BD490" s="19" t="s">
        <v>125</v>
      </c>
      <c r="BE490" s="19" t="s">
        <v>3113</v>
      </c>
      <c r="BF490" s="108" t="s">
        <v>131</v>
      </c>
      <c r="BG490" s="175">
        <v>44393</v>
      </c>
      <c r="BH490" s="108" t="s">
        <v>2033</v>
      </c>
      <c r="BI490" s="195"/>
      <c r="BJ490" s="196"/>
      <c r="BK490" s="196"/>
      <c r="BL490" s="196"/>
      <c r="BM490" s="196"/>
      <c r="BN490" s="119" t="s">
        <v>133</v>
      </c>
      <c r="BO490" s="195"/>
      <c r="BP490" s="195"/>
      <c r="BR490" s="119" t="s">
        <v>4082</v>
      </c>
      <c r="BS490" s="92" t="s">
        <v>4083</v>
      </c>
      <c r="BT490" s="92"/>
      <c r="BU490" s="92"/>
    </row>
    <row r="491" spans="1:73" ht="90" hidden="1" customHeight="1">
      <c r="A491" s="107" t="s">
        <v>4114</v>
      </c>
      <c r="B491" s="110" t="s">
        <v>4007</v>
      </c>
      <c r="C491" s="122">
        <v>44109</v>
      </c>
      <c r="D491" s="122" t="s">
        <v>202</v>
      </c>
      <c r="E491" s="270" t="s">
        <v>325</v>
      </c>
      <c r="F491" s="161" t="s">
        <v>4068</v>
      </c>
      <c r="G491" s="161" t="s">
        <v>4084</v>
      </c>
      <c r="H491" s="161" t="s">
        <v>4115</v>
      </c>
      <c r="I491" s="161" t="s">
        <v>4116</v>
      </c>
      <c r="J491" s="252" t="s">
        <v>4117</v>
      </c>
      <c r="K491" s="271">
        <v>4</v>
      </c>
      <c r="L491" s="515">
        <v>44214</v>
      </c>
      <c r="M491" s="515">
        <v>44547</v>
      </c>
      <c r="N491" s="114">
        <f t="shared" si="23"/>
        <v>48</v>
      </c>
      <c r="O491" s="182">
        <v>4</v>
      </c>
      <c r="P491" s="92" t="s">
        <v>28</v>
      </c>
      <c r="Q491" s="92"/>
      <c r="R491" s="173" t="s">
        <v>4118</v>
      </c>
      <c r="S491" s="217">
        <f t="shared" si="22"/>
        <v>231</v>
      </c>
      <c r="T491" s="166"/>
      <c r="U491" s="166"/>
      <c r="V491" s="166" t="s">
        <v>125</v>
      </c>
      <c r="W491" s="166" t="s">
        <v>125</v>
      </c>
      <c r="X491" s="166" t="s">
        <v>125</v>
      </c>
      <c r="Y491" s="166" t="s">
        <v>125</v>
      </c>
      <c r="Z491" s="166" t="s">
        <v>125</v>
      </c>
      <c r="AA491" s="166" t="s">
        <v>125</v>
      </c>
      <c r="AB491" s="166" t="s">
        <v>125</v>
      </c>
      <c r="AC491" s="166" t="s">
        <v>125</v>
      </c>
      <c r="AD491" s="166" t="s">
        <v>125</v>
      </c>
      <c r="AE491" s="166" t="s">
        <v>125</v>
      </c>
      <c r="AF491" s="166" t="s">
        <v>125</v>
      </c>
      <c r="AG491" s="166" t="s">
        <v>125</v>
      </c>
      <c r="AH491" s="166" t="s">
        <v>125</v>
      </c>
      <c r="AI491" s="19" t="s">
        <v>4014</v>
      </c>
      <c r="AJ491" s="19" t="s">
        <v>4119</v>
      </c>
      <c r="AK491" s="19" t="s">
        <v>4120</v>
      </c>
      <c r="AL491" s="19" t="s">
        <v>4119</v>
      </c>
      <c r="AM491" s="19" t="s">
        <v>4121</v>
      </c>
      <c r="AN491" s="92" t="s">
        <v>4122</v>
      </c>
      <c r="AO491" s="19" t="s">
        <v>4123</v>
      </c>
      <c r="AP491" s="19" t="s">
        <v>4124</v>
      </c>
      <c r="AQ491" s="19" t="s">
        <v>4125</v>
      </c>
      <c r="AR491" s="92" t="s">
        <v>4126</v>
      </c>
      <c r="AS491" s="172" t="s">
        <v>4127</v>
      </c>
      <c r="AT491" s="19" t="s">
        <v>130</v>
      </c>
      <c r="AU491" s="19" t="s">
        <v>2969</v>
      </c>
      <c r="AV491" s="19" t="s">
        <v>130</v>
      </c>
      <c r="AW491" s="19" t="s">
        <v>2969</v>
      </c>
      <c r="AX491" s="19" t="s">
        <v>130</v>
      </c>
      <c r="AY491" s="19" t="s">
        <v>2969</v>
      </c>
      <c r="AZ491" s="19" t="s">
        <v>125</v>
      </c>
      <c r="BA491" s="19" t="s">
        <v>2969</v>
      </c>
      <c r="BB491" s="19" t="s">
        <v>125</v>
      </c>
      <c r="BC491" s="19" t="s">
        <v>2970</v>
      </c>
      <c r="BD491" s="19" t="s">
        <v>125</v>
      </c>
      <c r="BE491" s="19" t="s">
        <v>2970</v>
      </c>
      <c r="BF491" s="108" t="s">
        <v>1688</v>
      </c>
      <c r="BG491" s="175">
        <v>44673</v>
      </c>
      <c r="BH491" s="108" t="s">
        <v>2033</v>
      </c>
      <c r="BI491" s="195"/>
      <c r="BJ491" s="196"/>
      <c r="BK491" s="196"/>
      <c r="BL491" s="196"/>
      <c r="BM491" s="196"/>
      <c r="BN491" s="119" t="s">
        <v>133</v>
      </c>
      <c r="BO491" s="195"/>
      <c r="BP491" s="195"/>
      <c r="BR491" s="119" t="s">
        <v>4082</v>
      </c>
      <c r="BS491" s="92" t="s">
        <v>4083</v>
      </c>
      <c r="BT491" s="92"/>
      <c r="BU491" s="92"/>
    </row>
    <row r="492" spans="1:73" ht="90" hidden="1" customHeight="1">
      <c r="A492" s="107" t="s">
        <v>4128</v>
      </c>
      <c r="B492" s="110" t="s">
        <v>4007</v>
      </c>
      <c r="C492" s="122">
        <v>44109</v>
      </c>
      <c r="D492" s="122" t="s">
        <v>202</v>
      </c>
      <c r="E492" s="270" t="s">
        <v>325</v>
      </c>
      <c r="F492" s="161" t="s">
        <v>4068</v>
      </c>
      <c r="G492" s="161" t="s">
        <v>4084</v>
      </c>
      <c r="H492" s="161" t="s">
        <v>4129</v>
      </c>
      <c r="I492" s="161" t="s">
        <v>4130</v>
      </c>
      <c r="J492" s="252" t="s">
        <v>4131</v>
      </c>
      <c r="K492" s="271">
        <v>1</v>
      </c>
      <c r="L492" s="515">
        <v>44198</v>
      </c>
      <c r="M492" s="515">
        <v>44560</v>
      </c>
      <c r="N492" s="114">
        <f t="shared" si="23"/>
        <v>52</v>
      </c>
      <c r="O492" s="185">
        <v>0</v>
      </c>
      <c r="P492" s="92" t="s">
        <v>28</v>
      </c>
      <c r="Q492" s="92"/>
      <c r="R492" s="19" t="s">
        <v>4073</v>
      </c>
      <c r="S492" s="217">
        <f t="shared" si="22"/>
        <v>338</v>
      </c>
      <c r="T492" s="166"/>
      <c r="U492" s="166"/>
      <c r="V492" s="166" t="s">
        <v>125</v>
      </c>
      <c r="W492" s="166" t="s">
        <v>125</v>
      </c>
      <c r="X492" s="166" t="s">
        <v>125</v>
      </c>
      <c r="Y492" s="166" t="s">
        <v>125</v>
      </c>
      <c r="Z492" s="166" t="s">
        <v>125</v>
      </c>
      <c r="AA492" s="166" t="s">
        <v>125</v>
      </c>
      <c r="AB492" s="166" t="s">
        <v>125</v>
      </c>
      <c r="AC492" s="166" t="s">
        <v>125</v>
      </c>
      <c r="AD492" s="166" t="s">
        <v>125</v>
      </c>
      <c r="AE492" s="166" t="s">
        <v>125</v>
      </c>
      <c r="AF492" s="166" t="s">
        <v>125</v>
      </c>
      <c r="AG492" s="166" t="s">
        <v>125</v>
      </c>
      <c r="AH492" s="166" t="s">
        <v>125</v>
      </c>
      <c r="AI492" s="19" t="s">
        <v>4014</v>
      </c>
      <c r="AJ492" s="19" t="s">
        <v>4132</v>
      </c>
      <c r="AK492" s="19" t="s">
        <v>4133</v>
      </c>
      <c r="AL492" s="19" t="s">
        <v>4132</v>
      </c>
      <c r="AM492" s="19" t="s">
        <v>4134</v>
      </c>
      <c r="AN492" s="92" t="s">
        <v>4132</v>
      </c>
      <c r="AO492" s="19" t="s">
        <v>4135</v>
      </c>
      <c r="AP492" s="19" t="s">
        <v>130</v>
      </c>
      <c r="AQ492" s="19" t="s">
        <v>4080</v>
      </c>
      <c r="AR492" s="19" t="s">
        <v>130</v>
      </c>
      <c r="AS492" s="19" t="s">
        <v>4022</v>
      </c>
      <c r="AT492" s="19" t="s">
        <v>130</v>
      </c>
      <c r="AU492" s="19" t="s">
        <v>4022</v>
      </c>
      <c r="AV492" s="19" t="s">
        <v>130</v>
      </c>
      <c r="AW492" s="19" t="s">
        <v>4022</v>
      </c>
      <c r="AX492" s="19" t="s">
        <v>130</v>
      </c>
      <c r="AY492" s="19" t="s">
        <v>4022</v>
      </c>
      <c r="AZ492" s="19" t="s">
        <v>125</v>
      </c>
      <c r="BA492" s="19" t="s">
        <v>4022</v>
      </c>
      <c r="BB492" s="19" t="s">
        <v>125</v>
      </c>
      <c r="BC492" s="19" t="s">
        <v>4022</v>
      </c>
      <c r="BD492" s="19" t="s">
        <v>125</v>
      </c>
      <c r="BE492" s="19" t="s">
        <v>4022</v>
      </c>
      <c r="BF492" s="108" t="s">
        <v>1845</v>
      </c>
      <c r="BG492" s="175">
        <v>44529</v>
      </c>
      <c r="BH492" s="108" t="s">
        <v>10</v>
      </c>
      <c r="BI492" s="175">
        <v>44529</v>
      </c>
      <c r="BJ492" s="140" t="s">
        <v>4081</v>
      </c>
      <c r="BK492" s="171" t="s">
        <v>125</v>
      </c>
      <c r="BL492" s="171" t="s">
        <v>4024</v>
      </c>
      <c r="BM492" s="171" t="s">
        <v>1538</v>
      </c>
      <c r="BN492" s="119" t="s">
        <v>1539</v>
      </c>
      <c r="BO492" s="179" t="s">
        <v>125</v>
      </c>
      <c r="BP492" s="179" t="s">
        <v>4128</v>
      </c>
      <c r="BR492" s="119" t="s">
        <v>4082</v>
      </c>
      <c r="BS492" s="92" t="s">
        <v>4083</v>
      </c>
      <c r="BT492" s="92"/>
      <c r="BU492" s="92"/>
    </row>
    <row r="493" spans="1:73" s="308" customFormat="1" ht="90" hidden="1" customHeight="1">
      <c r="A493" s="107" t="s">
        <v>4128</v>
      </c>
      <c r="B493" s="110" t="s">
        <v>4007</v>
      </c>
      <c r="C493" s="122">
        <v>44109</v>
      </c>
      <c r="D493" s="122" t="s">
        <v>202</v>
      </c>
      <c r="E493" s="270"/>
      <c r="F493" s="161" t="s">
        <v>4068</v>
      </c>
      <c r="G493" s="161" t="s">
        <v>4084</v>
      </c>
      <c r="H493" s="161" t="s">
        <v>4136</v>
      </c>
      <c r="I493" s="161" t="s">
        <v>4137</v>
      </c>
      <c r="J493" s="252" t="s">
        <v>4138</v>
      </c>
      <c r="K493" s="271">
        <v>1</v>
      </c>
      <c r="L493" s="515">
        <v>44198</v>
      </c>
      <c r="M493" s="515">
        <v>45261</v>
      </c>
      <c r="N493" s="212">
        <f t="shared" si="23"/>
        <v>48</v>
      </c>
      <c r="O493" s="187">
        <v>0</v>
      </c>
      <c r="P493" s="110" t="s">
        <v>28</v>
      </c>
      <c r="Q493" s="110"/>
      <c r="R493" s="183" t="s">
        <v>4139</v>
      </c>
      <c r="S493" s="217">
        <f t="shared" si="22"/>
        <v>216</v>
      </c>
      <c r="T493" s="166"/>
      <c r="U493" s="166"/>
      <c r="V493" s="166" t="s">
        <v>125</v>
      </c>
      <c r="W493" s="166" t="s">
        <v>125</v>
      </c>
      <c r="X493" s="166" t="s">
        <v>125</v>
      </c>
      <c r="Y493" s="166" t="s">
        <v>125</v>
      </c>
      <c r="Z493" s="166" t="s">
        <v>125</v>
      </c>
      <c r="AA493" s="166" t="s">
        <v>125</v>
      </c>
      <c r="AB493" s="166" t="s">
        <v>125</v>
      </c>
      <c r="AC493" s="166" t="s">
        <v>125</v>
      </c>
      <c r="AD493" s="166" t="s">
        <v>125</v>
      </c>
      <c r="AE493" s="166" t="s">
        <v>125</v>
      </c>
      <c r="AF493" s="166" t="s">
        <v>125</v>
      </c>
      <c r="AG493" s="166" t="s">
        <v>125</v>
      </c>
      <c r="AH493" s="166" t="s">
        <v>125</v>
      </c>
      <c r="AI493" s="19" t="s">
        <v>4014</v>
      </c>
      <c r="AJ493" s="19" t="s">
        <v>4132</v>
      </c>
      <c r="AK493" s="19" t="s">
        <v>4133</v>
      </c>
      <c r="AL493" s="19" t="s">
        <v>4132</v>
      </c>
      <c r="AM493" s="19" t="s">
        <v>4134</v>
      </c>
      <c r="AN493" s="92" t="s">
        <v>4132</v>
      </c>
      <c r="AO493" s="19" t="s">
        <v>4135</v>
      </c>
      <c r="AP493" s="19" t="s">
        <v>4140</v>
      </c>
      <c r="AQ493" s="19" t="s">
        <v>4141</v>
      </c>
      <c r="AR493" s="92" t="s">
        <v>4142</v>
      </c>
      <c r="AS493" s="92" t="s">
        <v>4143</v>
      </c>
      <c r="AT493" s="92" t="s">
        <v>4144</v>
      </c>
      <c r="AU493" s="19" t="s">
        <v>4145</v>
      </c>
      <c r="AV493" s="19" t="s">
        <v>4146</v>
      </c>
      <c r="AW493" s="19" t="s">
        <v>4147</v>
      </c>
      <c r="AX493" s="220" t="s">
        <v>4148</v>
      </c>
      <c r="AY493" s="220" t="s">
        <v>4149</v>
      </c>
      <c r="AZ493" s="112" t="s">
        <v>4150</v>
      </c>
      <c r="BA493" s="161" t="s">
        <v>4151</v>
      </c>
      <c r="BB493" s="501" t="s">
        <v>4152</v>
      </c>
      <c r="BC493" s="161" t="s">
        <v>4153</v>
      </c>
      <c r="BD493" s="501" t="s">
        <v>4154</v>
      </c>
      <c r="BE493" s="549" t="s">
        <v>4155</v>
      </c>
      <c r="BF493" s="108" t="s">
        <v>8</v>
      </c>
      <c r="BG493" s="122">
        <v>45211</v>
      </c>
      <c r="BH493" s="108" t="s">
        <v>8</v>
      </c>
      <c r="BI493" s="448"/>
      <c r="BJ493" s="449"/>
      <c r="BK493" s="449"/>
      <c r="BL493" s="449"/>
      <c r="BM493" s="449"/>
      <c r="BN493" s="119" t="s">
        <v>133</v>
      </c>
      <c r="BO493" s="448"/>
      <c r="BP493" s="448"/>
      <c r="BR493" s="119" t="s">
        <v>4082</v>
      </c>
      <c r="BS493" s="110" t="s">
        <v>4083</v>
      </c>
      <c r="BT493" s="110"/>
      <c r="BU493" s="110"/>
    </row>
    <row r="494" spans="1:73" ht="90" hidden="1" customHeight="1">
      <c r="A494" s="107" t="s">
        <v>4156</v>
      </c>
      <c r="B494" s="110" t="s">
        <v>4007</v>
      </c>
      <c r="C494" s="122">
        <v>44109</v>
      </c>
      <c r="D494" s="122" t="s">
        <v>202</v>
      </c>
      <c r="E494" s="270" t="s">
        <v>174</v>
      </c>
      <c r="F494" s="161" t="s">
        <v>4157</v>
      </c>
      <c r="G494" s="161" t="s">
        <v>4158</v>
      </c>
      <c r="H494" s="161" t="s">
        <v>4159</v>
      </c>
      <c r="I494" s="161" t="s">
        <v>4160</v>
      </c>
      <c r="J494" s="252" t="s">
        <v>4161</v>
      </c>
      <c r="K494" s="271">
        <v>2</v>
      </c>
      <c r="L494" s="514">
        <v>44125</v>
      </c>
      <c r="M494" s="514">
        <v>44561</v>
      </c>
      <c r="N494" s="114">
        <f t="shared" si="23"/>
        <v>11</v>
      </c>
      <c r="O494" s="182">
        <v>2</v>
      </c>
      <c r="P494" s="92" t="s">
        <v>31</v>
      </c>
      <c r="Q494" s="92" t="s">
        <v>33</v>
      </c>
      <c r="R494" s="19" t="s">
        <v>4162</v>
      </c>
      <c r="S494" s="217">
        <f t="shared" si="22"/>
        <v>227</v>
      </c>
      <c r="T494" s="166"/>
      <c r="U494" s="166"/>
      <c r="V494" s="166" t="s">
        <v>125</v>
      </c>
      <c r="W494" s="166" t="s">
        <v>125</v>
      </c>
      <c r="X494" s="166" t="s">
        <v>125</v>
      </c>
      <c r="Y494" s="166" t="s">
        <v>125</v>
      </c>
      <c r="Z494" s="166" t="s">
        <v>125</v>
      </c>
      <c r="AA494" s="166" t="s">
        <v>125</v>
      </c>
      <c r="AB494" s="166" t="s">
        <v>125</v>
      </c>
      <c r="AC494" s="166" t="s">
        <v>125</v>
      </c>
      <c r="AD494" s="166" t="s">
        <v>125</v>
      </c>
      <c r="AE494" s="166" t="s">
        <v>125</v>
      </c>
      <c r="AF494" s="166" t="s">
        <v>125</v>
      </c>
      <c r="AG494" s="166" t="s">
        <v>125</v>
      </c>
      <c r="AH494" s="166" t="s">
        <v>125</v>
      </c>
      <c r="AI494" s="19" t="s">
        <v>4014</v>
      </c>
      <c r="AJ494" s="19" t="s">
        <v>4163</v>
      </c>
      <c r="AK494" s="19" t="s">
        <v>4164</v>
      </c>
      <c r="AL494" s="19" t="s">
        <v>4165</v>
      </c>
      <c r="AM494" s="19" t="s">
        <v>4166</v>
      </c>
      <c r="AN494" s="19" t="s">
        <v>4167</v>
      </c>
      <c r="AO494" s="19" t="s">
        <v>4168</v>
      </c>
      <c r="AP494" s="19" t="s">
        <v>4169</v>
      </c>
      <c r="AQ494" s="19" t="s">
        <v>4170</v>
      </c>
      <c r="AR494" s="19" t="s">
        <v>130</v>
      </c>
      <c r="AS494" s="19" t="s">
        <v>2768</v>
      </c>
      <c r="AT494" s="19" t="s">
        <v>130</v>
      </c>
      <c r="AU494" s="19" t="s">
        <v>2768</v>
      </c>
      <c r="AV494" s="19" t="s">
        <v>130</v>
      </c>
      <c r="AW494" s="19" t="s">
        <v>2768</v>
      </c>
      <c r="AX494" s="19" t="s">
        <v>130</v>
      </c>
      <c r="AY494" s="19" t="s">
        <v>2768</v>
      </c>
      <c r="AZ494" s="19" t="s">
        <v>125</v>
      </c>
      <c r="BA494" s="19" t="s">
        <v>2768</v>
      </c>
      <c r="BB494" s="19" t="s">
        <v>125</v>
      </c>
      <c r="BC494" s="19" t="s">
        <v>2768</v>
      </c>
      <c r="BD494" s="19" t="s">
        <v>125</v>
      </c>
      <c r="BE494" s="19" t="s">
        <v>2768</v>
      </c>
      <c r="BF494" s="108" t="s">
        <v>131</v>
      </c>
      <c r="BG494" s="175">
        <v>44573</v>
      </c>
      <c r="BH494" s="108" t="s">
        <v>2033</v>
      </c>
      <c r="BI494" s="195"/>
      <c r="BJ494" s="196"/>
      <c r="BK494" s="196"/>
      <c r="BL494" s="196"/>
      <c r="BM494" s="196"/>
      <c r="BN494" s="119" t="s">
        <v>133</v>
      </c>
      <c r="BO494" s="195"/>
      <c r="BP494" s="195"/>
      <c r="BR494" s="92" t="s">
        <v>4171</v>
      </c>
      <c r="BS494" s="92" t="s">
        <v>4172</v>
      </c>
      <c r="BT494" s="110" t="s">
        <v>4173</v>
      </c>
      <c r="BU494" s="92"/>
    </row>
    <row r="495" spans="1:73" ht="90" hidden="1" customHeight="1">
      <c r="A495" s="107" t="s">
        <v>4174</v>
      </c>
      <c r="B495" s="110" t="s">
        <v>4007</v>
      </c>
      <c r="C495" s="122">
        <v>44109</v>
      </c>
      <c r="D495" s="122" t="s">
        <v>202</v>
      </c>
      <c r="E495" s="270" t="s">
        <v>174</v>
      </c>
      <c r="F495" s="161" t="s">
        <v>4157</v>
      </c>
      <c r="G495" s="161" t="s">
        <v>4158</v>
      </c>
      <c r="H495" s="161" t="s">
        <v>4159</v>
      </c>
      <c r="I495" s="161" t="s">
        <v>4175</v>
      </c>
      <c r="J495" s="252" t="s">
        <v>4176</v>
      </c>
      <c r="K495" s="271">
        <v>1</v>
      </c>
      <c r="L495" s="514">
        <v>44197</v>
      </c>
      <c r="M495" s="514">
        <v>44561</v>
      </c>
      <c r="N495" s="114">
        <f t="shared" si="23"/>
        <v>52</v>
      </c>
      <c r="O495" s="182">
        <v>1</v>
      </c>
      <c r="P495" s="92" t="s">
        <v>31</v>
      </c>
      <c r="Q495" s="92" t="s">
        <v>33</v>
      </c>
      <c r="R495" s="19" t="s">
        <v>4177</v>
      </c>
      <c r="S495" s="217">
        <f t="shared" si="22"/>
        <v>164</v>
      </c>
      <c r="T495" s="166"/>
      <c r="U495" s="166"/>
      <c r="V495" s="166" t="s">
        <v>125</v>
      </c>
      <c r="W495" s="166" t="s">
        <v>125</v>
      </c>
      <c r="X495" s="166" t="s">
        <v>125</v>
      </c>
      <c r="Y495" s="166" t="s">
        <v>125</v>
      </c>
      <c r="Z495" s="166" t="s">
        <v>125</v>
      </c>
      <c r="AA495" s="166" t="s">
        <v>125</v>
      </c>
      <c r="AB495" s="166" t="s">
        <v>125</v>
      </c>
      <c r="AC495" s="166" t="s">
        <v>125</v>
      </c>
      <c r="AD495" s="166" t="s">
        <v>125</v>
      </c>
      <c r="AE495" s="166" t="s">
        <v>125</v>
      </c>
      <c r="AF495" s="166" t="s">
        <v>125</v>
      </c>
      <c r="AG495" s="166" t="s">
        <v>125</v>
      </c>
      <c r="AH495" s="166" t="s">
        <v>125</v>
      </c>
      <c r="AI495" s="19" t="s">
        <v>4014</v>
      </c>
      <c r="AJ495" s="19" t="s">
        <v>4178</v>
      </c>
      <c r="AK495" s="19" t="s">
        <v>4179</v>
      </c>
      <c r="AL495" s="19" t="s">
        <v>4180</v>
      </c>
      <c r="AM495" s="19" t="s">
        <v>4181</v>
      </c>
      <c r="AN495" s="19" t="s">
        <v>4182</v>
      </c>
      <c r="AO495" s="19" t="s">
        <v>4183</v>
      </c>
      <c r="AP495" s="19" t="s">
        <v>130</v>
      </c>
      <c r="AQ495" s="19" t="s">
        <v>3002</v>
      </c>
      <c r="AR495" s="19" t="s">
        <v>130</v>
      </c>
      <c r="AS495" s="19" t="s">
        <v>3002</v>
      </c>
      <c r="AT495" s="19" t="s">
        <v>130</v>
      </c>
      <c r="AU495" s="19" t="s">
        <v>3002</v>
      </c>
      <c r="AV495" s="19" t="s">
        <v>130</v>
      </c>
      <c r="AW495" s="19" t="s">
        <v>3002</v>
      </c>
      <c r="AX495" s="19" t="s">
        <v>130</v>
      </c>
      <c r="AY495" s="19" t="s">
        <v>3002</v>
      </c>
      <c r="AZ495" s="19" t="s">
        <v>125</v>
      </c>
      <c r="BA495" s="19" t="s">
        <v>3002</v>
      </c>
      <c r="BB495" s="19" t="s">
        <v>125</v>
      </c>
      <c r="BC495" s="19" t="s">
        <v>3002</v>
      </c>
      <c r="BD495" s="19" t="s">
        <v>125</v>
      </c>
      <c r="BE495" s="19" t="s">
        <v>3002</v>
      </c>
      <c r="BF495" s="108" t="s">
        <v>2438</v>
      </c>
      <c r="BG495" s="175">
        <v>44482</v>
      </c>
      <c r="BH495" s="108" t="s">
        <v>2033</v>
      </c>
      <c r="BI495" s="195"/>
      <c r="BJ495" s="196"/>
      <c r="BK495" s="196"/>
      <c r="BL495" s="196"/>
      <c r="BM495" s="196"/>
      <c r="BN495" s="119" t="s">
        <v>133</v>
      </c>
      <c r="BO495" s="195"/>
      <c r="BP495" s="195"/>
      <c r="BR495" s="92" t="s">
        <v>4171</v>
      </c>
      <c r="BS495" s="92" t="s">
        <v>4172</v>
      </c>
      <c r="BT495" s="110" t="s">
        <v>4173</v>
      </c>
      <c r="BU495" s="92"/>
    </row>
    <row r="496" spans="1:73" ht="90" hidden="1" customHeight="1">
      <c r="A496" s="107" t="s">
        <v>4184</v>
      </c>
      <c r="B496" s="110" t="s">
        <v>4007</v>
      </c>
      <c r="C496" s="122">
        <v>44109</v>
      </c>
      <c r="D496" s="122" t="s">
        <v>202</v>
      </c>
      <c r="E496" s="270" t="s">
        <v>174</v>
      </c>
      <c r="F496" s="161" t="s">
        <v>4157</v>
      </c>
      <c r="G496" s="161" t="s">
        <v>4158</v>
      </c>
      <c r="H496" s="161" t="s">
        <v>4159</v>
      </c>
      <c r="I496" s="161" t="s">
        <v>4185</v>
      </c>
      <c r="J496" s="252" t="s">
        <v>4186</v>
      </c>
      <c r="K496" s="271">
        <v>6</v>
      </c>
      <c r="L496" s="514">
        <v>44348</v>
      </c>
      <c r="M496" s="514">
        <v>44561</v>
      </c>
      <c r="N496" s="114">
        <f t="shared" si="23"/>
        <v>31</v>
      </c>
      <c r="O496" s="182">
        <v>6</v>
      </c>
      <c r="P496" s="92" t="s">
        <v>31</v>
      </c>
      <c r="Q496" s="92"/>
      <c r="R496" s="19" t="s">
        <v>4187</v>
      </c>
      <c r="S496" s="217">
        <f t="shared" si="22"/>
        <v>215</v>
      </c>
      <c r="T496" s="166"/>
      <c r="U496" s="166"/>
      <c r="V496" s="166" t="s">
        <v>125</v>
      </c>
      <c r="W496" s="166" t="s">
        <v>125</v>
      </c>
      <c r="X496" s="166" t="s">
        <v>125</v>
      </c>
      <c r="Y496" s="166" t="s">
        <v>125</v>
      </c>
      <c r="Z496" s="166" t="s">
        <v>125</v>
      </c>
      <c r="AA496" s="166" t="s">
        <v>125</v>
      </c>
      <c r="AB496" s="166" t="s">
        <v>125</v>
      </c>
      <c r="AC496" s="166" t="s">
        <v>125</v>
      </c>
      <c r="AD496" s="166" t="s">
        <v>125</v>
      </c>
      <c r="AE496" s="166" t="s">
        <v>125</v>
      </c>
      <c r="AF496" s="166" t="s">
        <v>125</v>
      </c>
      <c r="AG496" s="166" t="s">
        <v>125</v>
      </c>
      <c r="AH496" s="166" t="s">
        <v>125</v>
      </c>
      <c r="AI496" s="19" t="s">
        <v>4014</v>
      </c>
      <c r="AJ496" s="19" t="s">
        <v>4178</v>
      </c>
      <c r="AK496" s="19" t="s">
        <v>4188</v>
      </c>
      <c r="AL496" s="19" t="s">
        <v>4189</v>
      </c>
      <c r="AM496" s="19" t="s">
        <v>4190</v>
      </c>
      <c r="AN496" s="19" t="s">
        <v>4191</v>
      </c>
      <c r="AO496" s="19" t="s">
        <v>4192</v>
      </c>
      <c r="AP496" s="19" t="s">
        <v>4193</v>
      </c>
      <c r="AQ496" s="19" t="s">
        <v>4194</v>
      </c>
      <c r="AR496" s="19" t="s">
        <v>130</v>
      </c>
      <c r="AS496" s="19" t="s">
        <v>2768</v>
      </c>
      <c r="AT496" s="19" t="s">
        <v>130</v>
      </c>
      <c r="AU496" s="19" t="s">
        <v>2768</v>
      </c>
      <c r="AV496" s="19" t="s">
        <v>130</v>
      </c>
      <c r="AW496" s="19" t="s">
        <v>2768</v>
      </c>
      <c r="AX496" s="19" t="s">
        <v>130</v>
      </c>
      <c r="AY496" s="19" t="s">
        <v>2768</v>
      </c>
      <c r="AZ496" s="19" t="s">
        <v>125</v>
      </c>
      <c r="BA496" s="19" t="s">
        <v>2768</v>
      </c>
      <c r="BB496" s="19" t="s">
        <v>125</v>
      </c>
      <c r="BC496" s="19" t="s">
        <v>2768</v>
      </c>
      <c r="BD496" s="19" t="s">
        <v>125</v>
      </c>
      <c r="BE496" s="19" t="s">
        <v>2768</v>
      </c>
      <c r="BF496" s="108" t="s">
        <v>131</v>
      </c>
      <c r="BG496" s="175">
        <v>44573</v>
      </c>
      <c r="BH496" s="108" t="s">
        <v>2033</v>
      </c>
      <c r="BI496" s="195"/>
      <c r="BJ496" s="196"/>
      <c r="BK496" s="196"/>
      <c r="BL496" s="196"/>
      <c r="BM496" s="196"/>
      <c r="BN496" s="119" t="s">
        <v>133</v>
      </c>
      <c r="BO496" s="195"/>
      <c r="BP496" s="195"/>
      <c r="BR496" s="92" t="s">
        <v>4171</v>
      </c>
      <c r="BS496" s="92" t="s">
        <v>4172</v>
      </c>
      <c r="BT496" s="110" t="s">
        <v>4173</v>
      </c>
      <c r="BU496" s="92"/>
    </row>
    <row r="497" spans="1:73" ht="90" hidden="1" customHeight="1">
      <c r="A497" s="107" t="s">
        <v>4195</v>
      </c>
      <c r="B497" s="110" t="s">
        <v>4007</v>
      </c>
      <c r="C497" s="122">
        <v>44109</v>
      </c>
      <c r="D497" s="122" t="s">
        <v>202</v>
      </c>
      <c r="E497" s="270" t="s">
        <v>219</v>
      </c>
      <c r="F497" s="161" t="s">
        <v>4196</v>
      </c>
      <c r="G497" s="161" t="s">
        <v>4197</v>
      </c>
      <c r="H497" s="161" t="s">
        <v>4198</v>
      </c>
      <c r="I497" s="161" t="s">
        <v>4199</v>
      </c>
      <c r="J497" s="252" t="s">
        <v>4200</v>
      </c>
      <c r="K497" s="271">
        <v>13</v>
      </c>
      <c r="L497" s="514">
        <v>44136</v>
      </c>
      <c r="M497" s="514">
        <v>44561</v>
      </c>
      <c r="N497" s="114">
        <f t="shared" si="23"/>
        <v>9</v>
      </c>
      <c r="O497" s="182">
        <v>13</v>
      </c>
      <c r="P497" s="92" t="s">
        <v>31</v>
      </c>
      <c r="Q497" s="92" t="s">
        <v>33</v>
      </c>
      <c r="R497" s="19" t="s">
        <v>4201</v>
      </c>
      <c r="S497" s="217">
        <f t="shared" si="22"/>
        <v>165</v>
      </c>
      <c r="T497" s="166"/>
      <c r="U497" s="166"/>
      <c r="V497" s="166" t="s">
        <v>125</v>
      </c>
      <c r="W497" s="166" t="s">
        <v>125</v>
      </c>
      <c r="X497" s="166" t="s">
        <v>125</v>
      </c>
      <c r="Y497" s="166" t="s">
        <v>125</v>
      </c>
      <c r="Z497" s="166" t="s">
        <v>125</v>
      </c>
      <c r="AA497" s="166" t="s">
        <v>125</v>
      </c>
      <c r="AB497" s="166" t="s">
        <v>125</v>
      </c>
      <c r="AC497" s="166" t="s">
        <v>125</v>
      </c>
      <c r="AD497" s="166" t="s">
        <v>125</v>
      </c>
      <c r="AE497" s="166" t="s">
        <v>125</v>
      </c>
      <c r="AF497" s="166" t="s">
        <v>125</v>
      </c>
      <c r="AG497" s="166" t="s">
        <v>125</v>
      </c>
      <c r="AH497" s="166" t="s">
        <v>125</v>
      </c>
      <c r="AI497" s="19" t="s">
        <v>4014</v>
      </c>
      <c r="AJ497" s="19" t="s">
        <v>4163</v>
      </c>
      <c r="AK497" s="19" t="s">
        <v>4202</v>
      </c>
      <c r="AL497" s="19" t="s">
        <v>4203</v>
      </c>
      <c r="AM497" s="19" t="s">
        <v>4204</v>
      </c>
      <c r="AN497" s="19" t="s">
        <v>4205</v>
      </c>
      <c r="AO497" s="19" t="s">
        <v>4206</v>
      </c>
      <c r="AP497" s="19" t="s">
        <v>4207</v>
      </c>
      <c r="AQ497" s="19" t="s">
        <v>4208</v>
      </c>
      <c r="AR497" s="19" t="s">
        <v>130</v>
      </c>
      <c r="AS497" s="19" t="s">
        <v>2768</v>
      </c>
      <c r="AT497" s="19" t="s">
        <v>130</v>
      </c>
      <c r="AU497" s="19" t="s">
        <v>2768</v>
      </c>
      <c r="AV497" s="19" t="s">
        <v>130</v>
      </c>
      <c r="AW497" s="19" t="s">
        <v>2768</v>
      </c>
      <c r="AX497" s="19" t="s">
        <v>130</v>
      </c>
      <c r="AY497" s="19" t="s">
        <v>2768</v>
      </c>
      <c r="AZ497" s="19" t="s">
        <v>125</v>
      </c>
      <c r="BA497" s="19" t="s">
        <v>2768</v>
      </c>
      <c r="BB497" s="19" t="s">
        <v>125</v>
      </c>
      <c r="BC497" s="19" t="s">
        <v>2768</v>
      </c>
      <c r="BD497" s="19" t="s">
        <v>125</v>
      </c>
      <c r="BE497" s="19" t="s">
        <v>2768</v>
      </c>
      <c r="BF497" s="108" t="s">
        <v>131</v>
      </c>
      <c r="BG497" s="175">
        <v>44573</v>
      </c>
      <c r="BH497" s="108" t="s">
        <v>2033</v>
      </c>
      <c r="BI497" s="195"/>
      <c r="BJ497" s="196"/>
      <c r="BK497" s="196"/>
      <c r="BL497" s="196"/>
      <c r="BM497" s="196"/>
      <c r="BN497" s="119" t="s">
        <v>133</v>
      </c>
      <c r="BO497" s="195"/>
      <c r="BP497" s="195"/>
      <c r="BR497" s="92" t="s">
        <v>4209</v>
      </c>
      <c r="BS497" s="92" t="s">
        <v>4210</v>
      </c>
      <c r="BT497" s="92"/>
      <c r="BU497" s="92"/>
    </row>
    <row r="498" spans="1:73" ht="90" hidden="1" customHeight="1">
      <c r="A498" s="107" t="s">
        <v>4211</v>
      </c>
      <c r="B498" s="110" t="s">
        <v>4007</v>
      </c>
      <c r="C498" s="122">
        <v>44109</v>
      </c>
      <c r="D498" s="122" t="s">
        <v>202</v>
      </c>
      <c r="E498" s="270" t="s">
        <v>224</v>
      </c>
      <c r="F498" s="161" t="s">
        <v>4212</v>
      </c>
      <c r="G498" s="161" t="s">
        <v>4213</v>
      </c>
      <c r="H498" s="161" t="s">
        <v>4214</v>
      </c>
      <c r="I498" s="161" t="s">
        <v>4215</v>
      </c>
      <c r="J498" s="252" t="s">
        <v>4216</v>
      </c>
      <c r="K498" s="271">
        <v>2</v>
      </c>
      <c r="L498" s="514">
        <v>44197</v>
      </c>
      <c r="M498" s="514">
        <v>44561</v>
      </c>
      <c r="N498" s="114">
        <f t="shared" si="23"/>
        <v>52</v>
      </c>
      <c r="O498" s="182">
        <v>2</v>
      </c>
      <c r="P498" s="92" t="s">
        <v>33</v>
      </c>
      <c r="Q498" s="92"/>
      <c r="R498" s="19" t="s">
        <v>4217</v>
      </c>
      <c r="S498" s="217">
        <f t="shared" si="22"/>
        <v>263</v>
      </c>
      <c r="T498" s="166"/>
      <c r="U498" s="166"/>
      <c r="V498" s="166" t="s">
        <v>125</v>
      </c>
      <c r="W498" s="166" t="s">
        <v>125</v>
      </c>
      <c r="X498" s="166" t="s">
        <v>125</v>
      </c>
      <c r="Y498" s="166" t="s">
        <v>125</v>
      </c>
      <c r="Z498" s="166" t="s">
        <v>125</v>
      </c>
      <c r="AA498" s="166" t="s">
        <v>125</v>
      </c>
      <c r="AB498" s="166" t="s">
        <v>125</v>
      </c>
      <c r="AC498" s="166" t="s">
        <v>125</v>
      </c>
      <c r="AD498" s="166" t="s">
        <v>125</v>
      </c>
      <c r="AE498" s="166" t="s">
        <v>125</v>
      </c>
      <c r="AF498" s="166" t="s">
        <v>125</v>
      </c>
      <c r="AG498" s="166" t="s">
        <v>125</v>
      </c>
      <c r="AH498" s="166" t="s">
        <v>125</v>
      </c>
      <c r="AI498" s="19" t="s">
        <v>4014</v>
      </c>
      <c r="AJ498" s="19" t="s">
        <v>4178</v>
      </c>
      <c r="AK498" s="19" t="s">
        <v>4218</v>
      </c>
      <c r="AL498" s="19" t="s">
        <v>4219</v>
      </c>
      <c r="AM498" s="19" t="s">
        <v>4220</v>
      </c>
      <c r="AN498" s="19" t="s">
        <v>4221</v>
      </c>
      <c r="AO498" s="19" t="s">
        <v>4222</v>
      </c>
      <c r="AP498" s="19" t="s">
        <v>4223</v>
      </c>
      <c r="AQ498" s="19" t="s">
        <v>4224</v>
      </c>
      <c r="AR498" s="19" t="s">
        <v>130</v>
      </c>
      <c r="AS498" s="19" t="s">
        <v>2768</v>
      </c>
      <c r="AT498" s="19" t="s">
        <v>130</v>
      </c>
      <c r="AU498" s="19" t="s">
        <v>2768</v>
      </c>
      <c r="AV498" s="19" t="s">
        <v>130</v>
      </c>
      <c r="AW498" s="19" t="s">
        <v>2768</v>
      </c>
      <c r="AX498" s="19" t="s">
        <v>130</v>
      </c>
      <c r="AY498" s="19" t="s">
        <v>2768</v>
      </c>
      <c r="AZ498" s="19" t="s">
        <v>125</v>
      </c>
      <c r="BA498" s="19" t="s">
        <v>2768</v>
      </c>
      <c r="BB498" s="19" t="s">
        <v>125</v>
      </c>
      <c r="BC498" s="19" t="s">
        <v>2768</v>
      </c>
      <c r="BD498" s="19" t="s">
        <v>125</v>
      </c>
      <c r="BE498" s="19" t="s">
        <v>2768</v>
      </c>
      <c r="BF498" s="108" t="s">
        <v>131</v>
      </c>
      <c r="BG498" s="175">
        <v>44573</v>
      </c>
      <c r="BH498" s="108" t="s">
        <v>2033</v>
      </c>
      <c r="BI498" s="195"/>
      <c r="BJ498" s="196"/>
      <c r="BK498" s="196"/>
      <c r="BL498" s="196"/>
      <c r="BM498" s="196"/>
      <c r="BN498" s="119" t="s">
        <v>133</v>
      </c>
      <c r="BO498" s="195"/>
      <c r="BP498" s="195"/>
      <c r="BR498" s="92" t="s">
        <v>4225</v>
      </c>
      <c r="BS498" s="92" t="s">
        <v>4226</v>
      </c>
      <c r="BT498" s="92" t="s">
        <v>4227</v>
      </c>
      <c r="BU498" s="92"/>
    </row>
    <row r="499" spans="1:73" ht="90" hidden="1" customHeight="1">
      <c r="A499" s="107" t="s">
        <v>4228</v>
      </c>
      <c r="B499" s="110" t="s">
        <v>4007</v>
      </c>
      <c r="C499" s="122">
        <v>44109</v>
      </c>
      <c r="D499" s="122" t="s">
        <v>202</v>
      </c>
      <c r="E499" s="270" t="s">
        <v>190</v>
      </c>
      <c r="F499" s="161" t="s">
        <v>4229</v>
      </c>
      <c r="G499" s="161" t="s">
        <v>4230</v>
      </c>
      <c r="H499" s="161" t="s">
        <v>4231</v>
      </c>
      <c r="I499" s="161" t="s">
        <v>4232</v>
      </c>
      <c r="J499" s="252" t="s">
        <v>4233</v>
      </c>
      <c r="K499" s="271">
        <v>40000</v>
      </c>
      <c r="L499" s="515">
        <v>44242</v>
      </c>
      <c r="M499" s="515">
        <v>44561</v>
      </c>
      <c r="N499" s="114">
        <f t="shared" si="23"/>
        <v>46</v>
      </c>
      <c r="O499" s="185">
        <v>0</v>
      </c>
      <c r="P499" s="92" t="s">
        <v>27</v>
      </c>
      <c r="Q499" s="92"/>
      <c r="R499" s="19" t="s">
        <v>4234</v>
      </c>
      <c r="S499" s="217">
        <f t="shared" ref="S499:S504" si="24">LEN(R499)</f>
        <v>338</v>
      </c>
      <c r="T499" s="166"/>
      <c r="U499" s="166"/>
      <c r="V499" s="166" t="s">
        <v>125</v>
      </c>
      <c r="W499" s="166" t="s">
        <v>125</v>
      </c>
      <c r="X499" s="166" t="s">
        <v>125</v>
      </c>
      <c r="Y499" s="166" t="s">
        <v>125</v>
      </c>
      <c r="Z499" s="166" t="s">
        <v>125</v>
      </c>
      <c r="AA499" s="166" t="s">
        <v>125</v>
      </c>
      <c r="AB499" s="166" t="s">
        <v>125</v>
      </c>
      <c r="AC499" s="166" t="s">
        <v>125</v>
      </c>
      <c r="AD499" s="166" t="s">
        <v>125</v>
      </c>
      <c r="AE499" s="166" t="s">
        <v>125</v>
      </c>
      <c r="AF499" s="166" t="s">
        <v>125</v>
      </c>
      <c r="AG499" s="166" t="s">
        <v>125</v>
      </c>
      <c r="AH499" s="166" t="s">
        <v>125</v>
      </c>
      <c r="AI499" s="19" t="s">
        <v>4014</v>
      </c>
      <c r="AJ499" s="19" t="s">
        <v>4235</v>
      </c>
      <c r="AK499" s="19" t="s">
        <v>4236</v>
      </c>
      <c r="AL499" s="19" t="s">
        <v>4237</v>
      </c>
      <c r="AM499" s="19" t="s">
        <v>4238</v>
      </c>
      <c r="AN499" s="35" t="s">
        <v>4239</v>
      </c>
      <c r="AO499" s="19" t="s">
        <v>4240</v>
      </c>
      <c r="AP499" s="19" t="s">
        <v>130</v>
      </c>
      <c r="AQ499" s="19" t="s">
        <v>4080</v>
      </c>
      <c r="AR499" s="19" t="s">
        <v>130</v>
      </c>
      <c r="AS499" s="19" t="s">
        <v>4022</v>
      </c>
      <c r="AT499" s="19" t="s">
        <v>130</v>
      </c>
      <c r="AU499" s="19" t="s">
        <v>4022</v>
      </c>
      <c r="AV499" s="19" t="s">
        <v>130</v>
      </c>
      <c r="AW499" s="19" t="s">
        <v>4022</v>
      </c>
      <c r="AX499" s="19" t="s">
        <v>130</v>
      </c>
      <c r="AY499" s="19" t="s">
        <v>4022</v>
      </c>
      <c r="AZ499" s="19" t="s">
        <v>125</v>
      </c>
      <c r="BA499" s="19" t="s">
        <v>4022</v>
      </c>
      <c r="BB499" s="19" t="s">
        <v>125</v>
      </c>
      <c r="BC499" s="19" t="s">
        <v>4022</v>
      </c>
      <c r="BD499" s="19" t="s">
        <v>125</v>
      </c>
      <c r="BE499" s="19" t="s">
        <v>4022</v>
      </c>
      <c r="BF499" s="108" t="s">
        <v>1536</v>
      </c>
      <c r="BG499" s="175">
        <v>44529</v>
      </c>
      <c r="BH499" s="108" t="s">
        <v>10</v>
      </c>
      <c r="BI499" s="175">
        <v>44529</v>
      </c>
      <c r="BJ499" s="140" t="s">
        <v>4081</v>
      </c>
      <c r="BK499" s="171" t="s">
        <v>125</v>
      </c>
      <c r="BL499" s="171" t="s">
        <v>4024</v>
      </c>
      <c r="BM499" s="171" t="s">
        <v>1538</v>
      </c>
      <c r="BN499" s="119" t="s">
        <v>1539</v>
      </c>
      <c r="BO499" s="179" t="s">
        <v>125</v>
      </c>
      <c r="BP499" s="179" t="s">
        <v>4228</v>
      </c>
      <c r="BR499" s="92" t="s">
        <v>4171</v>
      </c>
      <c r="BS499" s="92" t="s">
        <v>4241</v>
      </c>
      <c r="BT499" s="92"/>
      <c r="BU499" s="92"/>
    </row>
    <row r="500" spans="1:73" s="308" customFormat="1" ht="90" hidden="1" customHeight="1">
      <c r="A500" s="107" t="s">
        <v>4228</v>
      </c>
      <c r="B500" s="110" t="s">
        <v>4007</v>
      </c>
      <c r="C500" s="122">
        <v>44109</v>
      </c>
      <c r="D500" s="122" t="s">
        <v>202</v>
      </c>
      <c r="E500" s="270" t="s">
        <v>190</v>
      </c>
      <c r="F500" s="161" t="s">
        <v>4229</v>
      </c>
      <c r="G500" s="161" t="s">
        <v>4242</v>
      </c>
      <c r="H500" s="161" t="s">
        <v>4243</v>
      </c>
      <c r="I500" s="252" t="s">
        <v>4244</v>
      </c>
      <c r="J500" s="252" t="s">
        <v>4245</v>
      </c>
      <c r="K500" s="271">
        <v>40000</v>
      </c>
      <c r="L500" s="515">
        <v>44242</v>
      </c>
      <c r="M500" s="515">
        <v>45169</v>
      </c>
      <c r="N500" s="212">
        <f t="shared" si="23"/>
        <v>29</v>
      </c>
      <c r="O500" s="185">
        <v>33639</v>
      </c>
      <c r="P500" s="110" t="s">
        <v>27</v>
      </c>
      <c r="Q500" s="110"/>
      <c r="R500" s="140" t="s">
        <v>4246</v>
      </c>
      <c r="S500" s="217">
        <f t="shared" si="24"/>
        <v>266</v>
      </c>
      <c r="T500" s="166"/>
      <c r="U500" s="166"/>
      <c r="V500" s="166" t="s">
        <v>125</v>
      </c>
      <c r="W500" s="166" t="s">
        <v>125</v>
      </c>
      <c r="X500" s="166" t="s">
        <v>125</v>
      </c>
      <c r="Y500" s="166" t="s">
        <v>125</v>
      </c>
      <c r="Z500" s="166" t="s">
        <v>125</v>
      </c>
      <c r="AA500" s="166" t="s">
        <v>125</v>
      </c>
      <c r="AB500" s="166" t="s">
        <v>125</v>
      </c>
      <c r="AC500" s="166" t="s">
        <v>125</v>
      </c>
      <c r="AD500" s="166" t="s">
        <v>125</v>
      </c>
      <c r="AE500" s="166" t="s">
        <v>125</v>
      </c>
      <c r="AF500" s="166" t="s">
        <v>125</v>
      </c>
      <c r="AG500" s="166" t="s">
        <v>125</v>
      </c>
      <c r="AH500" s="166" t="s">
        <v>125</v>
      </c>
      <c r="AI500" s="19" t="s">
        <v>4014</v>
      </c>
      <c r="AJ500" s="19" t="s">
        <v>4235</v>
      </c>
      <c r="AK500" s="19" t="s">
        <v>4236</v>
      </c>
      <c r="AL500" s="19" t="s">
        <v>4237</v>
      </c>
      <c r="AM500" s="19" t="s">
        <v>4238</v>
      </c>
      <c r="AN500" s="35" t="s">
        <v>4239</v>
      </c>
      <c r="AO500" s="19" t="s">
        <v>4240</v>
      </c>
      <c r="AP500" s="19" t="s">
        <v>4247</v>
      </c>
      <c r="AQ500" s="19" t="s">
        <v>4248</v>
      </c>
      <c r="AR500" s="19" t="s">
        <v>4249</v>
      </c>
      <c r="AS500" s="92" t="s">
        <v>4250</v>
      </c>
      <c r="AT500" s="92" t="s">
        <v>4251</v>
      </c>
      <c r="AU500" s="19" t="s">
        <v>4252</v>
      </c>
      <c r="AV500" s="19" t="s">
        <v>4253</v>
      </c>
      <c r="AW500" s="19" t="s">
        <v>4254</v>
      </c>
      <c r="AX500" s="19" t="s">
        <v>4255</v>
      </c>
      <c r="AY500" s="19" t="s">
        <v>4256</v>
      </c>
      <c r="AZ500" s="112" t="s">
        <v>4257</v>
      </c>
      <c r="BA500" s="112" t="s">
        <v>4258</v>
      </c>
      <c r="BB500" s="220" t="s">
        <v>4259</v>
      </c>
      <c r="BC500" s="112" t="s">
        <v>4260</v>
      </c>
      <c r="BD500" s="112" t="s">
        <v>125</v>
      </c>
      <c r="BE500" s="140" t="s">
        <v>4261</v>
      </c>
      <c r="BF500" s="108" t="s">
        <v>1845</v>
      </c>
      <c r="BG500" s="122">
        <v>45198</v>
      </c>
      <c r="BH500" s="108" t="s">
        <v>10</v>
      </c>
      <c r="BI500" s="122">
        <v>45198</v>
      </c>
      <c r="BJ500" s="140" t="s">
        <v>3424</v>
      </c>
      <c r="BK500" s="119" t="s">
        <v>3425</v>
      </c>
      <c r="BL500" s="119" t="s">
        <v>3426</v>
      </c>
      <c r="BM500" s="128" t="s">
        <v>1538</v>
      </c>
      <c r="BN500" s="119" t="s">
        <v>1539</v>
      </c>
      <c r="BO500" s="179" t="s">
        <v>125</v>
      </c>
      <c r="BP500" s="179" t="s">
        <v>4228</v>
      </c>
      <c r="BR500" s="110" t="s">
        <v>4171</v>
      </c>
      <c r="BS500" s="110" t="s">
        <v>4241</v>
      </c>
      <c r="BT500" s="110"/>
      <c r="BU500" s="110"/>
    </row>
    <row r="501" spans="1:73" s="308" customFormat="1" ht="90" customHeight="1">
      <c r="A501" s="107" t="s">
        <v>4228</v>
      </c>
      <c r="B501" s="110" t="s">
        <v>4007</v>
      </c>
      <c r="C501" s="122">
        <v>44109</v>
      </c>
      <c r="D501" s="122" t="s">
        <v>202</v>
      </c>
      <c r="E501" s="270" t="s">
        <v>190</v>
      </c>
      <c r="F501" s="161" t="s">
        <v>4229</v>
      </c>
      <c r="G501" s="112" t="s">
        <v>4242</v>
      </c>
      <c r="H501" s="112" t="s">
        <v>4262</v>
      </c>
      <c r="I501" s="112" t="s">
        <v>4263</v>
      </c>
      <c r="J501" s="252" t="s">
        <v>4245</v>
      </c>
      <c r="K501" s="194">
        <v>40000</v>
      </c>
      <c r="L501" s="508">
        <v>44242</v>
      </c>
      <c r="M501" s="515">
        <v>45657</v>
      </c>
      <c r="N501" s="212">
        <f t="shared" si="23"/>
        <v>47</v>
      </c>
      <c r="O501" s="264">
        <v>33639</v>
      </c>
      <c r="P501" s="110" t="s">
        <v>27</v>
      </c>
      <c r="Q501" s="110"/>
      <c r="R501" s="554" t="s">
        <v>4264</v>
      </c>
      <c r="S501" s="217">
        <f t="shared" si="24"/>
        <v>369</v>
      </c>
      <c r="T501" s="166"/>
      <c r="U501" s="166"/>
      <c r="V501" s="166" t="s">
        <v>125</v>
      </c>
      <c r="W501" s="166" t="s">
        <v>125</v>
      </c>
      <c r="X501" s="166" t="s">
        <v>125</v>
      </c>
      <c r="Y501" s="166" t="s">
        <v>125</v>
      </c>
      <c r="Z501" s="166" t="s">
        <v>125</v>
      </c>
      <c r="AA501" s="166" t="s">
        <v>125</v>
      </c>
      <c r="AB501" s="166" t="s">
        <v>125</v>
      </c>
      <c r="AC501" s="166" t="s">
        <v>125</v>
      </c>
      <c r="AD501" s="166" t="s">
        <v>125</v>
      </c>
      <c r="AE501" s="166" t="s">
        <v>125</v>
      </c>
      <c r="AF501" s="166" t="s">
        <v>125</v>
      </c>
      <c r="AG501" s="166" t="s">
        <v>125</v>
      </c>
      <c r="AH501" s="166" t="s">
        <v>125</v>
      </c>
      <c r="AI501" s="19" t="s">
        <v>4014</v>
      </c>
      <c r="AJ501" s="19" t="s">
        <v>4235</v>
      </c>
      <c r="AK501" s="19" t="s">
        <v>4236</v>
      </c>
      <c r="AL501" s="19" t="s">
        <v>4237</v>
      </c>
      <c r="AM501" s="19" t="s">
        <v>4238</v>
      </c>
      <c r="AN501" s="35" t="s">
        <v>4239</v>
      </c>
      <c r="AO501" s="19" t="s">
        <v>4240</v>
      </c>
      <c r="AP501" s="19" t="s">
        <v>4247</v>
      </c>
      <c r="AQ501" s="19" t="s">
        <v>4248</v>
      </c>
      <c r="AR501" s="19" t="s">
        <v>4249</v>
      </c>
      <c r="AS501" s="92" t="s">
        <v>4250</v>
      </c>
      <c r="AT501" s="92" t="s">
        <v>4251</v>
      </c>
      <c r="AU501" s="19" t="s">
        <v>4252</v>
      </c>
      <c r="AV501" s="19" t="s">
        <v>4253</v>
      </c>
      <c r="AW501" s="19" t="s">
        <v>4254</v>
      </c>
      <c r="AX501" s="19" t="s">
        <v>4255</v>
      </c>
      <c r="AY501" s="19" t="s">
        <v>4256</v>
      </c>
      <c r="AZ501" s="112" t="s">
        <v>4257</v>
      </c>
      <c r="BA501" s="112" t="s">
        <v>4258</v>
      </c>
      <c r="BB501" s="220" t="s">
        <v>4259</v>
      </c>
      <c r="BC501" s="112" t="s">
        <v>4260</v>
      </c>
      <c r="BD501" s="220" t="s">
        <v>4265</v>
      </c>
      <c r="BE501" s="575" t="s">
        <v>4266</v>
      </c>
      <c r="BF501" s="108" t="s">
        <v>8</v>
      </c>
      <c r="BG501" s="122">
        <v>45212</v>
      </c>
      <c r="BH501" s="108" t="s">
        <v>8</v>
      </c>
      <c r="BI501" s="448"/>
      <c r="BJ501" s="449"/>
      <c r="BK501" s="449"/>
      <c r="BL501" s="449"/>
      <c r="BM501" s="449"/>
      <c r="BN501" s="119" t="s">
        <v>133</v>
      </c>
      <c r="BO501" s="448"/>
      <c r="BP501" s="448"/>
      <c r="BR501" s="110" t="s">
        <v>4171</v>
      </c>
      <c r="BS501" s="110" t="s">
        <v>4241</v>
      </c>
      <c r="BT501" s="110"/>
      <c r="BU501" s="110"/>
    </row>
    <row r="502" spans="1:73" ht="90" hidden="1" customHeight="1">
      <c r="A502" s="107" t="s">
        <v>4267</v>
      </c>
      <c r="B502" s="110" t="s">
        <v>4007</v>
      </c>
      <c r="C502" s="122">
        <v>44109</v>
      </c>
      <c r="D502" s="122" t="s">
        <v>202</v>
      </c>
      <c r="E502" s="270" t="s">
        <v>190</v>
      </c>
      <c r="F502" s="161" t="s">
        <v>4229</v>
      </c>
      <c r="G502" s="161" t="s">
        <v>4230</v>
      </c>
      <c r="H502" s="161" t="s">
        <v>4268</v>
      </c>
      <c r="I502" s="161" t="s">
        <v>4269</v>
      </c>
      <c r="J502" s="252" t="s">
        <v>4270</v>
      </c>
      <c r="K502" s="271">
        <v>30000</v>
      </c>
      <c r="L502" s="515">
        <v>44242</v>
      </c>
      <c r="M502" s="515">
        <v>44561</v>
      </c>
      <c r="N502" s="114">
        <f t="shared" si="23"/>
        <v>46</v>
      </c>
      <c r="O502" s="185">
        <v>2484</v>
      </c>
      <c r="P502" s="92" t="s">
        <v>27</v>
      </c>
      <c r="Q502" s="92"/>
      <c r="R502" s="19" t="s">
        <v>4234</v>
      </c>
      <c r="S502" s="217">
        <f t="shared" si="24"/>
        <v>338</v>
      </c>
      <c r="T502" s="166"/>
      <c r="U502" s="166"/>
      <c r="V502" s="166" t="s">
        <v>125</v>
      </c>
      <c r="W502" s="166" t="s">
        <v>125</v>
      </c>
      <c r="X502" s="166" t="s">
        <v>125</v>
      </c>
      <c r="Y502" s="166" t="s">
        <v>125</v>
      </c>
      <c r="Z502" s="166" t="s">
        <v>125</v>
      </c>
      <c r="AA502" s="166" t="s">
        <v>125</v>
      </c>
      <c r="AB502" s="166" t="s">
        <v>125</v>
      </c>
      <c r="AC502" s="166" t="s">
        <v>125</v>
      </c>
      <c r="AD502" s="166" t="s">
        <v>125</v>
      </c>
      <c r="AE502" s="166" t="s">
        <v>125</v>
      </c>
      <c r="AF502" s="166" t="s">
        <v>125</v>
      </c>
      <c r="AG502" s="166" t="s">
        <v>125</v>
      </c>
      <c r="AH502" s="166" t="s">
        <v>125</v>
      </c>
      <c r="AI502" s="19" t="s">
        <v>4014</v>
      </c>
      <c r="AJ502" s="19" t="s">
        <v>4235</v>
      </c>
      <c r="AK502" s="19" t="s">
        <v>4271</v>
      </c>
      <c r="AL502" s="19" t="s">
        <v>4272</v>
      </c>
      <c r="AM502" s="19" t="s">
        <v>4273</v>
      </c>
      <c r="AN502" s="35" t="s">
        <v>4274</v>
      </c>
      <c r="AO502" s="19" t="s">
        <v>4275</v>
      </c>
      <c r="AP502" s="19" t="s">
        <v>130</v>
      </c>
      <c r="AQ502" s="19" t="s">
        <v>4080</v>
      </c>
      <c r="AR502" s="19" t="s">
        <v>130</v>
      </c>
      <c r="AS502" s="19" t="s">
        <v>4022</v>
      </c>
      <c r="AT502" s="19" t="s">
        <v>130</v>
      </c>
      <c r="AU502" s="19" t="s">
        <v>4022</v>
      </c>
      <c r="AV502" s="19" t="s">
        <v>130</v>
      </c>
      <c r="AW502" s="19" t="s">
        <v>4022</v>
      </c>
      <c r="AX502" s="19" t="s">
        <v>130</v>
      </c>
      <c r="AY502" s="19" t="s">
        <v>4022</v>
      </c>
      <c r="AZ502" s="19" t="s">
        <v>125</v>
      </c>
      <c r="BA502" s="19" t="s">
        <v>4022</v>
      </c>
      <c r="BB502" s="19" t="s">
        <v>125</v>
      </c>
      <c r="BC502" s="19" t="s">
        <v>4022</v>
      </c>
      <c r="BD502" s="19" t="s">
        <v>125</v>
      </c>
      <c r="BE502" s="19" t="s">
        <v>4022</v>
      </c>
      <c r="BF502" s="108" t="s">
        <v>1536</v>
      </c>
      <c r="BG502" s="175">
        <v>44529</v>
      </c>
      <c r="BH502" s="108" t="s">
        <v>10</v>
      </c>
      <c r="BI502" s="175">
        <v>44529</v>
      </c>
      <c r="BJ502" s="140" t="s">
        <v>4081</v>
      </c>
      <c r="BK502" s="171" t="s">
        <v>125</v>
      </c>
      <c r="BL502" s="171" t="s">
        <v>4024</v>
      </c>
      <c r="BM502" s="171" t="s">
        <v>1538</v>
      </c>
      <c r="BN502" s="119" t="s">
        <v>1539</v>
      </c>
      <c r="BO502" s="179" t="s">
        <v>125</v>
      </c>
      <c r="BP502" s="179" t="s">
        <v>4267</v>
      </c>
      <c r="BR502" s="92" t="s">
        <v>4171</v>
      </c>
      <c r="BS502" s="92" t="s">
        <v>4241</v>
      </c>
      <c r="BT502" s="92"/>
      <c r="BU502" s="92"/>
    </row>
    <row r="503" spans="1:73" s="308" customFormat="1" ht="90" hidden="1" customHeight="1">
      <c r="A503" s="107" t="s">
        <v>4267</v>
      </c>
      <c r="B503" s="110" t="s">
        <v>4007</v>
      </c>
      <c r="C503" s="122">
        <v>44109</v>
      </c>
      <c r="D503" s="122" t="s">
        <v>202</v>
      </c>
      <c r="E503" s="270" t="s">
        <v>190</v>
      </c>
      <c r="F503" s="161" t="s">
        <v>4229</v>
      </c>
      <c r="G503" s="161" t="s">
        <v>4242</v>
      </c>
      <c r="H503" s="161" t="s">
        <v>4262</v>
      </c>
      <c r="I503" s="161" t="s">
        <v>4276</v>
      </c>
      <c r="J503" s="252" t="s">
        <v>4277</v>
      </c>
      <c r="K503" s="271">
        <v>30000</v>
      </c>
      <c r="L503" s="515">
        <v>44242</v>
      </c>
      <c r="M503" s="515">
        <v>45291</v>
      </c>
      <c r="N503" s="212">
        <f t="shared" si="23"/>
        <v>46</v>
      </c>
      <c r="O503" s="185">
        <v>14001</v>
      </c>
      <c r="P503" s="110" t="s">
        <v>27</v>
      </c>
      <c r="Q503" s="110"/>
      <c r="R503" s="140" t="s">
        <v>4246</v>
      </c>
      <c r="S503" s="217">
        <f t="shared" si="24"/>
        <v>266</v>
      </c>
      <c r="T503" s="166"/>
      <c r="U503" s="166"/>
      <c r="V503" s="166" t="s">
        <v>125</v>
      </c>
      <c r="W503" s="166" t="s">
        <v>125</v>
      </c>
      <c r="X503" s="166" t="s">
        <v>125</v>
      </c>
      <c r="Y503" s="166" t="s">
        <v>125</v>
      </c>
      <c r="Z503" s="166" t="s">
        <v>125</v>
      </c>
      <c r="AA503" s="166" t="s">
        <v>125</v>
      </c>
      <c r="AB503" s="166" t="s">
        <v>125</v>
      </c>
      <c r="AC503" s="166" t="s">
        <v>125</v>
      </c>
      <c r="AD503" s="166" t="s">
        <v>125</v>
      </c>
      <c r="AE503" s="166" t="s">
        <v>125</v>
      </c>
      <c r="AF503" s="166" t="s">
        <v>125</v>
      </c>
      <c r="AG503" s="166" t="s">
        <v>125</v>
      </c>
      <c r="AH503" s="166" t="s">
        <v>125</v>
      </c>
      <c r="AI503" s="19" t="s">
        <v>4014</v>
      </c>
      <c r="AJ503" s="19" t="s">
        <v>4235</v>
      </c>
      <c r="AK503" s="19" t="s">
        <v>4271</v>
      </c>
      <c r="AL503" s="19" t="s">
        <v>4272</v>
      </c>
      <c r="AM503" s="19" t="s">
        <v>4273</v>
      </c>
      <c r="AN503" s="35" t="s">
        <v>4274</v>
      </c>
      <c r="AO503" s="19" t="s">
        <v>4275</v>
      </c>
      <c r="AP503" s="19" t="s">
        <v>4278</v>
      </c>
      <c r="AQ503" s="19" t="s">
        <v>4279</v>
      </c>
      <c r="AR503" s="19" t="s">
        <v>4280</v>
      </c>
      <c r="AS503" s="92" t="s">
        <v>4281</v>
      </c>
      <c r="AT503" s="92" t="s">
        <v>4282</v>
      </c>
      <c r="AU503" s="19" t="s">
        <v>4283</v>
      </c>
      <c r="AV503" s="19" t="s">
        <v>4284</v>
      </c>
      <c r="AW503" s="19" t="s">
        <v>4285</v>
      </c>
      <c r="AX503" s="220" t="s">
        <v>4286</v>
      </c>
      <c r="AY503" s="19" t="s">
        <v>4287</v>
      </c>
      <c r="AZ503" s="112" t="s">
        <v>4288</v>
      </c>
      <c r="BA503" s="112" t="s">
        <v>4289</v>
      </c>
      <c r="BB503" s="220" t="s">
        <v>4259</v>
      </c>
      <c r="BC503" s="112" t="s">
        <v>4290</v>
      </c>
      <c r="BD503" s="149" t="s">
        <v>125</v>
      </c>
      <c r="BE503" s="140" t="s">
        <v>4291</v>
      </c>
      <c r="BF503" s="108" t="s">
        <v>1845</v>
      </c>
      <c r="BG503" s="122">
        <v>45198</v>
      </c>
      <c r="BH503" s="108" t="s">
        <v>10</v>
      </c>
      <c r="BI503" s="122">
        <v>45198</v>
      </c>
      <c r="BJ503" s="140" t="s">
        <v>3424</v>
      </c>
      <c r="BK503" s="119" t="s">
        <v>3425</v>
      </c>
      <c r="BL503" s="119" t="s">
        <v>3426</v>
      </c>
      <c r="BM503" s="128" t="s">
        <v>1538</v>
      </c>
      <c r="BN503" s="119" t="s">
        <v>1539</v>
      </c>
      <c r="BO503" s="179" t="s">
        <v>125</v>
      </c>
      <c r="BP503" s="179" t="s">
        <v>4267</v>
      </c>
      <c r="BR503" s="110" t="s">
        <v>4171</v>
      </c>
      <c r="BS503" s="110" t="s">
        <v>4241</v>
      </c>
      <c r="BT503" s="110"/>
      <c r="BU503" s="110"/>
    </row>
    <row r="504" spans="1:73" s="308" customFormat="1" ht="90" customHeight="1">
      <c r="A504" s="107" t="s">
        <v>4267</v>
      </c>
      <c r="B504" s="110" t="s">
        <v>4007</v>
      </c>
      <c r="C504" s="122">
        <v>44109</v>
      </c>
      <c r="D504" s="122" t="s">
        <v>202</v>
      </c>
      <c r="E504" s="270" t="s">
        <v>190</v>
      </c>
      <c r="F504" s="161" t="s">
        <v>4229</v>
      </c>
      <c r="G504" s="540" t="s">
        <v>4242</v>
      </c>
      <c r="H504" s="540" t="s">
        <v>4262</v>
      </c>
      <c r="I504" s="540" t="s">
        <v>4277</v>
      </c>
      <c r="J504" s="541" t="s">
        <v>4277</v>
      </c>
      <c r="K504" s="542">
        <v>30000</v>
      </c>
      <c r="L504" s="508">
        <v>44242</v>
      </c>
      <c r="M504" s="515">
        <v>45657</v>
      </c>
      <c r="N504" s="212">
        <f t="shared" si="23"/>
        <v>47</v>
      </c>
      <c r="O504" s="264">
        <v>14001</v>
      </c>
      <c r="P504" s="110" t="s">
        <v>27</v>
      </c>
      <c r="Q504" s="110"/>
      <c r="R504" s="554" t="s">
        <v>4292</v>
      </c>
      <c r="S504" s="217">
        <f t="shared" si="24"/>
        <v>378</v>
      </c>
      <c r="T504" s="166"/>
      <c r="U504" s="166"/>
      <c r="V504" s="166" t="s">
        <v>125</v>
      </c>
      <c r="W504" s="166" t="s">
        <v>125</v>
      </c>
      <c r="X504" s="166" t="s">
        <v>125</v>
      </c>
      <c r="Y504" s="166" t="s">
        <v>125</v>
      </c>
      <c r="Z504" s="166" t="s">
        <v>125</v>
      </c>
      <c r="AA504" s="166" t="s">
        <v>125</v>
      </c>
      <c r="AB504" s="166" t="s">
        <v>125</v>
      </c>
      <c r="AC504" s="166" t="s">
        <v>125</v>
      </c>
      <c r="AD504" s="166" t="s">
        <v>125</v>
      </c>
      <c r="AE504" s="166" t="s">
        <v>125</v>
      </c>
      <c r="AF504" s="166" t="s">
        <v>125</v>
      </c>
      <c r="AG504" s="166" t="s">
        <v>125</v>
      </c>
      <c r="AH504" s="166" t="s">
        <v>125</v>
      </c>
      <c r="AI504" s="19" t="s">
        <v>4014</v>
      </c>
      <c r="AJ504" s="19" t="s">
        <v>4235</v>
      </c>
      <c r="AK504" s="19" t="s">
        <v>4271</v>
      </c>
      <c r="AL504" s="19" t="s">
        <v>4272</v>
      </c>
      <c r="AM504" s="19" t="s">
        <v>4273</v>
      </c>
      <c r="AN504" s="35" t="s">
        <v>4274</v>
      </c>
      <c r="AO504" s="19" t="s">
        <v>4275</v>
      </c>
      <c r="AP504" s="19" t="s">
        <v>4278</v>
      </c>
      <c r="AQ504" s="19" t="s">
        <v>4279</v>
      </c>
      <c r="AR504" s="19" t="s">
        <v>4280</v>
      </c>
      <c r="AS504" s="92" t="s">
        <v>4281</v>
      </c>
      <c r="AT504" s="92" t="s">
        <v>4282</v>
      </c>
      <c r="AU504" s="19" t="s">
        <v>4283</v>
      </c>
      <c r="AV504" s="19" t="s">
        <v>4284</v>
      </c>
      <c r="AW504" s="19" t="s">
        <v>4285</v>
      </c>
      <c r="AX504" s="220" t="s">
        <v>4286</v>
      </c>
      <c r="AY504" s="19" t="s">
        <v>4287</v>
      </c>
      <c r="AZ504" s="112" t="s">
        <v>4288</v>
      </c>
      <c r="BA504" s="112" t="s">
        <v>4289</v>
      </c>
      <c r="BB504" s="220" t="s">
        <v>4259</v>
      </c>
      <c r="BC504" s="112" t="s">
        <v>4290</v>
      </c>
      <c r="BD504" s="155" t="s">
        <v>4293</v>
      </c>
      <c r="BE504" s="575" t="s">
        <v>4294</v>
      </c>
      <c r="BF504" s="108" t="s">
        <v>8</v>
      </c>
      <c r="BG504" s="122">
        <v>45212</v>
      </c>
      <c r="BH504" s="108" t="s">
        <v>8</v>
      </c>
      <c r="BI504" s="448"/>
      <c r="BJ504" s="449"/>
      <c r="BK504" s="449"/>
      <c r="BL504" s="449"/>
      <c r="BM504" s="449"/>
      <c r="BN504" s="119" t="s">
        <v>133</v>
      </c>
      <c r="BO504" s="448"/>
      <c r="BP504" s="448"/>
      <c r="BR504" s="110" t="s">
        <v>4171</v>
      </c>
      <c r="BS504" s="110" t="s">
        <v>4241</v>
      </c>
      <c r="BT504" s="110"/>
      <c r="BU504" s="110"/>
    </row>
    <row r="505" spans="1:73" ht="90" hidden="1" customHeight="1">
      <c r="A505" s="107" t="s">
        <v>4295</v>
      </c>
      <c r="B505" s="110" t="s">
        <v>4007</v>
      </c>
      <c r="C505" s="122">
        <v>44109</v>
      </c>
      <c r="D505" s="122" t="s">
        <v>202</v>
      </c>
      <c r="E505" s="270" t="s">
        <v>190</v>
      </c>
      <c r="F505" s="161" t="s">
        <v>4229</v>
      </c>
      <c r="G505" s="161" t="s">
        <v>4230</v>
      </c>
      <c r="H505" s="161" t="s">
        <v>4268</v>
      </c>
      <c r="I505" s="161" t="s">
        <v>4296</v>
      </c>
      <c r="J505" s="252" t="s">
        <v>4297</v>
      </c>
      <c r="K505" s="271">
        <v>10000</v>
      </c>
      <c r="L505" s="515">
        <v>44270</v>
      </c>
      <c r="M505" s="515">
        <v>44561</v>
      </c>
      <c r="N505" s="114">
        <f t="shared" si="23"/>
        <v>42</v>
      </c>
      <c r="O505" s="185">
        <v>0</v>
      </c>
      <c r="P505" s="92" t="s">
        <v>27</v>
      </c>
      <c r="Q505" s="92"/>
      <c r="R505" s="19" t="s">
        <v>4234</v>
      </c>
      <c r="S505" s="217">
        <f t="shared" ref="S505:S536" si="25">LEN(R505)</f>
        <v>338</v>
      </c>
      <c r="T505" s="166"/>
      <c r="U505" s="166"/>
      <c r="V505" s="166" t="s">
        <v>125</v>
      </c>
      <c r="W505" s="166" t="s">
        <v>125</v>
      </c>
      <c r="X505" s="166" t="s">
        <v>125</v>
      </c>
      <c r="Y505" s="166" t="s">
        <v>125</v>
      </c>
      <c r="Z505" s="166" t="s">
        <v>125</v>
      </c>
      <c r="AA505" s="166" t="s">
        <v>125</v>
      </c>
      <c r="AB505" s="166" t="s">
        <v>125</v>
      </c>
      <c r="AC505" s="166" t="s">
        <v>125</v>
      </c>
      <c r="AD505" s="166" t="s">
        <v>125</v>
      </c>
      <c r="AE505" s="166" t="s">
        <v>125</v>
      </c>
      <c r="AF505" s="166" t="s">
        <v>125</v>
      </c>
      <c r="AG505" s="166" t="s">
        <v>125</v>
      </c>
      <c r="AH505" s="166" t="s">
        <v>125</v>
      </c>
      <c r="AI505" s="19" t="s">
        <v>4014</v>
      </c>
      <c r="AJ505" s="19" t="s">
        <v>4298</v>
      </c>
      <c r="AK505" s="19" t="s">
        <v>4299</v>
      </c>
      <c r="AL505" s="19" t="s">
        <v>4300</v>
      </c>
      <c r="AM505" s="19" t="s">
        <v>4273</v>
      </c>
      <c r="AN505" s="35" t="s">
        <v>4301</v>
      </c>
      <c r="AO505" s="19" t="s">
        <v>4302</v>
      </c>
      <c r="AP505" s="19" t="s">
        <v>130</v>
      </c>
      <c r="AQ505" s="19" t="s">
        <v>4080</v>
      </c>
      <c r="AR505" s="19" t="s">
        <v>130</v>
      </c>
      <c r="AS505" s="19" t="s">
        <v>4022</v>
      </c>
      <c r="AT505" s="19" t="s">
        <v>130</v>
      </c>
      <c r="AU505" s="19" t="s">
        <v>4022</v>
      </c>
      <c r="AV505" s="19" t="s">
        <v>130</v>
      </c>
      <c r="AW505" s="19" t="s">
        <v>4022</v>
      </c>
      <c r="AX505" s="19" t="s">
        <v>130</v>
      </c>
      <c r="AY505" s="19" t="s">
        <v>4022</v>
      </c>
      <c r="AZ505" s="19" t="s">
        <v>125</v>
      </c>
      <c r="BA505" s="19" t="s">
        <v>4022</v>
      </c>
      <c r="BB505" s="19" t="s">
        <v>125</v>
      </c>
      <c r="BC505" s="19" t="s">
        <v>4022</v>
      </c>
      <c r="BD505" s="19" t="s">
        <v>125</v>
      </c>
      <c r="BE505" s="19" t="s">
        <v>4022</v>
      </c>
      <c r="BF505" s="108" t="s">
        <v>1536</v>
      </c>
      <c r="BG505" s="175">
        <v>44529</v>
      </c>
      <c r="BH505" s="108" t="s">
        <v>10</v>
      </c>
      <c r="BI505" s="175">
        <v>44529</v>
      </c>
      <c r="BJ505" s="140" t="s">
        <v>4081</v>
      </c>
      <c r="BK505" s="171" t="s">
        <v>125</v>
      </c>
      <c r="BL505" s="171" t="s">
        <v>4024</v>
      </c>
      <c r="BM505" s="171" t="s">
        <v>1538</v>
      </c>
      <c r="BN505" s="119" t="s">
        <v>1539</v>
      </c>
      <c r="BO505" s="179" t="s">
        <v>125</v>
      </c>
      <c r="BP505" s="179" t="s">
        <v>4295</v>
      </c>
      <c r="BR505" s="92" t="s">
        <v>4171</v>
      </c>
      <c r="BS505" s="92" t="s">
        <v>4241</v>
      </c>
      <c r="BT505" s="92"/>
      <c r="BU505" s="92"/>
    </row>
    <row r="506" spans="1:73" ht="90" hidden="1" customHeight="1">
      <c r="A506" s="181" t="s">
        <v>4295</v>
      </c>
      <c r="B506" s="110" t="s">
        <v>4007</v>
      </c>
      <c r="C506" s="175">
        <v>44109</v>
      </c>
      <c r="D506" s="175" t="s">
        <v>202</v>
      </c>
      <c r="E506" s="274" t="s">
        <v>190</v>
      </c>
      <c r="F506" s="164" t="s">
        <v>4303</v>
      </c>
      <c r="G506" s="164" t="s">
        <v>4230</v>
      </c>
      <c r="H506" s="164" t="s">
        <v>4242</v>
      </c>
      <c r="I506" s="164" t="s">
        <v>4304</v>
      </c>
      <c r="J506" s="252" t="s">
        <v>4305</v>
      </c>
      <c r="K506" s="271">
        <v>10000</v>
      </c>
      <c r="L506" s="515">
        <v>44242</v>
      </c>
      <c r="M506" s="515">
        <v>45169</v>
      </c>
      <c r="N506" s="114">
        <f t="shared" si="23"/>
        <v>29</v>
      </c>
      <c r="O506" s="219">
        <v>10000</v>
      </c>
      <c r="P506" s="92" t="s">
        <v>27</v>
      </c>
      <c r="Q506" s="92"/>
      <c r="R506" s="19" t="s">
        <v>4306</v>
      </c>
      <c r="S506" s="217">
        <f t="shared" si="25"/>
        <v>58</v>
      </c>
      <c r="T506" s="166"/>
      <c r="U506" s="166"/>
      <c r="V506" s="166" t="s">
        <v>125</v>
      </c>
      <c r="W506" s="166" t="s">
        <v>125</v>
      </c>
      <c r="X506" s="166" t="s">
        <v>125</v>
      </c>
      <c r="Y506" s="166" t="s">
        <v>125</v>
      </c>
      <c r="Z506" s="166" t="s">
        <v>125</v>
      </c>
      <c r="AA506" s="166" t="s">
        <v>125</v>
      </c>
      <c r="AB506" s="166" t="s">
        <v>125</v>
      </c>
      <c r="AC506" s="166" t="s">
        <v>125</v>
      </c>
      <c r="AD506" s="166" t="s">
        <v>125</v>
      </c>
      <c r="AE506" s="166" t="s">
        <v>125</v>
      </c>
      <c r="AF506" s="166" t="s">
        <v>125</v>
      </c>
      <c r="AG506" s="166" t="s">
        <v>125</v>
      </c>
      <c r="AH506" s="166" t="s">
        <v>125</v>
      </c>
      <c r="AI506" s="19" t="s">
        <v>4014</v>
      </c>
      <c r="AJ506" s="19" t="s">
        <v>4298</v>
      </c>
      <c r="AK506" s="19" t="s">
        <v>4299</v>
      </c>
      <c r="AL506" s="19" t="s">
        <v>4300</v>
      </c>
      <c r="AM506" s="19" t="s">
        <v>4273</v>
      </c>
      <c r="AN506" s="35" t="s">
        <v>4301</v>
      </c>
      <c r="AO506" s="19" t="s">
        <v>4302</v>
      </c>
      <c r="AP506" s="19" t="s">
        <v>4307</v>
      </c>
      <c r="AQ506" s="19" t="s">
        <v>4308</v>
      </c>
      <c r="AR506" s="19" t="s">
        <v>4309</v>
      </c>
      <c r="AS506" s="92" t="s">
        <v>4310</v>
      </c>
      <c r="AT506" s="92" t="s">
        <v>4311</v>
      </c>
      <c r="AU506" s="19" t="s">
        <v>4312</v>
      </c>
      <c r="AV506" s="19" t="s">
        <v>130</v>
      </c>
      <c r="AW506" s="19" t="s">
        <v>4313</v>
      </c>
      <c r="AX506" s="19" t="s">
        <v>130</v>
      </c>
      <c r="AY506" s="19" t="s">
        <v>4313</v>
      </c>
      <c r="AZ506" s="19" t="s">
        <v>125</v>
      </c>
      <c r="BA506" s="19" t="s">
        <v>4313</v>
      </c>
      <c r="BB506" s="19" t="s">
        <v>125</v>
      </c>
      <c r="BC506" s="19" t="s">
        <v>4313</v>
      </c>
      <c r="BD506" s="19" t="s">
        <v>125</v>
      </c>
      <c r="BE506" s="19" t="s">
        <v>4313</v>
      </c>
      <c r="BF506" s="108" t="s">
        <v>2438</v>
      </c>
      <c r="BG506" s="175">
        <v>44764</v>
      </c>
      <c r="BH506" s="108" t="s">
        <v>2033</v>
      </c>
      <c r="BI506" s="195"/>
      <c r="BJ506" s="196"/>
      <c r="BK506" s="196"/>
      <c r="BL506" s="196"/>
      <c r="BM506" s="196"/>
      <c r="BN506" s="119" t="s">
        <v>133</v>
      </c>
      <c r="BO506" s="195"/>
      <c r="BP506" s="195"/>
      <c r="BR506" s="92" t="s">
        <v>4171</v>
      </c>
      <c r="BS506" s="92" t="s">
        <v>4241</v>
      </c>
      <c r="BT506" s="92"/>
      <c r="BU506" s="92"/>
    </row>
    <row r="507" spans="1:73" ht="90" hidden="1" customHeight="1">
      <c r="A507" s="107" t="s">
        <v>4314</v>
      </c>
      <c r="B507" s="110" t="s">
        <v>4007</v>
      </c>
      <c r="C507" s="122">
        <v>44109</v>
      </c>
      <c r="D507" s="122" t="s">
        <v>202</v>
      </c>
      <c r="E507" s="270" t="s">
        <v>437</v>
      </c>
      <c r="F507" s="161" t="s">
        <v>4315</v>
      </c>
      <c r="G507" s="161" t="s">
        <v>4316</v>
      </c>
      <c r="H507" s="161" t="s">
        <v>4317</v>
      </c>
      <c r="I507" s="161" t="s">
        <v>4318</v>
      </c>
      <c r="J507" s="252" t="s">
        <v>4319</v>
      </c>
      <c r="K507" s="271">
        <v>12</v>
      </c>
      <c r="L507" s="514">
        <v>44227</v>
      </c>
      <c r="M507" s="514">
        <v>44561</v>
      </c>
      <c r="N507" s="114">
        <f t="shared" si="23"/>
        <v>48</v>
      </c>
      <c r="O507" s="185">
        <v>7</v>
      </c>
      <c r="P507" s="92" t="s">
        <v>22</v>
      </c>
      <c r="Q507" s="92"/>
      <c r="R507" s="19" t="s">
        <v>4320</v>
      </c>
      <c r="S507" s="217">
        <f t="shared" si="25"/>
        <v>380</v>
      </c>
      <c r="T507" s="136" t="s">
        <v>125</v>
      </c>
      <c r="U507" s="136" t="s">
        <v>125</v>
      </c>
      <c r="V507" s="166" t="s">
        <v>125</v>
      </c>
      <c r="W507" s="166" t="s">
        <v>125</v>
      </c>
      <c r="X507" s="166" t="s">
        <v>125</v>
      </c>
      <c r="Y507" s="166" t="s">
        <v>125</v>
      </c>
      <c r="Z507" s="166" t="s">
        <v>125</v>
      </c>
      <c r="AA507" s="166" t="s">
        <v>125</v>
      </c>
      <c r="AB507" s="166" t="s">
        <v>125</v>
      </c>
      <c r="AC507" s="166" t="s">
        <v>125</v>
      </c>
      <c r="AD507" s="166" t="s">
        <v>125</v>
      </c>
      <c r="AE507" s="166" t="s">
        <v>125</v>
      </c>
      <c r="AF507" s="166" t="s">
        <v>125</v>
      </c>
      <c r="AG507" s="166" t="s">
        <v>125</v>
      </c>
      <c r="AH507" s="166" t="s">
        <v>125</v>
      </c>
      <c r="AI507" s="19" t="s">
        <v>4014</v>
      </c>
      <c r="AJ507" s="19" t="s">
        <v>4321</v>
      </c>
      <c r="AK507" s="19" t="s">
        <v>4322</v>
      </c>
      <c r="AL507" s="112" t="s">
        <v>4323</v>
      </c>
      <c r="AM507" s="19" t="s">
        <v>4324</v>
      </c>
      <c r="AN507" s="19" t="s">
        <v>4325</v>
      </c>
      <c r="AO507" s="19" t="s">
        <v>4326</v>
      </c>
      <c r="AP507" s="19" t="s">
        <v>130</v>
      </c>
      <c r="AQ507" s="19" t="s">
        <v>4021</v>
      </c>
      <c r="AR507" s="19" t="s">
        <v>130</v>
      </c>
      <c r="AS507" s="19" t="s">
        <v>4022</v>
      </c>
      <c r="AT507" s="19" t="s">
        <v>130</v>
      </c>
      <c r="AU507" s="19" t="s">
        <v>4022</v>
      </c>
      <c r="AV507" s="19" t="s">
        <v>130</v>
      </c>
      <c r="AW507" s="19" t="s">
        <v>4022</v>
      </c>
      <c r="AX507" s="19" t="s">
        <v>130</v>
      </c>
      <c r="AY507" s="19" t="s">
        <v>4022</v>
      </c>
      <c r="AZ507" s="19" t="s">
        <v>125</v>
      </c>
      <c r="BA507" s="19" t="s">
        <v>4022</v>
      </c>
      <c r="BB507" s="19" t="s">
        <v>125</v>
      </c>
      <c r="BC507" s="19" t="s">
        <v>4022</v>
      </c>
      <c r="BD507" s="19" t="s">
        <v>125</v>
      </c>
      <c r="BE507" s="19" t="s">
        <v>4022</v>
      </c>
      <c r="BF507" s="108" t="s">
        <v>1845</v>
      </c>
      <c r="BG507" s="175">
        <v>44529</v>
      </c>
      <c r="BH507" s="108" t="s">
        <v>10</v>
      </c>
      <c r="BI507" s="175">
        <v>44529</v>
      </c>
      <c r="BJ507" s="140" t="s">
        <v>4023</v>
      </c>
      <c r="BK507" s="171" t="s">
        <v>125</v>
      </c>
      <c r="BL507" s="171" t="s">
        <v>4024</v>
      </c>
      <c r="BM507" s="171" t="s">
        <v>1538</v>
      </c>
      <c r="BN507" s="119" t="s">
        <v>1539</v>
      </c>
      <c r="BO507" s="179" t="s">
        <v>125</v>
      </c>
      <c r="BP507" s="179" t="s">
        <v>4314</v>
      </c>
      <c r="BR507" s="92" t="s">
        <v>4327</v>
      </c>
      <c r="BS507" s="92" t="s">
        <v>4328</v>
      </c>
      <c r="BT507" s="92"/>
      <c r="BU507" s="92"/>
    </row>
    <row r="508" spans="1:73" ht="90" hidden="1" customHeight="1">
      <c r="A508" s="107" t="s">
        <v>4314</v>
      </c>
      <c r="B508" s="110" t="s">
        <v>4007</v>
      </c>
      <c r="C508" s="122">
        <v>44109</v>
      </c>
      <c r="D508" s="122" t="s">
        <v>202</v>
      </c>
      <c r="E508" s="270" t="s">
        <v>437</v>
      </c>
      <c r="F508" s="161" t="s">
        <v>4329</v>
      </c>
      <c r="G508" s="161" t="s">
        <v>4316</v>
      </c>
      <c r="H508" s="161" t="s">
        <v>4317</v>
      </c>
      <c r="I508" s="161" t="s">
        <v>4318</v>
      </c>
      <c r="J508" s="252" t="s">
        <v>4319</v>
      </c>
      <c r="K508" s="271">
        <v>12</v>
      </c>
      <c r="L508" s="514">
        <v>44227</v>
      </c>
      <c r="M508" s="514">
        <v>44620</v>
      </c>
      <c r="N508" s="114">
        <f t="shared" si="23"/>
        <v>5</v>
      </c>
      <c r="O508" s="182">
        <v>12</v>
      </c>
      <c r="P508" s="92" t="s">
        <v>22</v>
      </c>
      <c r="Q508" s="92"/>
      <c r="R508" s="19" t="s">
        <v>4330</v>
      </c>
      <c r="S508" s="217">
        <f t="shared" si="25"/>
        <v>246</v>
      </c>
      <c r="T508" s="166"/>
      <c r="U508" s="166"/>
      <c r="V508" s="166" t="s">
        <v>125</v>
      </c>
      <c r="W508" s="166" t="s">
        <v>125</v>
      </c>
      <c r="X508" s="166" t="s">
        <v>125</v>
      </c>
      <c r="Y508" s="166" t="s">
        <v>125</v>
      </c>
      <c r="Z508" s="166" t="s">
        <v>125</v>
      </c>
      <c r="AA508" s="166" t="s">
        <v>125</v>
      </c>
      <c r="AB508" s="166" t="s">
        <v>125</v>
      </c>
      <c r="AC508" s="166" t="s">
        <v>125</v>
      </c>
      <c r="AD508" s="166" t="s">
        <v>125</v>
      </c>
      <c r="AE508" s="166" t="s">
        <v>125</v>
      </c>
      <c r="AF508" s="166" t="s">
        <v>125</v>
      </c>
      <c r="AG508" s="166" t="s">
        <v>125</v>
      </c>
      <c r="AH508" s="166" t="s">
        <v>125</v>
      </c>
      <c r="AI508" s="19" t="s">
        <v>4014</v>
      </c>
      <c r="AJ508" s="19" t="s">
        <v>4321</v>
      </c>
      <c r="AK508" s="19" t="s">
        <v>4322</v>
      </c>
      <c r="AL508" s="112" t="s">
        <v>4323</v>
      </c>
      <c r="AM508" s="19" t="s">
        <v>4324</v>
      </c>
      <c r="AN508" s="19" t="s">
        <v>4325</v>
      </c>
      <c r="AO508" s="19" t="s">
        <v>4326</v>
      </c>
      <c r="AP508" s="19" t="s">
        <v>4331</v>
      </c>
      <c r="AQ508" s="19" t="s">
        <v>4332</v>
      </c>
      <c r="AR508" s="19" t="s">
        <v>4333</v>
      </c>
      <c r="AS508" s="19" t="s">
        <v>4334</v>
      </c>
      <c r="AT508" s="19" t="s">
        <v>130</v>
      </c>
      <c r="AU508" s="19" t="s">
        <v>4034</v>
      </c>
      <c r="AV508" s="19" t="s">
        <v>130</v>
      </c>
      <c r="AW508" s="19" t="s">
        <v>4034</v>
      </c>
      <c r="AX508" s="19" t="s">
        <v>130</v>
      </c>
      <c r="AY508" s="19" t="s">
        <v>4034</v>
      </c>
      <c r="AZ508" s="19" t="s">
        <v>125</v>
      </c>
      <c r="BA508" s="19" t="s">
        <v>4034</v>
      </c>
      <c r="BB508" s="19" t="s">
        <v>125</v>
      </c>
      <c r="BC508" s="19" t="s">
        <v>4034</v>
      </c>
      <c r="BD508" s="19" t="s">
        <v>125</v>
      </c>
      <c r="BE508" s="19" t="s">
        <v>4034</v>
      </c>
      <c r="BF508" s="108" t="s">
        <v>131</v>
      </c>
      <c r="BG508" s="175">
        <v>44652</v>
      </c>
      <c r="BH508" s="108" t="s">
        <v>2033</v>
      </c>
      <c r="BI508" s="195"/>
      <c r="BJ508" s="196"/>
      <c r="BK508" s="196"/>
      <c r="BL508" s="196"/>
      <c r="BM508" s="196"/>
      <c r="BN508" s="119" t="s">
        <v>133</v>
      </c>
      <c r="BO508" s="195"/>
      <c r="BP508" s="195"/>
      <c r="BR508" s="92" t="s">
        <v>4327</v>
      </c>
      <c r="BS508" s="92" t="s">
        <v>4328</v>
      </c>
      <c r="BT508" s="92"/>
      <c r="BU508" s="92"/>
    </row>
    <row r="509" spans="1:73" ht="90" hidden="1" customHeight="1">
      <c r="A509" s="107" t="s">
        <v>4335</v>
      </c>
      <c r="B509" s="110" t="s">
        <v>4007</v>
      </c>
      <c r="C509" s="122">
        <v>44109</v>
      </c>
      <c r="D509" s="122" t="s">
        <v>202</v>
      </c>
      <c r="E509" s="270" t="s">
        <v>437</v>
      </c>
      <c r="F509" s="161" t="s">
        <v>4329</v>
      </c>
      <c r="G509" s="161" t="s">
        <v>4336</v>
      </c>
      <c r="H509" s="161" t="s">
        <v>4337</v>
      </c>
      <c r="I509" s="161" t="s">
        <v>4338</v>
      </c>
      <c r="J509" s="252" t="s">
        <v>4339</v>
      </c>
      <c r="K509" s="271">
        <v>1</v>
      </c>
      <c r="L509" s="514">
        <v>44197</v>
      </c>
      <c r="M509" s="514">
        <v>44500</v>
      </c>
      <c r="N509" s="114">
        <f t="shared" si="23"/>
        <v>44</v>
      </c>
      <c r="O509" s="182">
        <v>1</v>
      </c>
      <c r="P509" s="92" t="s">
        <v>24</v>
      </c>
      <c r="Q509" s="92"/>
      <c r="R509" s="19" t="s">
        <v>4340</v>
      </c>
      <c r="S509" s="217">
        <f t="shared" si="25"/>
        <v>208</v>
      </c>
      <c r="T509" s="166"/>
      <c r="U509" s="166"/>
      <c r="V509" s="166" t="s">
        <v>125</v>
      </c>
      <c r="W509" s="166" t="s">
        <v>125</v>
      </c>
      <c r="X509" s="166" t="s">
        <v>125</v>
      </c>
      <c r="Y509" s="166" t="s">
        <v>125</v>
      </c>
      <c r="Z509" s="166" t="s">
        <v>125</v>
      </c>
      <c r="AA509" s="166" t="s">
        <v>125</v>
      </c>
      <c r="AB509" s="166" t="s">
        <v>125</v>
      </c>
      <c r="AC509" s="166" t="s">
        <v>125</v>
      </c>
      <c r="AD509" s="166" t="s">
        <v>125</v>
      </c>
      <c r="AE509" s="166" t="s">
        <v>125</v>
      </c>
      <c r="AF509" s="166" t="s">
        <v>125</v>
      </c>
      <c r="AG509" s="166" t="s">
        <v>125</v>
      </c>
      <c r="AH509" s="166" t="s">
        <v>125</v>
      </c>
      <c r="AI509" s="19" t="s">
        <v>4014</v>
      </c>
      <c r="AJ509" s="19" t="s">
        <v>4341</v>
      </c>
      <c r="AK509" s="19" t="s">
        <v>4342</v>
      </c>
      <c r="AL509" s="112" t="s">
        <v>4343</v>
      </c>
      <c r="AM509" s="19" t="s">
        <v>4344</v>
      </c>
      <c r="AN509" s="19" t="s">
        <v>4345</v>
      </c>
      <c r="AO509" s="19" t="s">
        <v>4346</v>
      </c>
      <c r="AP509" s="19" t="s">
        <v>4347</v>
      </c>
      <c r="AQ509" s="19" t="s">
        <v>4348</v>
      </c>
      <c r="AR509" s="19" t="s">
        <v>130</v>
      </c>
      <c r="AS509" s="19" t="s">
        <v>2768</v>
      </c>
      <c r="AT509" s="19" t="s">
        <v>130</v>
      </c>
      <c r="AU509" s="19" t="s">
        <v>2768</v>
      </c>
      <c r="AV509" s="19" t="s">
        <v>130</v>
      </c>
      <c r="AW509" s="19" t="s">
        <v>2768</v>
      </c>
      <c r="AX509" s="19" t="s">
        <v>130</v>
      </c>
      <c r="AY509" s="19" t="s">
        <v>2768</v>
      </c>
      <c r="AZ509" s="19" t="s">
        <v>125</v>
      </c>
      <c r="BA509" s="19" t="s">
        <v>2768</v>
      </c>
      <c r="BB509" s="19" t="s">
        <v>125</v>
      </c>
      <c r="BC509" s="19" t="s">
        <v>2768</v>
      </c>
      <c r="BD509" s="19" t="s">
        <v>125</v>
      </c>
      <c r="BE509" s="19" t="s">
        <v>2768</v>
      </c>
      <c r="BF509" s="108" t="s">
        <v>131</v>
      </c>
      <c r="BG509" s="175">
        <v>44578</v>
      </c>
      <c r="BH509" s="108" t="s">
        <v>2033</v>
      </c>
      <c r="BI509" s="195"/>
      <c r="BJ509" s="196"/>
      <c r="BK509" s="196"/>
      <c r="BL509" s="196"/>
      <c r="BM509" s="196"/>
      <c r="BN509" s="119" t="s">
        <v>133</v>
      </c>
      <c r="BO509" s="195"/>
      <c r="BP509" s="195"/>
      <c r="BR509" s="92" t="s">
        <v>4327</v>
      </c>
      <c r="BS509" s="92" t="s">
        <v>4328</v>
      </c>
      <c r="BT509" s="92"/>
      <c r="BU509" s="92"/>
    </row>
    <row r="510" spans="1:73" ht="90" hidden="1" customHeight="1">
      <c r="A510" s="107" t="s">
        <v>4349</v>
      </c>
      <c r="B510" s="110" t="s">
        <v>4007</v>
      </c>
      <c r="C510" s="122">
        <v>44109</v>
      </c>
      <c r="D510" s="122" t="s">
        <v>202</v>
      </c>
      <c r="E510" s="270" t="s">
        <v>437</v>
      </c>
      <c r="F510" s="161" t="s">
        <v>4329</v>
      </c>
      <c r="G510" s="161" t="s">
        <v>4350</v>
      </c>
      <c r="H510" s="161" t="s">
        <v>4351</v>
      </c>
      <c r="I510" s="161" t="s">
        <v>4352</v>
      </c>
      <c r="J510" s="252" t="s">
        <v>4353</v>
      </c>
      <c r="K510" s="271">
        <v>5</v>
      </c>
      <c r="L510" s="514">
        <v>44197</v>
      </c>
      <c r="M510" s="514">
        <v>44561</v>
      </c>
      <c r="N510" s="114">
        <f t="shared" si="23"/>
        <v>52</v>
      </c>
      <c r="O510" s="182">
        <v>5</v>
      </c>
      <c r="P510" s="92" t="s">
        <v>24</v>
      </c>
      <c r="Q510" s="92"/>
      <c r="R510" s="19" t="s">
        <v>4354</v>
      </c>
      <c r="S510" s="217">
        <f t="shared" si="25"/>
        <v>211</v>
      </c>
      <c r="T510" s="166"/>
      <c r="U510" s="166"/>
      <c r="V510" s="166" t="s">
        <v>125</v>
      </c>
      <c r="W510" s="166" t="s">
        <v>125</v>
      </c>
      <c r="X510" s="166" t="s">
        <v>125</v>
      </c>
      <c r="Y510" s="166" t="s">
        <v>125</v>
      </c>
      <c r="Z510" s="166" t="s">
        <v>125</v>
      </c>
      <c r="AA510" s="166" t="s">
        <v>125</v>
      </c>
      <c r="AB510" s="166" t="s">
        <v>125</v>
      </c>
      <c r="AC510" s="166" t="s">
        <v>125</v>
      </c>
      <c r="AD510" s="166" t="s">
        <v>125</v>
      </c>
      <c r="AE510" s="166" t="s">
        <v>125</v>
      </c>
      <c r="AF510" s="166" t="s">
        <v>125</v>
      </c>
      <c r="AG510" s="166" t="s">
        <v>125</v>
      </c>
      <c r="AH510" s="166" t="s">
        <v>125</v>
      </c>
      <c r="AI510" s="19" t="s">
        <v>4014</v>
      </c>
      <c r="AJ510" s="19" t="s">
        <v>4040</v>
      </c>
      <c r="AK510" s="19" t="s">
        <v>4355</v>
      </c>
      <c r="AL510" s="112" t="s">
        <v>4356</v>
      </c>
      <c r="AM510" s="19" t="s">
        <v>4357</v>
      </c>
      <c r="AN510" s="19" t="s">
        <v>4358</v>
      </c>
      <c r="AO510" s="19" t="s">
        <v>4359</v>
      </c>
      <c r="AP510" s="19" t="s">
        <v>4360</v>
      </c>
      <c r="AQ510" s="19" t="s">
        <v>4361</v>
      </c>
      <c r="AR510" s="19" t="s">
        <v>130</v>
      </c>
      <c r="AS510" s="19" t="s">
        <v>2768</v>
      </c>
      <c r="AT510" s="19" t="s">
        <v>130</v>
      </c>
      <c r="AU510" s="19" t="s">
        <v>2768</v>
      </c>
      <c r="AV510" s="19" t="s">
        <v>130</v>
      </c>
      <c r="AW510" s="19" t="s">
        <v>2768</v>
      </c>
      <c r="AX510" s="19" t="s">
        <v>130</v>
      </c>
      <c r="AY510" s="19" t="s">
        <v>2768</v>
      </c>
      <c r="AZ510" s="19" t="s">
        <v>125</v>
      </c>
      <c r="BA510" s="19" t="s">
        <v>2768</v>
      </c>
      <c r="BB510" s="19" t="s">
        <v>125</v>
      </c>
      <c r="BC510" s="19" t="s">
        <v>2768</v>
      </c>
      <c r="BD510" s="19" t="s">
        <v>125</v>
      </c>
      <c r="BE510" s="19" t="s">
        <v>2768</v>
      </c>
      <c r="BF510" s="108" t="s">
        <v>131</v>
      </c>
      <c r="BG510" s="175">
        <v>44578</v>
      </c>
      <c r="BH510" s="108" t="s">
        <v>2033</v>
      </c>
      <c r="BI510" s="195"/>
      <c r="BJ510" s="196"/>
      <c r="BK510" s="196"/>
      <c r="BL510" s="196"/>
      <c r="BM510" s="196"/>
      <c r="BN510" s="119" t="s">
        <v>133</v>
      </c>
      <c r="BO510" s="195"/>
      <c r="BP510" s="195"/>
      <c r="BR510" s="92" t="s">
        <v>4327</v>
      </c>
      <c r="BS510" s="92" t="s">
        <v>4328</v>
      </c>
      <c r="BT510" s="92"/>
      <c r="BU510" s="92"/>
    </row>
    <row r="511" spans="1:73" ht="90" hidden="1" customHeight="1">
      <c r="A511" s="107" t="s">
        <v>4362</v>
      </c>
      <c r="B511" s="110" t="s">
        <v>4007</v>
      </c>
      <c r="C511" s="122">
        <v>44109</v>
      </c>
      <c r="D511" s="122" t="s">
        <v>202</v>
      </c>
      <c r="E511" s="270" t="s">
        <v>437</v>
      </c>
      <c r="F511" s="161" t="s">
        <v>4329</v>
      </c>
      <c r="G511" s="161" t="s">
        <v>4363</v>
      </c>
      <c r="H511" s="161" t="s">
        <v>4364</v>
      </c>
      <c r="I511" s="161" t="s">
        <v>4365</v>
      </c>
      <c r="J511" s="252" t="s">
        <v>4366</v>
      </c>
      <c r="K511" s="271">
        <v>200</v>
      </c>
      <c r="L511" s="514">
        <v>44197</v>
      </c>
      <c r="M511" s="514">
        <v>44561</v>
      </c>
      <c r="N511" s="114">
        <f t="shared" si="23"/>
        <v>52</v>
      </c>
      <c r="O511" s="182">
        <v>200</v>
      </c>
      <c r="P511" s="92" t="s">
        <v>22</v>
      </c>
      <c r="Q511" s="92"/>
      <c r="R511" s="19" t="s">
        <v>4367</v>
      </c>
      <c r="S511" s="217">
        <f t="shared" si="25"/>
        <v>193</v>
      </c>
      <c r="T511" s="166"/>
      <c r="U511" s="166"/>
      <c r="V511" s="166" t="s">
        <v>125</v>
      </c>
      <c r="W511" s="166" t="s">
        <v>125</v>
      </c>
      <c r="X511" s="166" t="s">
        <v>125</v>
      </c>
      <c r="Y511" s="166" t="s">
        <v>125</v>
      </c>
      <c r="Z511" s="166" t="s">
        <v>125</v>
      </c>
      <c r="AA511" s="166" t="s">
        <v>125</v>
      </c>
      <c r="AB511" s="166" t="s">
        <v>125</v>
      </c>
      <c r="AC511" s="166" t="s">
        <v>125</v>
      </c>
      <c r="AD511" s="166" t="s">
        <v>125</v>
      </c>
      <c r="AE511" s="166" t="s">
        <v>125</v>
      </c>
      <c r="AF511" s="166" t="s">
        <v>125</v>
      </c>
      <c r="AG511" s="166" t="s">
        <v>125</v>
      </c>
      <c r="AH511" s="166" t="s">
        <v>125</v>
      </c>
      <c r="AI511" s="19" t="s">
        <v>4014</v>
      </c>
      <c r="AJ511" s="19" t="s">
        <v>4368</v>
      </c>
      <c r="AK511" s="19" t="s">
        <v>4369</v>
      </c>
      <c r="AL511" s="112" t="s">
        <v>4370</v>
      </c>
      <c r="AM511" s="19" t="s">
        <v>4371</v>
      </c>
      <c r="AN511" s="19" t="s">
        <v>4372</v>
      </c>
      <c r="AO511" s="19" t="s">
        <v>4373</v>
      </c>
      <c r="AP511" s="19" t="s">
        <v>4374</v>
      </c>
      <c r="AQ511" s="19" t="s">
        <v>4375</v>
      </c>
      <c r="AR511" s="19" t="s">
        <v>130</v>
      </c>
      <c r="AS511" s="19" t="s">
        <v>2768</v>
      </c>
      <c r="AT511" s="19" t="s">
        <v>130</v>
      </c>
      <c r="AU511" s="19" t="s">
        <v>2768</v>
      </c>
      <c r="AV511" s="19" t="s">
        <v>130</v>
      </c>
      <c r="AW511" s="19" t="s">
        <v>2768</v>
      </c>
      <c r="AX511" s="19" t="s">
        <v>130</v>
      </c>
      <c r="AY511" s="19" t="s">
        <v>2768</v>
      </c>
      <c r="AZ511" s="19" t="s">
        <v>125</v>
      </c>
      <c r="BA511" s="19" t="s">
        <v>2768</v>
      </c>
      <c r="BB511" s="19" t="s">
        <v>125</v>
      </c>
      <c r="BC511" s="19" t="s">
        <v>2768</v>
      </c>
      <c r="BD511" s="19" t="s">
        <v>125</v>
      </c>
      <c r="BE511" s="19" t="s">
        <v>2768</v>
      </c>
      <c r="BF511" s="108" t="s">
        <v>131</v>
      </c>
      <c r="BG511" s="175">
        <v>44578</v>
      </c>
      <c r="BH511" s="108" t="s">
        <v>2033</v>
      </c>
      <c r="BI511" s="195"/>
      <c r="BJ511" s="196"/>
      <c r="BK511" s="196"/>
      <c r="BL511" s="196"/>
      <c r="BM511" s="196"/>
      <c r="BN511" s="119" t="s">
        <v>133</v>
      </c>
      <c r="BO511" s="195"/>
      <c r="BP511" s="195"/>
      <c r="BR511" s="92" t="s">
        <v>4327</v>
      </c>
      <c r="BS511" s="92" t="s">
        <v>4328</v>
      </c>
      <c r="BT511" s="92"/>
      <c r="BU511" s="92"/>
    </row>
    <row r="512" spans="1:73" ht="90" hidden="1" customHeight="1">
      <c r="A512" s="181" t="s">
        <v>4376</v>
      </c>
      <c r="B512" s="110" t="s">
        <v>4007</v>
      </c>
      <c r="C512" s="175">
        <v>44109</v>
      </c>
      <c r="D512" s="122" t="s">
        <v>202</v>
      </c>
      <c r="E512" s="270" t="s">
        <v>195</v>
      </c>
      <c r="F512" s="161" t="s">
        <v>4377</v>
      </c>
      <c r="G512" s="161" t="s">
        <v>4378</v>
      </c>
      <c r="H512" s="161" t="s">
        <v>4379</v>
      </c>
      <c r="I512" s="161" t="s">
        <v>4380</v>
      </c>
      <c r="J512" s="161" t="s">
        <v>4381</v>
      </c>
      <c r="K512" s="271">
        <v>1</v>
      </c>
      <c r="L512" s="514">
        <v>44197</v>
      </c>
      <c r="M512" s="514">
        <v>44348</v>
      </c>
      <c r="N512" s="114">
        <f t="shared" si="23"/>
        <v>22</v>
      </c>
      <c r="O512" s="272">
        <v>0</v>
      </c>
      <c r="P512" s="92" t="s">
        <v>24</v>
      </c>
      <c r="Q512" s="92" t="s">
        <v>4382</v>
      </c>
      <c r="R512" s="19" t="s">
        <v>4383</v>
      </c>
      <c r="S512" s="217">
        <f t="shared" si="25"/>
        <v>298</v>
      </c>
      <c r="T512" s="136" t="s">
        <v>125</v>
      </c>
      <c r="U512" s="136" t="s">
        <v>125</v>
      </c>
      <c r="V512" s="166" t="s">
        <v>125</v>
      </c>
      <c r="W512" s="166" t="s">
        <v>125</v>
      </c>
      <c r="X512" s="166" t="s">
        <v>125</v>
      </c>
      <c r="Y512" s="166" t="s">
        <v>125</v>
      </c>
      <c r="Z512" s="166" t="s">
        <v>125</v>
      </c>
      <c r="AA512" s="166" t="s">
        <v>125</v>
      </c>
      <c r="AB512" s="166" t="s">
        <v>125</v>
      </c>
      <c r="AC512" s="166" t="s">
        <v>125</v>
      </c>
      <c r="AD512" s="166" t="s">
        <v>125</v>
      </c>
      <c r="AE512" s="166" t="s">
        <v>125</v>
      </c>
      <c r="AF512" s="166" t="s">
        <v>125</v>
      </c>
      <c r="AG512" s="166" t="s">
        <v>125</v>
      </c>
      <c r="AH512" s="166" t="s">
        <v>125</v>
      </c>
      <c r="AI512" s="19" t="s">
        <v>4014</v>
      </c>
      <c r="AJ512" s="19" t="s">
        <v>4384</v>
      </c>
      <c r="AK512" s="19" t="s">
        <v>4385</v>
      </c>
      <c r="AL512" s="112" t="s">
        <v>129</v>
      </c>
      <c r="AM512" s="161" t="s">
        <v>4386</v>
      </c>
      <c r="AN512" s="19" t="s">
        <v>129</v>
      </c>
      <c r="AO512" s="140" t="s">
        <v>2056</v>
      </c>
      <c r="AP512" s="19" t="s">
        <v>130</v>
      </c>
      <c r="AQ512" s="140" t="s">
        <v>2056</v>
      </c>
      <c r="AR512" s="140" t="s">
        <v>130</v>
      </c>
      <c r="AS512" s="140" t="s">
        <v>2056</v>
      </c>
      <c r="AT512" s="140" t="s">
        <v>130</v>
      </c>
      <c r="AU512" s="140" t="s">
        <v>2056</v>
      </c>
      <c r="AV512" s="140" t="s">
        <v>130</v>
      </c>
      <c r="AW512" s="140" t="s">
        <v>2056</v>
      </c>
      <c r="AX512" s="140" t="s">
        <v>130</v>
      </c>
      <c r="AY512" s="140" t="s">
        <v>2056</v>
      </c>
      <c r="AZ512" s="140" t="s">
        <v>125</v>
      </c>
      <c r="BA512" s="140" t="s">
        <v>2056</v>
      </c>
      <c r="BB512" s="140" t="s">
        <v>125</v>
      </c>
      <c r="BC512" s="140" t="s">
        <v>2056</v>
      </c>
      <c r="BD512" s="140" t="s">
        <v>125</v>
      </c>
      <c r="BE512" s="140" t="s">
        <v>2056</v>
      </c>
      <c r="BF512" s="108" t="s">
        <v>1845</v>
      </c>
      <c r="BG512" s="175">
        <v>44377</v>
      </c>
      <c r="BH512" s="108" t="s">
        <v>10</v>
      </c>
      <c r="BI512" s="175">
        <v>44377</v>
      </c>
      <c r="BJ512" s="140" t="s">
        <v>4056</v>
      </c>
      <c r="BK512" s="171" t="s">
        <v>125</v>
      </c>
      <c r="BL512" s="171" t="s">
        <v>2058</v>
      </c>
      <c r="BM512" s="171" t="s">
        <v>1538</v>
      </c>
      <c r="BN512" s="119" t="s">
        <v>1539</v>
      </c>
      <c r="BO512" s="179" t="s">
        <v>125</v>
      </c>
      <c r="BP512" s="179" t="s">
        <v>4376</v>
      </c>
      <c r="BR512" s="92" t="s">
        <v>4387</v>
      </c>
      <c r="BS512" s="92" t="s">
        <v>4388</v>
      </c>
      <c r="BT512" s="92"/>
      <c r="BU512" s="92"/>
    </row>
    <row r="513" spans="1:73" ht="90" hidden="1" customHeight="1">
      <c r="A513" s="107" t="s">
        <v>4376</v>
      </c>
      <c r="B513" s="110" t="s">
        <v>4007</v>
      </c>
      <c r="C513" s="122">
        <v>44109</v>
      </c>
      <c r="D513" s="122" t="s">
        <v>202</v>
      </c>
      <c r="E513" s="270" t="s">
        <v>195</v>
      </c>
      <c r="F513" s="161" t="s">
        <v>4377</v>
      </c>
      <c r="G513" s="112" t="s">
        <v>4378</v>
      </c>
      <c r="H513" s="161" t="s">
        <v>4379</v>
      </c>
      <c r="I513" s="161" t="s">
        <v>4380</v>
      </c>
      <c r="J513" s="252" t="s">
        <v>4381</v>
      </c>
      <c r="K513" s="271">
        <v>1</v>
      </c>
      <c r="L513" s="514">
        <v>44197</v>
      </c>
      <c r="M513" s="514">
        <v>44499</v>
      </c>
      <c r="N513" s="114">
        <f t="shared" si="23"/>
        <v>44</v>
      </c>
      <c r="O513" s="182">
        <v>1</v>
      </c>
      <c r="P513" s="92" t="s">
        <v>24</v>
      </c>
      <c r="Q513" s="92"/>
      <c r="R513" s="19" t="s">
        <v>4389</v>
      </c>
      <c r="S513" s="217">
        <f t="shared" si="25"/>
        <v>220</v>
      </c>
      <c r="T513" s="136" t="s">
        <v>125</v>
      </c>
      <c r="U513" s="136" t="s">
        <v>125</v>
      </c>
      <c r="V513" s="166" t="s">
        <v>125</v>
      </c>
      <c r="W513" s="166" t="s">
        <v>125</v>
      </c>
      <c r="X513" s="166" t="s">
        <v>125</v>
      </c>
      <c r="Y513" s="166" t="s">
        <v>125</v>
      </c>
      <c r="Z513" s="166" t="s">
        <v>125</v>
      </c>
      <c r="AA513" s="166" t="s">
        <v>125</v>
      </c>
      <c r="AB513" s="166" t="s">
        <v>125</v>
      </c>
      <c r="AC513" s="166" t="s">
        <v>125</v>
      </c>
      <c r="AD513" s="166" t="s">
        <v>125</v>
      </c>
      <c r="AE513" s="166" t="s">
        <v>125</v>
      </c>
      <c r="AF513" s="166" t="s">
        <v>125</v>
      </c>
      <c r="AG513" s="166" t="s">
        <v>125</v>
      </c>
      <c r="AH513" s="166" t="s">
        <v>125</v>
      </c>
      <c r="AI513" s="19" t="s">
        <v>4014</v>
      </c>
      <c r="AJ513" s="19" t="s">
        <v>4384</v>
      </c>
      <c r="AK513" s="19" t="s">
        <v>4385</v>
      </c>
      <c r="AL513" s="112" t="s">
        <v>4390</v>
      </c>
      <c r="AM513" s="161" t="s">
        <v>4391</v>
      </c>
      <c r="AN513" s="164" t="s">
        <v>4392</v>
      </c>
      <c r="AO513" s="161" t="s">
        <v>4393</v>
      </c>
      <c r="AP513" s="19" t="s">
        <v>4394</v>
      </c>
      <c r="AQ513" s="140" t="s">
        <v>4395</v>
      </c>
      <c r="AR513" s="19" t="s">
        <v>130</v>
      </c>
      <c r="AS513" s="19" t="s">
        <v>2768</v>
      </c>
      <c r="AT513" s="19" t="s">
        <v>130</v>
      </c>
      <c r="AU513" s="19" t="s">
        <v>2768</v>
      </c>
      <c r="AV513" s="19" t="s">
        <v>130</v>
      </c>
      <c r="AW513" s="19" t="s">
        <v>2768</v>
      </c>
      <c r="AX513" s="19" t="s">
        <v>130</v>
      </c>
      <c r="AY513" s="19" t="s">
        <v>2768</v>
      </c>
      <c r="AZ513" s="19" t="s">
        <v>125</v>
      </c>
      <c r="BA513" s="19" t="s">
        <v>2768</v>
      </c>
      <c r="BB513" s="19" t="s">
        <v>125</v>
      </c>
      <c r="BC513" s="19" t="s">
        <v>2768</v>
      </c>
      <c r="BD513" s="19" t="s">
        <v>125</v>
      </c>
      <c r="BE513" s="19" t="s">
        <v>2768</v>
      </c>
      <c r="BF513" s="108" t="s">
        <v>131</v>
      </c>
      <c r="BG513" s="175">
        <v>44578</v>
      </c>
      <c r="BH513" s="108" t="s">
        <v>2033</v>
      </c>
      <c r="BI513" s="195"/>
      <c r="BJ513" s="196"/>
      <c r="BK513" s="196"/>
      <c r="BL513" s="196"/>
      <c r="BM513" s="196"/>
      <c r="BN513" s="119" t="s">
        <v>133</v>
      </c>
      <c r="BO513" s="195"/>
      <c r="BP513" s="195"/>
      <c r="BR513" s="92" t="s">
        <v>4387</v>
      </c>
      <c r="BS513" s="92" t="s">
        <v>4388</v>
      </c>
      <c r="BT513" s="92"/>
      <c r="BU513" s="92"/>
    </row>
    <row r="514" spans="1:73" ht="90" hidden="1" customHeight="1">
      <c r="A514" s="181" t="s">
        <v>4396</v>
      </c>
      <c r="B514" s="110" t="s">
        <v>4007</v>
      </c>
      <c r="C514" s="175">
        <v>44109</v>
      </c>
      <c r="D514" s="122" t="s">
        <v>202</v>
      </c>
      <c r="E514" s="270" t="s">
        <v>195</v>
      </c>
      <c r="F514" s="161" t="s">
        <v>4377</v>
      </c>
      <c r="G514" s="161" t="s">
        <v>4378</v>
      </c>
      <c r="H514" s="161" t="s">
        <v>4397</v>
      </c>
      <c r="I514" s="161" t="s">
        <v>4398</v>
      </c>
      <c r="J514" s="161" t="s">
        <v>4399</v>
      </c>
      <c r="K514" s="271">
        <v>1</v>
      </c>
      <c r="L514" s="514">
        <v>44197</v>
      </c>
      <c r="M514" s="514">
        <v>44348</v>
      </c>
      <c r="N514" s="114">
        <f t="shared" si="23"/>
        <v>22</v>
      </c>
      <c r="O514" s="272">
        <v>0</v>
      </c>
      <c r="P514" s="92" t="s">
        <v>24</v>
      </c>
      <c r="Q514" s="92" t="s">
        <v>4382</v>
      </c>
      <c r="R514" s="19" t="s">
        <v>4400</v>
      </c>
      <c r="S514" s="217">
        <f t="shared" si="25"/>
        <v>298</v>
      </c>
      <c r="T514" s="136" t="s">
        <v>125</v>
      </c>
      <c r="U514" s="136" t="s">
        <v>125</v>
      </c>
      <c r="V514" s="166" t="s">
        <v>125</v>
      </c>
      <c r="W514" s="166" t="s">
        <v>125</v>
      </c>
      <c r="X514" s="166" t="s">
        <v>125</v>
      </c>
      <c r="Y514" s="166" t="s">
        <v>125</v>
      </c>
      <c r="Z514" s="166" t="s">
        <v>125</v>
      </c>
      <c r="AA514" s="166" t="s">
        <v>125</v>
      </c>
      <c r="AB514" s="166" t="s">
        <v>125</v>
      </c>
      <c r="AC514" s="166" t="s">
        <v>125</v>
      </c>
      <c r="AD514" s="166" t="s">
        <v>125</v>
      </c>
      <c r="AE514" s="166" t="s">
        <v>125</v>
      </c>
      <c r="AF514" s="166" t="s">
        <v>125</v>
      </c>
      <c r="AG514" s="166" t="s">
        <v>125</v>
      </c>
      <c r="AH514" s="166" t="s">
        <v>125</v>
      </c>
      <c r="AI514" s="19" t="s">
        <v>4014</v>
      </c>
      <c r="AJ514" s="161" t="s">
        <v>4401</v>
      </c>
      <c r="AK514" s="19" t="s">
        <v>4402</v>
      </c>
      <c r="AL514" s="112" t="s">
        <v>129</v>
      </c>
      <c r="AM514" s="161" t="s">
        <v>4403</v>
      </c>
      <c r="AN514" s="19" t="s">
        <v>129</v>
      </c>
      <c r="AO514" s="140" t="s">
        <v>2056</v>
      </c>
      <c r="AP514" s="19" t="s">
        <v>130</v>
      </c>
      <c r="AQ514" s="140" t="s">
        <v>4404</v>
      </c>
      <c r="AR514" s="19" t="s">
        <v>130</v>
      </c>
      <c r="AS514" s="140" t="s">
        <v>2056</v>
      </c>
      <c r="AT514" s="140" t="s">
        <v>130</v>
      </c>
      <c r="AU514" s="140" t="s">
        <v>2056</v>
      </c>
      <c r="AV514" s="140" t="s">
        <v>130</v>
      </c>
      <c r="AW514" s="140" t="s">
        <v>2056</v>
      </c>
      <c r="AX514" s="140" t="s">
        <v>130</v>
      </c>
      <c r="AY514" s="140" t="s">
        <v>2056</v>
      </c>
      <c r="AZ514" s="140" t="s">
        <v>125</v>
      </c>
      <c r="BA514" s="140" t="s">
        <v>2056</v>
      </c>
      <c r="BB514" s="140" t="s">
        <v>125</v>
      </c>
      <c r="BC514" s="140" t="s">
        <v>2056</v>
      </c>
      <c r="BD514" s="140" t="s">
        <v>125</v>
      </c>
      <c r="BE514" s="140" t="s">
        <v>2056</v>
      </c>
      <c r="BF514" s="108" t="s">
        <v>1845</v>
      </c>
      <c r="BG514" s="175">
        <v>44377</v>
      </c>
      <c r="BH514" s="108" t="s">
        <v>10</v>
      </c>
      <c r="BI514" s="175">
        <v>44377</v>
      </c>
      <c r="BJ514" s="140" t="s">
        <v>4056</v>
      </c>
      <c r="BK514" s="171" t="s">
        <v>125</v>
      </c>
      <c r="BL514" s="171" t="s">
        <v>2058</v>
      </c>
      <c r="BM514" s="171" t="s">
        <v>1538</v>
      </c>
      <c r="BN514" s="119" t="s">
        <v>1539</v>
      </c>
      <c r="BO514" s="179" t="s">
        <v>125</v>
      </c>
      <c r="BP514" s="179" t="s">
        <v>4396</v>
      </c>
      <c r="BR514" s="92" t="s">
        <v>4387</v>
      </c>
      <c r="BS514" s="92" t="s">
        <v>4388</v>
      </c>
      <c r="BT514" s="92"/>
      <c r="BU514" s="92"/>
    </row>
    <row r="515" spans="1:73" ht="90" hidden="1" customHeight="1">
      <c r="A515" s="107" t="s">
        <v>4396</v>
      </c>
      <c r="B515" s="110" t="s">
        <v>4007</v>
      </c>
      <c r="C515" s="122">
        <v>44109</v>
      </c>
      <c r="D515" s="122" t="s">
        <v>202</v>
      </c>
      <c r="E515" s="270" t="s">
        <v>195</v>
      </c>
      <c r="F515" s="161" t="s">
        <v>4405</v>
      </c>
      <c r="G515" s="161" t="s">
        <v>4378</v>
      </c>
      <c r="H515" s="161" t="s">
        <v>4397</v>
      </c>
      <c r="I515" s="161" t="s">
        <v>4398</v>
      </c>
      <c r="J515" s="252" t="s">
        <v>4399</v>
      </c>
      <c r="K515" s="271">
        <v>1</v>
      </c>
      <c r="L515" s="514">
        <v>44197</v>
      </c>
      <c r="M515" s="516">
        <v>44545</v>
      </c>
      <c r="N515" s="114">
        <f t="shared" si="23"/>
        <v>50</v>
      </c>
      <c r="O515" s="272">
        <v>0</v>
      </c>
      <c r="P515" s="92" t="s">
        <v>24</v>
      </c>
      <c r="Q515" s="92"/>
      <c r="R515" s="19" t="s">
        <v>4406</v>
      </c>
      <c r="S515" s="217">
        <f t="shared" si="25"/>
        <v>380</v>
      </c>
      <c r="T515" s="136" t="s">
        <v>125</v>
      </c>
      <c r="U515" s="136" t="s">
        <v>125</v>
      </c>
      <c r="V515" s="166" t="s">
        <v>125</v>
      </c>
      <c r="W515" s="166" t="s">
        <v>125</v>
      </c>
      <c r="X515" s="166" t="s">
        <v>125</v>
      </c>
      <c r="Y515" s="166" t="s">
        <v>125</v>
      </c>
      <c r="Z515" s="166" t="s">
        <v>125</v>
      </c>
      <c r="AA515" s="166" t="s">
        <v>125</v>
      </c>
      <c r="AB515" s="166" t="s">
        <v>125</v>
      </c>
      <c r="AC515" s="166" t="s">
        <v>125</v>
      </c>
      <c r="AD515" s="166" t="s">
        <v>125</v>
      </c>
      <c r="AE515" s="166" t="s">
        <v>125</v>
      </c>
      <c r="AF515" s="166" t="s">
        <v>125</v>
      </c>
      <c r="AG515" s="166" t="s">
        <v>125</v>
      </c>
      <c r="AH515" s="166" t="s">
        <v>125</v>
      </c>
      <c r="AI515" s="19" t="s">
        <v>4014</v>
      </c>
      <c r="AJ515" s="161" t="s">
        <v>4401</v>
      </c>
      <c r="AK515" s="19" t="s">
        <v>4402</v>
      </c>
      <c r="AL515" s="112" t="s">
        <v>4407</v>
      </c>
      <c r="AM515" s="161" t="s">
        <v>4408</v>
      </c>
      <c r="AN515" s="164" t="s">
        <v>4409</v>
      </c>
      <c r="AO515" s="275" t="s">
        <v>4410</v>
      </c>
      <c r="AP515" s="19" t="s">
        <v>130</v>
      </c>
      <c r="AQ515" s="19" t="s">
        <v>4021</v>
      </c>
      <c r="AR515" s="19" t="s">
        <v>130</v>
      </c>
      <c r="AS515" s="19" t="s">
        <v>4022</v>
      </c>
      <c r="AT515" s="19" t="s">
        <v>130</v>
      </c>
      <c r="AU515" s="19" t="s">
        <v>4022</v>
      </c>
      <c r="AV515" s="19" t="s">
        <v>130</v>
      </c>
      <c r="AW515" s="19" t="s">
        <v>4022</v>
      </c>
      <c r="AX515" s="19" t="s">
        <v>130</v>
      </c>
      <c r="AY515" s="19" t="s">
        <v>4022</v>
      </c>
      <c r="AZ515" s="19" t="s">
        <v>125</v>
      </c>
      <c r="BA515" s="19" t="s">
        <v>4022</v>
      </c>
      <c r="BB515" s="19" t="s">
        <v>125</v>
      </c>
      <c r="BC515" s="19" t="s">
        <v>4022</v>
      </c>
      <c r="BD515" s="19" t="s">
        <v>125</v>
      </c>
      <c r="BE515" s="19" t="s">
        <v>4022</v>
      </c>
      <c r="BF515" s="108" t="s">
        <v>1845</v>
      </c>
      <c r="BG515" s="175">
        <v>44529</v>
      </c>
      <c r="BH515" s="108" t="s">
        <v>10</v>
      </c>
      <c r="BI515" s="175">
        <v>44529</v>
      </c>
      <c r="BJ515" s="140" t="s">
        <v>4023</v>
      </c>
      <c r="BK515" s="171" t="s">
        <v>125</v>
      </c>
      <c r="BL515" s="171" t="s">
        <v>4024</v>
      </c>
      <c r="BM515" s="171" t="s">
        <v>1538</v>
      </c>
      <c r="BN515" s="119" t="s">
        <v>1539</v>
      </c>
      <c r="BO515" s="179" t="s">
        <v>125</v>
      </c>
      <c r="BP515" s="179" t="s">
        <v>4396</v>
      </c>
      <c r="BR515" s="92" t="s">
        <v>4387</v>
      </c>
      <c r="BS515" s="92" t="s">
        <v>4388</v>
      </c>
      <c r="BT515" s="92"/>
      <c r="BU515" s="92"/>
    </row>
    <row r="516" spans="1:73" ht="90" hidden="1" customHeight="1">
      <c r="A516" s="181" t="s">
        <v>4396</v>
      </c>
      <c r="B516" s="110" t="s">
        <v>4007</v>
      </c>
      <c r="C516" s="175">
        <v>44109</v>
      </c>
      <c r="D516" s="175" t="s">
        <v>202</v>
      </c>
      <c r="E516" s="274" t="s">
        <v>195</v>
      </c>
      <c r="F516" s="164" t="s">
        <v>4411</v>
      </c>
      <c r="G516" s="164" t="s">
        <v>4378</v>
      </c>
      <c r="H516" s="164" t="s">
        <v>4397</v>
      </c>
      <c r="I516" s="164" t="s">
        <v>4398</v>
      </c>
      <c r="J516" s="161" t="s">
        <v>4399</v>
      </c>
      <c r="K516" s="271">
        <v>1</v>
      </c>
      <c r="L516" s="514">
        <v>44197</v>
      </c>
      <c r="M516" s="514">
        <v>44742</v>
      </c>
      <c r="N516" s="114">
        <f t="shared" si="23"/>
        <v>26</v>
      </c>
      <c r="O516" s="182">
        <v>1</v>
      </c>
      <c r="P516" s="92" t="s">
        <v>24</v>
      </c>
      <c r="Q516" s="92"/>
      <c r="R516" s="19" t="s">
        <v>4412</v>
      </c>
      <c r="S516" s="217">
        <f t="shared" si="25"/>
        <v>119</v>
      </c>
      <c r="T516" s="136" t="s">
        <v>125</v>
      </c>
      <c r="U516" s="136" t="s">
        <v>125</v>
      </c>
      <c r="V516" s="166" t="s">
        <v>125</v>
      </c>
      <c r="W516" s="166" t="s">
        <v>125</v>
      </c>
      <c r="X516" s="166" t="s">
        <v>125</v>
      </c>
      <c r="Y516" s="166" t="s">
        <v>125</v>
      </c>
      <c r="Z516" s="166" t="s">
        <v>125</v>
      </c>
      <c r="AA516" s="166" t="s">
        <v>125</v>
      </c>
      <c r="AB516" s="166" t="s">
        <v>125</v>
      </c>
      <c r="AC516" s="166" t="s">
        <v>125</v>
      </c>
      <c r="AD516" s="166" t="s">
        <v>125</v>
      </c>
      <c r="AE516" s="166" t="s">
        <v>125</v>
      </c>
      <c r="AF516" s="166" t="s">
        <v>125</v>
      </c>
      <c r="AG516" s="166" t="s">
        <v>125</v>
      </c>
      <c r="AH516" s="166" t="s">
        <v>125</v>
      </c>
      <c r="AI516" s="19" t="s">
        <v>4014</v>
      </c>
      <c r="AJ516" s="161" t="s">
        <v>4401</v>
      </c>
      <c r="AK516" s="19" t="s">
        <v>4402</v>
      </c>
      <c r="AL516" s="112" t="s">
        <v>4407</v>
      </c>
      <c r="AM516" s="161" t="s">
        <v>4408</v>
      </c>
      <c r="AN516" s="164" t="s">
        <v>4409</v>
      </c>
      <c r="AO516" s="275" t="s">
        <v>4410</v>
      </c>
      <c r="AP516" s="19" t="s">
        <v>4413</v>
      </c>
      <c r="AQ516" s="19" t="s">
        <v>4414</v>
      </c>
      <c r="AR516" s="19" t="s">
        <v>4415</v>
      </c>
      <c r="AS516" s="19" t="s">
        <v>4416</v>
      </c>
      <c r="AT516" s="112" t="s">
        <v>4417</v>
      </c>
      <c r="AU516" s="19" t="s">
        <v>4418</v>
      </c>
      <c r="AV516" s="19" t="s">
        <v>130</v>
      </c>
      <c r="AW516" s="19" t="s">
        <v>4313</v>
      </c>
      <c r="AX516" s="19" t="s">
        <v>130</v>
      </c>
      <c r="AY516" s="19" t="s">
        <v>4313</v>
      </c>
      <c r="AZ516" s="19" t="s">
        <v>125</v>
      </c>
      <c r="BA516" s="19" t="s">
        <v>4313</v>
      </c>
      <c r="BB516" s="19" t="s">
        <v>125</v>
      </c>
      <c r="BC516" s="19" t="s">
        <v>4313</v>
      </c>
      <c r="BD516" s="19" t="s">
        <v>125</v>
      </c>
      <c r="BE516" s="19" t="s">
        <v>4313</v>
      </c>
      <c r="BF516" s="108" t="s">
        <v>131</v>
      </c>
      <c r="BG516" s="175">
        <v>44767</v>
      </c>
      <c r="BH516" s="108" t="s">
        <v>2033</v>
      </c>
      <c r="BI516" s="195"/>
      <c r="BJ516" s="196"/>
      <c r="BK516" s="196"/>
      <c r="BL516" s="196"/>
      <c r="BM516" s="196"/>
      <c r="BN516" s="119" t="s">
        <v>133</v>
      </c>
      <c r="BO516" s="195"/>
      <c r="BP516" s="195"/>
      <c r="BR516" s="92" t="s">
        <v>4387</v>
      </c>
      <c r="BS516" s="92" t="s">
        <v>4388</v>
      </c>
      <c r="BT516" s="92"/>
      <c r="BU516" s="92"/>
    </row>
    <row r="517" spans="1:73" ht="90" hidden="1" customHeight="1">
      <c r="A517" s="181" t="s">
        <v>4419</v>
      </c>
      <c r="B517" s="110" t="s">
        <v>4007</v>
      </c>
      <c r="C517" s="175">
        <v>44109</v>
      </c>
      <c r="D517" s="122" t="s">
        <v>202</v>
      </c>
      <c r="E517" s="270" t="s">
        <v>195</v>
      </c>
      <c r="F517" s="161" t="s">
        <v>4377</v>
      </c>
      <c r="G517" s="161" t="s">
        <v>4378</v>
      </c>
      <c r="H517" s="161" t="s">
        <v>4420</v>
      </c>
      <c r="I517" s="161" t="s">
        <v>4421</v>
      </c>
      <c r="J517" s="161" t="s">
        <v>4422</v>
      </c>
      <c r="K517" s="271">
        <v>1</v>
      </c>
      <c r="L517" s="514">
        <v>44197</v>
      </c>
      <c r="M517" s="514">
        <v>44348</v>
      </c>
      <c r="N517" s="114">
        <f t="shared" si="23"/>
        <v>22</v>
      </c>
      <c r="O517" s="272">
        <v>0</v>
      </c>
      <c r="P517" s="92" t="s">
        <v>24</v>
      </c>
      <c r="Q517" s="92" t="s">
        <v>4382</v>
      </c>
      <c r="R517" s="19" t="s">
        <v>4423</v>
      </c>
      <c r="S517" s="217">
        <f t="shared" si="25"/>
        <v>298</v>
      </c>
      <c r="T517" s="136" t="s">
        <v>125</v>
      </c>
      <c r="U517" s="136" t="s">
        <v>125</v>
      </c>
      <c r="V517" s="166" t="s">
        <v>125</v>
      </c>
      <c r="W517" s="166" t="s">
        <v>125</v>
      </c>
      <c r="X517" s="166" t="s">
        <v>125</v>
      </c>
      <c r="Y517" s="166" t="s">
        <v>125</v>
      </c>
      <c r="Z517" s="166" t="s">
        <v>125</v>
      </c>
      <c r="AA517" s="166" t="s">
        <v>125</v>
      </c>
      <c r="AB517" s="166" t="s">
        <v>125</v>
      </c>
      <c r="AC517" s="166" t="s">
        <v>125</v>
      </c>
      <c r="AD517" s="166" t="s">
        <v>125</v>
      </c>
      <c r="AE517" s="166" t="s">
        <v>125</v>
      </c>
      <c r="AF517" s="166" t="s">
        <v>125</v>
      </c>
      <c r="AG517" s="166" t="s">
        <v>125</v>
      </c>
      <c r="AH517" s="166" t="s">
        <v>125</v>
      </c>
      <c r="AI517" s="19" t="s">
        <v>4014</v>
      </c>
      <c r="AJ517" s="161" t="s">
        <v>4424</v>
      </c>
      <c r="AK517" s="19" t="s">
        <v>4385</v>
      </c>
      <c r="AL517" s="112" t="s">
        <v>129</v>
      </c>
      <c r="AM517" s="19" t="s">
        <v>4425</v>
      </c>
      <c r="AN517" s="19" t="s">
        <v>129</v>
      </c>
      <c r="AO517" s="140" t="s">
        <v>2056</v>
      </c>
      <c r="AP517" s="19" t="s">
        <v>130</v>
      </c>
      <c r="AQ517" s="140" t="s">
        <v>4404</v>
      </c>
      <c r="AR517" s="19" t="s">
        <v>130</v>
      </c>
      <c r="AS517" s="140" t="s">
        <v>2056</v>
      </c>
      <c r="AT517" s="140" t="s">
        <v>130</v>
      </c>
      <c r="AU517" s="140" t="s">
        <v>2056</v>
      </c>
      <c r="AV517" s="140" t="s">
        <v>130</v>
      </c>
      <c r="AW517" s="140" t="s">
        <v>2056</v>
      </c>
      <c r="AX517" s="140" t="s">
        <v>130</v>
      </c>
      <c r="AY517" s="140" t="s">
        <v>2056</v>
      </c>
      <c r="AZ517" s="140" t="s">
        <v>125</v>
      </c>
      <c r="BA517" s="140" t="s">
        <v>2056</v>
      </c>
      <c r="BB517" s="140" t="s">
        <v>125</v>
      </c>
      <c r="BC517" s="140" t="s">
        <v>2056</v>
      </c>
      <c r="BD517" s="140" t="s">
        <v>125</v>
      </c>
      <c r="BE517" s="140" t="s">
        <v>2056</v>
      </c>
      <c r="BF517" s="108" t="s">
        <v>1845</v>
      </c>
      <c r="BG517" s="175">
        <v>44377</v>
      </c>
      <c r="BH517" s="108" t="s">
        <v>10</v>
      </c>
      <c r="BI517" s="175">
        <v>44377</v>
      </c>
      <c r="BJ517" s="140" t="s">
        <v>4056</v>
      </c>
      <c r="BK517" s="171" t="s">
        <v>125</v>
      </c>
      <c r="BL517" s="171" t="s">
        <v>2058</v>
      </c>
      <c r="BM517" s="171" t="s">
        <v>1538</v>
      </c>
      <c r="BN517" s="119" t="s">
        <v>1539</v>
      </c>
      <c r="BO517" s="179" t="s">
        <v>125</v>
      </c>
      <c r="BP517" s="179" t="s">
        <v>4419</v>
      </c>
      <c r="BR517" s="92" t="s">
        <v>4387</v>
      </c>
      <c r="BS517" s="92" t="s">
        <v>4388</v>
      </c>
      <c r="BT517" s="92"/>
      <c r="BU517" s="92"/>
    </row>
    <row r="518" spans="1:73" ht="90" hidden="1" customHeight="1">
      <c r="A518" s="107" t="s">
        <v>4419</v>
      </c>
      <c r="B518" s="110" t="s">
        <v>4007</v>
      </c>
      <c r="C518" s="122">
        <v>44109</v>
      </c>
      <c r="D518" s="122" t="s">
        <v>202</v>
      </c>
      <c r="E518" s="270" t="s">
        <v>195</v>
      </c>
      <c r="F518" s="161" t="s">
        <v>4426</v>
      </c>
      <c r="G518" s="161" t="s">
        <v>4378</v>
      </c>
      <c r="H518" s="161" t="s">
        <v>4420</v>
      </c>
      <c r="I518" s="161" t="s">
        <v>4427</v>
      </c>
      <c r="J518" s="252" t="s">
        <v>4422</v>
      </c>
      <c r="K518" s="271">
        <v>1</v>
      </c>
      <c r="L518" s="514">
        <v>44197</v>
      </c>
      <c r="M518" s="516">
        <v>44545</v>
      </c>
      <c r="N518" s="114">
        <f t="shared" si="23"/>
        <v>50</v>
      </c>
      <c r="O518" s="185">
        <v>8.0000000000000002E-3</v>
      </c>
      <c r="P518" s="92" t="s">
        <v>24</v>
      </c>
      <c r="Q518" s="92"/>
      <c r="R518" s="19" t="s">
        <v>4406</v>
      </c>
      <c r="S518" s="217">
        <f t="shared" si="25"/>
        <v>380</v>
      </c>
      <c r="T518" s="136" t="s">
        <v>125</v>
      </c>
      <c r="U518" s="136" t="s">
        <v>125</v>
      </c>
      <c r="V518" s="166" t="s">
        <v>125</v>
      </c>
      <c r="W518" s="166" t="s">
        <v>125</v>
      </c>
      <c r="X518" s="166" t="s">
        <v>125</v>
      </c>
      <c r="Y518" s="166" t="s">
        <v>125</v>
      </c>
      <c r="Z518" s="166" t="s">
        <v>125</v>
      </c>
      <c r="AA518" s="166" t="s">
        <v>125</v>
      </c>
      <c r="AB518" s="166" t="s">
        <v>125</v>
      </c>
      <c r="AC518" s="166" t="s">
        <v>125</v>
      </c>
      <c r="AD518" s="166" t="s">
        <v>125</v>
      </c>
      <c r="AE518" s="166" t="s">
        <v>125</v>
      </c>
      <c r="AF518" s="166" t="s">
        <v>125</v>
      </c>
      <c r="AG518" s="166" t="s">
        <v>125</v>
      </c>
      <c r="AH518" s="166" t="s">
        <v>125</v>
      </c>
      <c r="AI518" s="19" t="s">
        <v>4014</v>
      </c>
      <c r="AJ518" s="161" t="s">
        <v>4424</v>
      </c>
      <c r="AK518" s="19" t="s">
        <v>4385</v>
      </c>
      <c r="AL518" s="112" t="s">
        <v>4428</v>
      </c>
      <c r="AM518" s="19" t="s">
        <v>4429</v>
      </c>
      <c r="AN518" s="19" t="s">
        <v>4430</v>
      </c>
      <c r="AO518" s="19" t="s">
        <v>4431</v>
      </c>
      <c r="AP518" s="19" t="s">
        <v>130</v>
      </c>
      <c r="AQ518" s="19" t="s">
        <v>4021</v>
      </c>
      <c r="AR518" s="19" t="s">
        <v>130</v>
      </c>
      <c r="AS518" s="19" t="s">
        <v>4022</v>
      </c>
      <c r="AT518" s="19" t="s">
        <v>130</v>
      </c>
      <c r="AU518" s="19" t="s">
        <v>4022</v>
      </c>
      <c r="AV518" s="19" t="s">
        <v>130</v>
      </c>
      <c r="AW518" s="19" t="s">
        <v>4022</v>
      </c>
      <c r="AX518" s="19" t="s">
        <v>130</v>
      </c>
      <c r="AY518" s="19" t="s">
        <v>4022</v>
      </c>
      <c r="AZ518" s="19" t="s">
        <v>125</v>
      </c>
      <c r="BA518" s="19" t="s">
        <v>4022</v>
      </c>
      <c r="BB518" s="19" t="s">
        <v>125</v>
      </c>
      <c r="BC518" s="19" t="s">
        <v>4022</v>
      </c>
      <c r="BD518" s="19" t="s">
        <v>125</v>
      </c>
      <c r="BE518" s="19" t="s">
        <v>4022</v>
      </c>
      <c r="BF518" s="108" t="s">
        <v>1845</v>
      </c>
      <c r="BG518" s="175">
        <v>44529</v>
      </c>
      <c r="BH518" s="108" t="s">
        <v>10</v>
      </c>
      <c r="BI518" s="175">
        <v>44529</v>
      </c>
      <c r="BJ518" s="140" t="s">
        <v>4023</v>
      </c>
      <c r="BK518" s="171" t="s">
        <v>125</v>
      </c>
      <c r="BL518" s="171" t="s">
        <v>4024</v>
      </c>
      <c r="BM518" s="171" t="s">
        <v>1538</v>
      </c>
      <c r="BN518" s="119" t="s">
        <v>1539</v>
      </c>
      <c r="BO518" s="179" t="s">
        <v>125</v>
      </c>
      <c r="BP518" s="179" t="s">
        <v>4419</v>
      </c>
      <c r="BR518" s="92" t="s">
        <v>4387</v>
      </c>
      <c r="BS518" s="92" t="s">
        <v>4388</v>
      </c>
      <c r="BT518" s="92"/>
      <c r="BU518" s="92"/>
    </row>
    <row r="519" spans="1:73" ht="90" hidden="1" customHeight="1">
      <c r="A519" s="107" t="s">
        <v>4419</v>
      </c>
      <c r="B519" s="110" t="s">
        <v>4007</v>
      </c>
      <c r="C519" s="122">
        <v>44109</v>
      </c>
      <c r="D519" s="122" t="s">
        <v>202</v>
      </c>
      <c r="E519" s="270" t="s">
        <v>195</v>
      </c>
      <c r="F519" s="161" t="s">
        <v>4426</v>
      </c>
      <c r="G519" s="161" t="s">
        <v>4432</v>
      </c>
      <c r="H519" s="161" t="s">
        <v>4420</v>
      </c>
      <c r="I519" s="161" t="s">
        <v>4427</v>
      </c>
      <c r="J519" s="161" t="s">
        <v>4422</v>
      </c>
      <c r="K519" s="271">
        <v>1</v>
      </c>
      <c r="L519" s="514">
        <v>44197</v>
      </c>
      <c r="M519" s="514">
        <v>44772</v>
      </c>
      <c r="N519" s="114">
        <f t="shared" si="23"/>
        <v>31</v>
      </c>
      <c r="O519" s="182">
        <v>1</v>
      </c>
      <c r="P519" s="92" t="s">
        <v>24</v>
      </c>
      <c r="Q519" s="92"/>
      <c r="R519" s="19" t="s">
        <v>4433</v>
      </c>
      <c r="S519" s="217">
        <f t="shared" si="25"/>
        <v>300</v>
      </c>
      <c r="T519" s="166"/>
      <c r="U519" s="166"/>
      <c r="V519" s="166"/>
      <c r="W519" s="166"/>
      <c r="X519" s="166"/>
      <c r="Y519" s="166"/>
      <c r="Z519" s="166"/>
      <c r="AA519" s="166"/>
      <c r="AB519" s="166"/>
      <c r="AC519" s="166"/>
      <c r="AD519" s="166"/>
      <c r="AE519" s="166"/>
      <c r="AF519" s="166"/>
      <c r="AG519" s="166"/>
      <c r="AH519" s="166"/>
      <c r="AI519" s="19"/>
      <c r="AJ519" s="161"/>
      <c r="AK519" s="19" t="s">
        <v>129</v>
      </c>
      <c r="AL519" s="112" t="s">
        <v>4428</v>
      </c>
      <c r="AM519" s="19" t="s">
        <v>4429</v>
      </c>
      <c r="AN519" s="19" t="s">
        <v>4430</v>
      </c>
      <c r="AO519" s="19" t="s">
        <v>4431</v>
      </c>
      <c r="AP519" s="19" t="s">
        <v>4434</v>
      </c>
      <c r="AQ519" s="19" t="s">
        <v>4435</v>
      </c>
      <c r="AR519" s="19" t="s">
        <v>130</v>
      </c>
      <c r="AS519" s="19" t="s">
        <v>2437</v>
      </c>
      <c r="AT519" s="19" t="s">
        <v>130</v>
      </c>
      <c r="AU519" s="19" t="s">
        <v>2437</v>
      </c>
      <c r="AV519" s="19" t="s">
        <v>130</v>
      </c>
      <c r="AW519" s="19" t="s">
        <v>2437</v>
      </c>
      <c r="AX519" s="19" t="s">
        <v>130</v>
      </c>
      <c r="AY519" s="19" t="s">
        <v>2437</v>
      </c>
      <c r="AZ519" s="19" t="s">
        <v>125</v>
      </c>
      <c r="BA519" s="19" t="s">
        <v>2437</v>
      </c>
      <c r="BB519" s="19" t="s">
        <v>125</v>
      </c>
      <c r="BC519" s="19" t="s">
        <v>2437</v>
      </c>
      <c r="BD519" s="19" t="s">
        <v>125</v>
      </c>
      <c r="BE519" s="19" t="s">
        <v>2437</v>
      </c>
      <c r="BF519" s="108" t="s">
        <v>2438</v>
      </c>
      <c r="BG519" s="175">
        <v>44578</v>
      </c>
      <c r="BH519" s="108" t="s">
        <v>2033</v>
      </c>
      <c r="BI519" s="195"/>
      <c r="BJ519" s="196"/>
      <c r="BK519" s="196"/>
      <c r="BL519" s="196"/>
      <c r="BM519" s="196"/>
      <c r="BN519" s="119" t="s">
        <v>133</v>
      </c>
      <c r="BO519" s="195"/>
      <c r="BP519" s="195"/>
      <c r="BR519" s="92" t="s">
        <v>4387</v>
      </c>
      <c r="BS519" s="92" t="s">
        <v>4388</v>
      </c>
      <c r="BT519" s="92"/>
      <c r="BU519" s="92"/>
    </row>
    <row r="520" spans="1:73" ht="90" hidden="1" customHeight="1">
      <c r="A520" s="107" t="s">
        <v>4436</v>
      </c>
      <c r="B520" s="110" t="s">
        <v>4007</v>
      </c>
      <c r="C520" s="122">
        <v>44109</v>
      </c>
      <c r="D520" s="122" t="s">
        <v>202</v>
      </c>
      <c r="E520" s="270" t="s">
        <v>195</v>
      </c>
      <c r="F520" s="161" t="s">
        <v>4437</v>
      </c>
      <c r="G520" s="161" t="s">
        <v>4438</v>
      </c>
      <c r="H520" s="161" t="s">
        <v>4439</v>
      </c>
      <c r="I520" s="161" t="s">
        <v>4440</v>
      </c>
      <c r="J520" s="252" t="s">
        <v>4441</v>
      </c>
      <c r="K520" s="271">
        <v>1</v>
      </c>
      <c r="L520" s="514">
        <v>44197</v>
      </c>
      <c r="M520" s="514">
        <v>44561</v>
      </c>
      <c r="N520" s="114">
        <f t="shared" si="23"/>
        <v>52</v>
      </c>
      <c r="O520" s="182">
        <v>1</v>
      </c>
      <c r="P520" s="92" t="s">
        <v>24</v>
      </c>
      <c r="Q520" s="92" t="s">
        <v>4382</v>
      </c>
      <c r="R520" s="19" t="s">
        <v>4442</v>
      </c>
      <c r="S520" s="217">
        <f t="shared" si="25"/>
        <v>356</v>
      </c>
      <c r="T520" s="166"/>
      <c r="U520" s="166"/>
      <c r="V520" s="166" t="s">
        <v>125</v>
      </c>
      <c r="W520" s="166" t="s">
        <v>125</v>
      </c>
      <c r="X520" s="166" t="s">
        <v>125</v>
      </c>
      <c r="Y520" s="166" t="s">
        <v>125</v>
      </c>
      <c r="Z520" s="166" t="s">
        <v>125</v>
      </c>
      <c r="AA520" s="166" t="s">
        <v>125</v>
      </c>
      <c r="AB520" s="166" t="s">
        <v>125</v>
      </c>
      <c r="AC520" s="166" t="s">
        <v>125</v>
      </c>
      <c r="AD520" s="166" t="s">
        <v>125</v>
      </c>
      <c r="AE520" s="166" t="s">
        <v>125</v>
      </c>
      <c r="AF520" s="166" t="s">
        <v>125</v>
      </c>
      <c r="AG520" s="166" t="s">
        <v>125</v>
      </c>
      <c r="AH520" s="166" t="s">
        <v>125</v>
      </c>
      <c r="AI520" s="19" t="s">
        <v>4014</v>
      </c>
      <c r="AJ520" s="161" t="s">
        <v>4443</v>
      </c>
      <c r="AK520" s="19" t="s">
        <v>4444</v>
      </c>
      <c r="AL520" s="112" t="s">
        <v>4445</v>
      </c>
      <c r="AM520" s="19" t="s">
        <v>4446</v>
      </c>
      <c r="AN520" s="19" t="s">
        <v>4447</v>
      </c>
      <c r="AO520" s="173" t="s">
        <v>4448</v>
      </c>
      <c r="AP520" s="19" t="s">
        <v>130</v>
      </c>
      <c r="AQ520" s="19" t="s">
        <v>3002</v>
      </c>
      <c r="AR520" s="19" t="s">
        <v>130</v>
      </c>
      <c r="AS520" s="19" t="s">
        <v>3002</v>
      </c>
      <c r="AT520" s="19" t="s">
        <v>130</v>
      </c>
      <c r="AU520" s="19" t="s">
        <v>3002</v>
      </c>
      <c r="AV520" s="19" t="s">
        <v>130</v>
      </c>
      <c r="AW520" s="19" t="s">
        <v>3002</v>
      </c>
      <c r="AX520" s="19" t="s">
        <v>130</v>
      </c>
      <c r="AY520" s="19" t="s">
        <v>3002</v>
      </c>
      <c r="AZ520" s="19" t="s">
        <v>125</v>
      </c>
      <c r="BA520" s="19" t="s">
        <v>3002</v>
      </c>
      <c r="BB520" s="19" t="s">
        <v>125</v>
      </c>
      <c r="BC520" s="19" t="s">
        <v>3002</v>
      </c>
      <c r="BD520" s="19" t="s">
        <v>125</v>
      </c>
      <c r="BE520" s="19" t="s">
        <v>3002</v>
      </c>
      <c r="BF520" s="108" t="s">
        <v>2438</v>
      </c>
      <c r="BG520" s="175">
        <v>44495</v>
      </c>
      <c r="BH520" s="108" t="s">
        <v>2033</v>
      </c>
      <c r="BI520" s="195"/>
      <c r="BJ520" s="196"/>
      <c r="BK520" s="196"/>
      <c r="BL520" s="196"/>
      <c r="BM520" s="196"/>
      <c r="BN520" s="119" t="s">
        <v>133</v>
      </c>
      <c r="BO520" s="195"/>
      <c r="BP520" s="195"/>
      <c r="BR520" s="92" t="s">
        <v>4387</v>
      </c>
      <c r="BS520" s="92" t="s">
        <v>4388</v>
      </c>
      <c r="BT520" s="92"/>
      <c r="BU520" s="92"/>
    </row>
    <row r="521" spans="1:73" ht="90" hidden="1" customHeight="1">
      <c r="A521" s="107" t="s">
        <v>4449</v>
      </c>
      <c r="B521" s="110" t="s">
        <v>4007</v>
      </c>
      <c r="C521" s="122">
        <v>44109</v>
      </c>
      <c r="D521" s="122" t="s">
        <v>202</v>
      </c>
      <c r="E521" s="270" t="s">
        <v>195</v>
      </c>
      <c r="F521" s="161" t="s">
        <v>4437</v>
      </c>
      <c r="G521" s="161" t="s">
        <v>4450</v>
      </c>
      <c r="H521" s="161" t="s">
        <v>4451</v>
      </c>
      <c r="I521" s="161" t="s">
        <v>4452</v>
      </c>
      <c r="J521" s="252" t="s">
        <v>4453</v>
      </c>
      <c r="K521" s="271">
        <v>2</v>
      </c>
      <c r="L521" s="514">
        <v>44228</v>
      </c>
      <c r="M521" s="514">
        <v>44560</v>
      </c>
      <c r="N521" s="114">
        <f t="shared" si="23"/>
        <v>48</v>
      </c>
      <c r="O521" s="182">
        <v>2</v>
      </c>
      <c r="P521" s="92" t="s">
        <v>24</v>
      </c>
      <c r="Q521" s="92" t="s">
        <v>4382</v>
      </c>
      <c r="R521" s="19" t="s">
        <v>4454</v>
      </c>
      <c r="S521" s="217">
        <f t="shared" si="25"/>
        <v>234</v>
      </c>
      <c r="T521" s="166"/>
      <c r="U521" s="166"/>
      <c r="V521" s="166" t="s">
        <v>125</v>
      </c>
      <c r="W521" s="166" t="s">
        <v>125</v>
      </c>
      <c r="X521" s="166" t="s">
        <v>125</v>
      </c>
      <c r="Y521" s="166" t="s">
        <v>125</v>
      </c>
      <c r="Z521" s="166" t="s">
        <v>125</v>
      </c>
      <c r="AA521" s="166" t="s">
        <v>125</v>
      </c>
      <c r="AB521" s="166" t="s">
        <v>125</v>
      </c>
      <c r="AC521" s="166" t="s">
        <v>125</v>
      </c>
      <c r="AD521" s="166" t="s">
        <v>125</v>
      </c>
      <c r="AE521" s="166" t="s">
        <v>125</v>
      </c>
      <c r="AF521" s="166" t="s">
        <v>125</v>
      </c>
      <c r="AG521" s="166" t="s">
        <v>125</v>
      </c>
      <c r="AH521" s="166" t="s">
        <v>125</v>
      </c>
      <c r="AI521" s="19" t="s">
        <v>4014</v>
      </c>
      <c r="AJ521" s="161" t="s">
        <v>4455</v>
      </c>
      <c r="AK521" s="19" t="s">
        <v>4456</v>
      </c>
      <c r="AL521" s="112" t="s">
        <v>4457</v>
      </c>
      <c r="AM521" s="19" t="s">
        <v>4458</v>
      </c>
      <c r="AN521" s="19" t="s">
        <v>4459</v>
      </c>
      <c r="AO521" s="19" t="s">
        <v>4460</v>
      </c>
      <c r="AP521" s="19" t="s">
        <v>4461</v>
      </c>
      <c r="AQ521" s="19" t="s">
        <v>4462</v>
      </c>
      <c r="AR521" s="19" t="s">
        <v>130</v>
      </c>
      <c r="AS521" s="19" t="s">
        <v>2768</v>
      </c>
      <c r="AT521" s="19" t="s">
        <v>130</v>
      </c>
      <c r="AU521" s="19" t="s">
        <v>2768</v>
      </c>
      <c r="AV521" s="19" t="s">
        <v>130</v>
      </c>
      <c r="AW521" s="19" t="s">
        <v>2768</v>
      </c>
      <c r="AX521" s="19" t="s">
        <v>130</v>
      </c>
      <c r="AY521" s="19" t="s">
        <v>2768</v>
      </c>
      <c r="AZ521" s="19" t="s">
        <v>125</v>
      </c>
      <c r="BA521" s="19" t="s">
        <v>2768</v>
      </c>
      <c r="BB521" s="19" t="s">
        <v>125</v>
      </c>
      <c r="BC521" s="19" t="s">
        <v>2768</v>
      </c>
      <c r="BD521" s="19" t="s">
        <v>125</v>
      </c>
      <c r="BE521" s="19" t="s">
        <v>2768</v>
      </c>
      <c r="BF521" s="108" t="s">
        <v>131</v>
      </c>
      <c r="BG521" s="175">
        <v>44578</v>
      </c>
      <c r="BH521" s="108" t="s">
        <v>2033</v>
      </c>
      <c r="BI521" s="195"/>
      <c r="BJ521" s="196"/>
      <c r="BK521" s="196"/>
      <c r="BL521" s="196"/>
      <c r="BM521" s="196"/>
      <c r="BN521" s="119" t="s">
        <v>133</v>
      </c>
      <c r="BO521" s="195"/>
      <c r="BP521" s="195"/>
      <c r="BR521" s="92" t="s">
        <v>4387</v>
      </c>
      <c r="BS521" s="92" t="s">
        <v>4388</v>
      </c>
      <c r="BT521" s="35"/>
      <c r="BU521" s="35"/>
    </row>
    <row r="522" spans="1:73" ht="90" hidden="1" customHeight="1">
      <c r="A522" s="107" t="s">
        <v>4463</v>
      </c>
      <c r="B522" s="110" t="s">
        <v>4007</v>
      </c>
      <c r="C522" s="122">
        <v>44109</v>
      </c>
      <c r="D522" s="122" t="s">
        <v>202</v>
      </c>
      <c r="E522" s="270" t="s">
        <v>195</v>
      </c>
      <c r="F522" s="161" t="s">
        <v>4437</v>
      </c>
      <c r="G522" s="161" t="s">
        <v>4432</v>
      </c>
      <c r="H522" s="161" t="s">
        <v>4464</v>
      </c>
      <c r="I522" s="161" t="s">
        <v>4465</v>
      </c>
      <c r="J522" s="252" t="s">
        <v>4466</v>
      </c>
      <c r="K522" s="271">
        <v>3</v>
      </c>
      <c r="L522" s="514">
        <v>44197</v>
      </c>
      <c r="M522" s="514">
        <v>44561</v>
      </c>
      <c r="N522" s="114">
        <f t="shared" si="23"/>
        <v>52</v>
      </c>
      <c r="O522" s="182">
        <v>3</v>
      </c>
      <c r="P522" s="92" t="s">
        <v>24</v>
      </c>
      <c r="Q522" s="92" t="s">
        <v>4382</v>
      </c>
      <c r="R522" s="19" t="s">
        <v>4467</v>
      </c>
      <c r="S522" s="217">
        <f t="shared" si="25"/>
        <v>218</v>
      </c>
      <c r="T522" s="166"/>
      <c r="U522" s="166"/>
      <c r="V522" s="166" t="s">
        <v>125</v>
      </c>
      <c r="W522" s="166" t="s">
        <v>125</v>
      </c>
      <c r="X522" s="166" t="s">
        <v>125</v>
      </c>
      <c r="Y522" s="166" t="s">
        <v>125</v>
      </c>
      <c r="Z522" s="166" t="s">
        <v>125</v>
      </c>
      <c r="AA522" s="166" t="s">
        <v>125</v>
      </c>
      <c r="AB522" s="166" t="s">
        <v>125</v>
      </c>
      <c r="AC522" s="166" t="s">
        <v>125</v>
      </c>
      <c r="AD522" s="166" t="s">
        <v>125</v>
      </c>
      <c r="AE522" s="166" t="s">
        <v>125</v>
      </c>
      <c r="AF522" s="166" t="s">
        <v>125</v>
      </c>
      <c r="AG522" s="166" t="s">
        <v>125</v>
      </c>
      <c r="AH522" s="166" t="s">
        <v>125</v>
      </c>
      <c r="AI522" s="19" t="s">
        <v>4014</v>
      </c>
      <c r="AJ522" s="161" t="s">
        <v>4468</v>
      </c>
      <c r="AK522" s="19" t="s">
        <v>4469</v>
      </c>
      <c r="AL522" s="112" t="s">
        <v>4470</v>
      </c>
      <c r="AM522" s="19" t="s">
        <v>4471</v>
      </c>
      <c r="AN522" s="19" t="s">
        <v>4472</v>
      </c>
      <c r="AO522" s="19" t="s">
        <v>4473</v>
      </c>
      <c r="AP522" s="19" t="s">
        <v>4474</v>
      </c>
      <c r="AQ522" s="19" t="s">
        <v>4475</v>
      </c>
      <c r="AR522" s="19" t="s">
        <v>130</v>
      </c>
      <c r="AS522" s="19" t="s">
        <v>2768</v>
      </c>
      <c r="AT522" s="19" t="s">
        <v>130</v>
      </c>
      <c r="AU522" s="19" t="s">
        <v>2768</v>
      </c>
      <c r="AV522" s="19" t="s">
        <v>130</v>
      </c>
      <c r="AW522" s="19" t="s">
        <v>2768</v>
      </c>
      <c r="AX522" s="19" t="s">
        <v>130</v>
      </c>
      <c r="AY522" s="19" t="s">
        <v>2768</v>
      </c>
      <c r="AZ522" s="19" t="s">
        <v>125</v>
      </c>
      <c r="BA522" s="19" t="s">
        <v>2768</v>
      </c>
      <c r="BB522" s="19" t="s">
        <v>125</v>
      </c>
      <c r="BC522" s="19" t="s">
        <v>2768</v>
      </c>
      <c r="BD522" s="19" t="s">
        <v>125</v>
      </c>
      <c r="BE522" s="19" t="s">
        <v>2768</v>
      </c>
      <c r="BF522" s="108" t="s">
        <v>131</v>
      </c>
      <c r="BG522" s="175">
        <v>44578</v>
      </c>
      <c r="BH522" s="108" t="s">
        <v>2033</v>
      </c>
      <c r="BI522" s="195"/>
      <c r="BJ522" s="196"/>
      <c r="BK522" s="196"/>
      <c r="BL522" s="196"/>
      <c r="BM522" s="196"/>
      <c r="BN522" s="35" t="s">
        <v>133</v>
      </c>
      <c r="BO522" s="195"/>
      <c r="BP522" s="195"/>
      <c r="BR522" s="92" t="s">
        <v>4387</v>
      </c>
      <c r="BS522" s="92" t="s">
        <v>4388</v>
      </c>
      <c r="BT522" s="117"/>
      <c r="BU522" s="117"/>
    </row>
    <row r="523" spans="1:73" ht="90" hidden="1" customHeight="1">
      <c r="A523" s="107" t="s">
        <v>4476</v>
      </c>
      <c r="B523" s="110" t="s">
        <v>4007</v>
      </c>
      <c r="C523" s="122">
        <v>44109</v>
      </c>
      <c r="D523" s="122" t="s">
        <v>202</v>
      </c>
      <c r="E523" s="270" t="s">
        <v>344</v>
      </c>
      <c r="F523" s="161" t="s">
        <v>4477</v>
      </c>
      <c r="G523" s="161" t="s">
        <v>4478</v>
      </c>
      <c r="H523" s="161" t="s">
        <v>4479</v>
      </c>
      <c r="I523" s="161" t="s">
        <v>4480</v>
      </c>
      <c r="J523" s="252" t="s">
        <v>4481</v>
      </c>
      <c r="K523" s="271">
        <v>2</v>
      </c>
      <c r="L523" s="514">
        <v>44166</v>
      </c>
      <c r="M523" s="514">
        <v>44531</v>
      </c>
      <c r="N523" s="114">
        <f t="shared" si="23"/>
        <v>53</v>
      </c>
      <c r="O523" s="182">
        <v>2</v>
      </c>
      <c r="P523" s="92" t="s">
        <v>28</v>
      </c>
      <c r="Q523" s="92"/>
      <c r="R523" s="19" t="s">
        <v>4482</v>
      </c>
      <c r="S523" s="217">
        <f t="shared" si="25"/>
        <v>344</v>
      </c>
      <c r="T523" s="166"/>
      <c r="U523" s="166"/>
      <c r="V523" s="166" t="s">
        <v>125</v>
      </c>
      <c r="W523" s="166" t="s">
        <v>125</v>
      </c>
      <c r="X523" s="166" t="s">
        <v>125</v>
      </c>
      <c r="Y523" s="166" t="s">
        <v>125</v>
      </c>
      <c r="Z523" s="166" t="s">
        <v>125</v>
      </c>
      <c r="AA523" s="166" t="s">
        <v>125</v>
      </c>
      <c r="AB523" s="166" t="s">
        <v>125</v>
      </c>
      <c r="AC523" s="166" t="s">
        <v>125</v>
      </c>
      <c r="AD523" s="166" t="s">
        <v>125</v>
      </c>
      <c r="AE523" s="166" t="s">
        <v>125</v>
      </c>
      <c r="AF523" s="166" t="s">
        <v>125</v>
      </c>
      <c r="AG523" s="166" t="s">
        <v>125</v>
      </c>
      <c r="AH523" s="166" t="s">
        <v>125</v>
      </c>
      <c r="AI523" s="19" t="s">
        <v>4014</v>
      </c>
      <c r="AJ523" s="19" t="s">
        <v>3376</v>
      </c>
      <c r="AK523" s="19" t="s">
        <v>4483</v>
      </c>
      <c r="AL523" s="19" t="s">
        <v>4484</v>
      </c>
      <c r="AM523" s="19" t="s">
        <v>4485</v>
      </c>
      <c r="AN523" s="35" t="s">
        <v>4486</v>
      </c>
      <c r="AO523" s="19" t="s">
        <v>4487</v>
      </c>
      <c r="AP523" s="19" t="s">
        <v>4488</v>
      </c>
      <c r="AQ523" s="19" t="s">
        <v>4489</v>
      </c>
      <c r="AR523" s="19" t="s">
        <v>130</v>
      </c>
      <c r="AS523" s="19" t="s">
        <v>2768</v>
      </c>
      <c r="AT523" s="19" t="s">
        <v>130</v>
      </c>
      <c r="AU523" s="19" t="s">
        <v>2768</v>
      </c>
      <c r="AV523" s="19" t="s">
        <v>130</v>
      </c>
      <c r="AW523" s="19" t="s">
        <v>2768</v>
      </c>
      <c r="AX523" s="19" t="s">
        <v>130</v>
      </c>
      <c r="AY523" s="19" t="s">
        <v>2768</v>
      </c>
      <c r="AZ523" s="19" t="s">
        <v>125</v>
      </c>
      <c r="BA523" s="19" t="s">
        <v>2768</v>
      </c>
      <c r="BB523" s="19" t="s">
        <v>125</v>
      </c>
      <c r="BC523" s="19" t="s">
        <v>2768</v>
      </c>
      <c r="BD523" s="19" t="s">
        <v>125</v>
      </c>
      <c r="BE523" s="19" t="s">
        <v>2768</v>
      </c>
      <c r="BF523" s="108" t="s">
        <v>131</v>
      </c>
      <c r="BG523" s="175">
        <v>44566</v>
      </c>
      <c r="BH523" s="108" t="s">
        <v>2033</v>
      </c>
      <c r="BI523" s="195"/>
      <c r="BJ523" s="196"/>
      <c r="BK523" s="196"/>
      <c r="BL523" s="196"/>
      <c r="BM523" s="196"/>
      <c r="BN523" s="35" t="s">
        <v>133</v>
      </c>
      <c r="BO523" s="195"/>
      <c r="BP523" s="195"/>
      <c r="BR523" s="92" t="s">
        <v>4490</v>
      </c>
      <c r="BS523" s="92" t="s">
        <v>4491</v>
      </c>
      <c r="BT523" s="92"/>
      <c r="BU523" s="92"/>
    </row>
    <row r="524" spans="1:73" ht="90" hidden="1" customHeight="1">
      <c r="A524" s="107" t="s">
        <v>4492</v>
      </c>
      <c r="B524" s="110" t="s">
        <v>4007</v>
      </c>
      <c r="C524" s="122">
        <v>44109</v>
      </c>
      <c r="D524" s="122" t="s">
        <v>202</v>
      </c>
      <c r="E524" s="270" t="s">
        <v>255</v>
      </c>
      <c r="F524" s="161" t="s">
        <v>4493</v>
      </c>
      <c r="G524" s="161" t="s">
        <v>4494</v>
      </c>
      <c r="H524" s="161" t="s">
        <v>4495</v>
      </c>
      <c r="I524" s="161" t="s">
        <v>4496</v>
      </c>
      <c r="J524" s="252" t="s">
        <v>4497</v>
      </c>
      <c r="K524" s="271">
        <v>2</v>
      </c>
      <c r="L524" s="514">
        <v>44166</v>
      </c>
      <c r="M524" s="514">
        <v>44531</v>
      </c>
      <c r="N524" s="114">
        <f t="shared" si="23"/>
        <v>53</v>
      </c>
      <c r="O524" s="182">
        <v>2</v>
      </c>
      <c r="P524" s="92" t="s">
        <v>28</v>
      </c>
      <c r="Q524" s="92"/>
      <c r="R524" s="19" t="s">
        <v>4498</v>
      </c>
      <c r="S524" s="217">
        <f t="shared" si="25"/>
        <v>225</v>
      </c>
      <c r="T524" s="166"/>
      <c r="U524" s="166"/>
      <c r="V524" s="166" t="s">
        <v>125</v>
      </c>
      <c r="W524" s="166" t="s">
        <v>125</v>
      </c>
      <c r="X524" s="166" t="s">
        <v>125</v>
      </c>
      <c r="Y524" s="166" t="s">
        <v>125</v>
      </c>
      <c r="Z524" s="166" t="s">
        <v>125</v>
      </c>
      <c r="AA524" s="166" t="s">
        <v>125</v>
      </c>
      <c r="AB524" s="166" t="s">
        <v>125</v>
      </c>
      <c r="AC524" s="166" t="s">
        <v>125</v>
      </c>
      <c r="AD524" s="166" t="s">
        <v>125</v>
      </c>
      <c r="AE524" s="166" t="s">
        <v>125</v>
      </c>
      <c r="AF524" s="166" t="s">
        <v>125</v>
      </c>
      <c r="AG524" s="166" t="s">
        <v>125</v>
      </c>
      <c r="AH524" s="166" t="s">
        <v>125</v>
      </c>
      <c r="AI524" s="19" t="s">
        <v>4014</v>
      </c>
      <c r="AJ524" s="19" t="s">
        <v>3376</v>
      </c>
      <c r="AK524" s="19" t="s">
        <v>4483</v>
      </c>
      <c r="AL524" s="19" t="s">
        <v>4499</v>
      </c>
      <c r="AM524" s="19" t="s">
        <v>4500</v>
      </c>
      <c r="AN524" s="35" t="s">
        <v>4501</v>
      </c>
      <c r="AO524" s="19" t="s">
        <v>4502</v>
      </c>
      <c r="AP524" s="19" t="s">
        <v>4503</v>
      </c>
      <c r="AQ524" s="19" t="s">
        <v>4504</v>
      </c>
      <c r="AR524" s="19" t="s">
        <v>130</v>
      </c>
      <c r="AS524" s="19" t="s">
        <v>2768</v>
      </c>
      <c r="AT524" s="19" t="s">
        <v>130</v>
      </c>
      <c r="AU524" s="19" t="s">
        <v>2768</v>
      </c>
      <c r="AV524" s="19" t="s">
        <v>130</v>
      </c>
      <c r="AW524" s="19" t="s">
        <v>2768</v>
      </c>
      <c r="AX524" s="19" t="s">
        <v>130</v>
      </c>
      <c r="AY524" s="19" t="s">
        <v>2768</v>
      </c>
      <c r="AZ524" s="19" t="s">
        <v>125</v>
      </c>
      <c r="BA524" s="19" t="s">
        <v>2768</v>
      </c>
      <c r="BB524" s="19" t="s">
        <v>125</v>
      </c>
      <c r="BC524" s="19" t="s">
        <v>2768</v>
      </c>
      <c r="BD524" s="19" t="s">
        <v>125</v>
      </c>
      <c r="BE524" s="19" t="s">
        <v>2768</v>
      </c>
      <c r="BF524" s="108" t="s">
        <v>131</v>
      </c>
      <c r="BG524" s="175">
        <v>44566</v>
      </c>
      <c r="BH524" s="108" t="s">
        <v>2033</v>
      </c>
      <c r="BI524" s="195"/>
      <c r="BJ524" s="196"/>
      <c r="BK524" s="196"/>
      <c r="BL524" s="196"/>
      <c r="BM524" s="196"/>
      <c r="BN524" s="35" t="s">
        <v>133</v>
      </c>
      <c r="BO524" s="195"/>
      <c r="BP524" s="195"/>
      <c r="BR524" s="92" t="s">
        <v>4505</v>
      </c>
      <c r="BS524" s="92" t="s">
        <v>4506</v>
      </c>
      <c r="BT524" s="92" t="s">
        <v>4507</v>
      </c>
      <c r="BU524" s="92"/>
    </row>
    <row r="525" spans="1:73" ht="90" hidden="1" customHeight="1">
      <c r="A525" s="107" t="s">
        <v>4508</v>
      </c>
      <c r="B525" s="110" t="s">
        <v>4007</v>
      </c>
      <c r="C525" s="122">
        <v>44109</v>
      </c>
      <c r="D525" s="122" t="s">
        <v>202</v>
      </c>
      <c r="E525" s="270" t="s">
        <v>255</v>
      </c>
      <c r="F525" s="161" t="s">
        <v>4493</v>
      </c>
      <c r="G525" s="161" t="s">
        <v>4494</v>
      </c>
      <c r="H525" s="161" t="s">
        <v>4509</v>
      </c>
      <c r="I525" s="161" t="s">
        <v>4510</v>
      </c>
      <c r="J525" s="252" t="s">
        <v>4481</v>
      </c>
      <c r="K525" s="271">
        <v>2</v>
      </c>
      <c r="L525" s="514">
        <v>44166</v>
      </c>
      <c r="M525" s="514">
        <v>44531</v>
      </c>
      <c r="N525" s="114">
        <f t="shared" si="23"/>
        <v>53</v>
      </c>
      <c r="O525" s="182">
        <v>2</v>
      </c>
      <c r="P525" s="92" t="s">
        <v>28</v>
      </c>
      <c r="Q525" s="92"/>
      <c r="R525" s="19" t="s">
        <v>4511</v>
      </c>
      <c r="S525" s="217">
        <f t="shared" si="25"/>
        <v>288</v>
      </c>
      <c r="T525" s="166"/>
      <c r="U525" s="166"/>
      <c r="V525" s="166" t="s">
        <v>125</v>
      </c>
      <c r="W525" s="166" t="s">
        <v>125</v>
      </c>
      <c r="X525" s="166" t="s">
        <v>125</v>
      </c>
      <c r="Y525" s="166" t="s">
        <v>125</v>
      </c>
      <c r="Z525" s="166" t="s">
        <v>125</v>
      </c>
      <c r="AA525" s="166" t="s">
        <v>125</v>
      </c>
      <c r="AB525" s="166" t="s">
        <v>125</v>
      </c>
      <c r="AC525" s="166" t="s">
        <v>125</v>
      </c>
      <c r="AD525" s="166" t="s">
        <v>125</v>
      </c>
      <c r="AE525" s="166" t="s">
        <v>125</v>
      </c>
      <c r="AF525" s="166" t="s">
        <v>125</v>
      </c>
      <c r="AG525" s="166" t="s">
        <v>125</v>
      </c>
      <c r="AH525" s="166" t="s">
        <v>125</v>
      </c>
      <c r="AI525" s="19" t="s">
        <v>4014</v>
      </c>
      <c r="AJ525" s="19" t="s">
        <v>4512</v>
      </c>
      <c r="AK525" s="19" t="s">
        <v>4513</v>
      </c>
      <c r="AL525" s="19" t="s">
        <v>4514</v>
      </c>
      <c r="AM525" s="19" t="s">
        <v>4515</v>
      </c>
      <c r="AN525" s="35" t="s">
        <v>4486</v>
      </c>
      <c r="AO525" s="19" t="s">
        <v>4516</v>
      </c>
      <c r="AP525" s="19" t="s">
        <v>4517</v>
      </c>
      <c r="AQ525" s="19" t="s">
        <v>4518</v>
      </c>
      <c r="AR525" s="19" t="s">
        <v>130</v>
      </c>
      <c r="AS525" s="19" t="s">
        <v>2768</v>
      </c>
      <c r="AT525" s="19" t="s">
        <v>130</v>
      </c>
      <c r="AU525" s="19" t="s">
        <v>2768</v>
      </c>
      <c r="AV525" s="19" t="s">
        <v>130</v>
      </c>
      <c r="AW525" s="19" t="s">
        <v>2768</v>
      </c>
      <c r="AX525" s="19" t="s">
        <v>130</v>
      </c>
      <c r="AY525" s="19" t="s">
        <v>2768</v>
      </c>
      <c r="AZ525" s="19" t="s">
        <v>125</v>
      </c>
      <c r="BA525" s="19" t="s">
        <v>2768</v>
      </c>
      <c r="BB525" s="19" t="s">
        <v>125</v>
      </c>
      <c r="BC525" s="19" t="s">
        <v>2768</v>
      </c>
      <c r="BD525" s="19" t="s">
        <v>125</v>
      </c>
      <c r="BE525" s="19" t="s">
        <v>2768</v>
      </c>
      <c r="BF525" s="108" t="s">
        <v>131</v>
      </c>
      <c r="BG525" s="175">
        <v>44566</v>
      </c>
      <c r="BH525" s="108" t="s">
        <v>2033</v>
      </c>
      <c r="BI525" s="195"/>
      <c r="BJ525" s="196"/>
      <c r="BK525" s="196"/>
      <c r="BL525" s="196"/>
      <c r="BM525" s="196"/>
      <c r="BN525" s="35" t="s">
        <v>133</v>
      </c>
      <c r="BO525" s="195"/>
      <c r="BP525" s="195"/>
      <c r="BR525" s="92" t="s">
        <v>4505</v>
      </c>
      <c r="BS525" s="92" t="s">
        <v>4506</v>
      </c>
      <c r="BT525" s="92" t="s">
        <v>4507</v>
      </c>
      <c r="BU525" s="92"/>
    </row>
    <row r="526" spans="1:73" ht="90" hidden="1" customHeight="1">
      <c r="A526" s="181" t="s">
        <v>4519</v>
      </c>
      <c r="B526" s="110" t="s">
        <v>4007</v>
      </c>
      <c r="C526" s="175">
        <v>44109</v>
      </c>
      <c r="D526" s="122" t="s">
        <v>202</v>
      </c>
      <c r="E526" s="270" t="s">
        <v>262</v>
      </c>
      <c r="F526" s="161" t="s">
        <v>4520</v>
      </c>
      <c r="G526" s="161" t="s">
        <v>4521</v>
      </c>
      <c r="H526" s="161" t="s">
        <v>4522</v>
      </c>
      <c r="I526" s="161" t="s">
        <v>4523</v>
      </c>
      <c r="J526" s="161" t="s">
        <v>4524</v>
      </c>
      <c r="K526" s="246">
        <v>17</v>
      </c>
      <c r="L526" s="514">
        <v>44197</v>
      </c>
      <c r="M526" s="514">
        <v>44377</v>
      </c>
      <c r="N526" s="114">
        <f t="shared" si="23"/>
        <v>26</v>
      </c>
      <c r="O526" s="272">
        <v>0</v>
      </c>
      <c r="P526" s="92" t="s">
        <v>24</v>
      </c>
      <c r="Q526" s="92" t="s">
        <v>4382</v>
      </c>
      <c r="R526" s="19" t="s">
        <v>4525</v>
      </c>
      <c r="S526" s="217">
        <f t="shared" si="25"/>
        <v>298</v>
      </c>
      <c r="T526" s="136" t="s">
        <v>125</v>
      </c>
      <c r="U526" s="136" t="s">
        <v>125</v>
      </c>
      <c r="V526" s="166" t="s">
        <v>125</v>
      </c>
      <c r="W526" s="166" t="s">
        <v>125</v>
      </c>
      <c r="X526" s="166" t="s">
        <v>125</v>
      </c>
      <c r="Y526" s="166" t="s">
        <v>125</v>
      </c>
      <c r="Z526" s="166" t="s">
        <v>125</v>
      </c>
      <c r="AA526" s="166" t="s">
        <v>125</v>
      </c>
      <c r="AB526" s="166" t="s">
        <v>125</v>
      </c>
      <c r="AC526" s="166" t="s">
        <v>125</v>
      </c>
      <c r="AD526" s="166" t="s">
        <v>125</v>
      </c>
      <c r="AE526" s="166" t="s">
        <v>125</v>
      </c>
      <c r="AF526" s="166" t="s">
        <v>125</v>
      </c>
      <c r="AG526" s="166" t="s">
        <v>125</v>
      </c>
      <c r="AH526" s="166" t="s">
        <v>125</v>
      </c>
      <c r="AI526" s="19" t="s">
        <v>4014</v>
      </c>
      <c r="AJ526" s="161" t="s">
        <v>4526</v>
      </c>
      <c r="AK526" s="19" t="s">
        <v>4527</v>
      </c>
      <c r="AL526" s="19" t="s">
        <v>129</v>
      </c>
      <c r="AM526" s="19" t="s">
        <v>4528</v>
      </c>
      <c r="AN526" s="19" t="s">
        <v>129</v>
      </c>
      <c r="AO526" s="140" t="s">
        <v>2056</v>
      </c>
      <c r="AP526" s="19" t="s">
        <v>130</v>
      </c>
      <c r="AQ526" s="140" t="s">
        <v>2056</v>
      </c>
      <c r="AR526" s="140" t="s">
        <v>130</v>
      </c>
      <c r="AS526" s="140" t="s">
        <v>2056</v>
      </c>
      <c r="AT526" s="140" t="s">
        <v>130</v>
      </c>
      <c r="AU526" s="140" t="s">
        <v>2056</v>
      </c>
      <c r="AV526" s="140" t="s">
        <v>130</v>
      </c>
      <c r="AW526" s="140" t="s">
        <v>2056</v>
      </c>
      <c r="AX526" s="140" t="s">
        <v>130</v>
      </c>
      <c r="AY526" s="140" t="s">
        <v>2056</v>
      </c>
      <c r="AZ526" s="140" t="s">
        <v>125</v>
      </c>
      <c r="BA526" s="140" t="s">
        <v>2056</v>
      </c>
      <c r="BB526" s="140" t="s">
        <v>125</v>
      </c>
      <c r="BC526" s="140" t="s">
        <v>2056</v>
      </c>
      <c r="BD526" s="140" t="s">
        <v>125</v>
      </c>
      <c r="BE526" s="140" t="s">
        <v>2056</v>
      </c>
      <c r="BF526" s="108" t="s">
        <v>1845</v>
      </c>
      <c r="BG526" s="175">
        <v>44377</v>
      </c>
      <c r="BH526" s="108" t="s">
        <v>10</v>
      </c>
      <c r="BI526" s="175">
        <v>44377</v>
      </c>
      <c r="BJ526" s="140" t="s">
        <v>4056</v>
      </c>
      <c r="BK526" s="171" t="s">
        <v>125</v>
      </c>
      <c r="BL526" s="171" t="s">
        <v>2058</v>
      </c>
      <c r="BM526" s="171" t="s">
        <v>1538</v>
      </c>
      <c r="BN526" s="119" t="s">
        <v>1539</v>
      </c>
      <c r="BO526" s="179" t="s">
        <v>125</v>
      </c>
      <c r="BP526" s="179" t="s">
        <v>4519</v>
      </c>
      <c r="BR526" s="92" t="s">
        <v>4327</v>
      </c>
      <c r="BS526" s="92" t="s">
        <v>4529</v>
      </c>
      <c r="BT526" s="92" t="s">
        <v>4530</v>
      </c>
      <c r="BU526" s="92"/>
    </row>
    <row r="527" spans="1:73" ht="90" hidden="1" customHeight="1">
      <c r="A527" s="107" t="s">
        <v>4519</v>
      </c>
      <c r="B527" s="110" t="s">
        <v>4007</v>
      </c>
      <c r="C527" s="122">
        <v>44109</v>
      </c>
      <c r="D527" s="122" t="s">
        <v>202</v>
      </c>
      <c r="E527" s="270" t="s">
        <v>262</v>
      </c>
      <c r="F527" s="161" t="s">
        <v>4520</v>
      </c>
      <c r="G527" s="161" t="s">
        <v>4521</v>
      </c>
      <c r="H527" s="161" t="s">
        <v>4522</v>
      </c>
      <c r="I527" s="161" t="s">
        <v>4531</v>
      </c>
      <c r="J527" s="252" t="s">
        <v>4532</v>
      </c>
      <c r="K527" s="276">
        <v>1</v>
      </c>
      <c r="L527" s="514">
        <v>44197</v>
      </c>
      <c r="M527" s="516">
        <v>44438</v>
      </c>
      <c r="N527" s="114">
        <f t="shared" si="23"/>
        <v>35</v>
      </c>
      <c r="O527" s="193">
        <v>1</v>
      </c>
      <c r="P527" s="92" t="s">
        <v>24</v>
      </c>
      <c r="Q527" s="92"/>
      <c r="R527" s="19" t="s">
        <v>4533</v>
      </c>
      <c r="S527" s="217">
        <f t="shared" si="25"/>
        <v>112</v>
      </c>
      <c r="T527" s="166"/>
      <c r="U527" s="166"/>
      <c r="V527" s="166"/>
      <c r="W527" s="166"/>
      <c r="X527" s="166"/>
      <c r="Y527" s="166"/>
      <c r="Z527" s="166"/>
      <c r="AA527" s="166"/>
      <c r="AB527" s="166"/>
      <c r="AC527" s="166"/>
      <c r="AD527" s="166"/>
      <c r="AE527" s="166"/>
      <c r="AF527" s="166"/>
      <c r="AG527" s="166"/>
      <c r="AH527" s="166"/>
      <c r="AI527" s="19"/>
      <c r="AJ527" s="161"/>
      <c r="AK527" s="19" t="s">
        <v>4534</v>
      </c>
      <c r="AL527" s="112" t="s">
        <v>4535</v>
      </c>
      <c r="AM527" s="19" t="s">
        <v>4536</v>
      </c>
      <c r="AN527" s="19" t="s">
        <v>4537</v>
      </c>
      <c r="AO527" s="19" t="s">
        <v>4538</v>
      </c>
      <c r="AP527" s="19" t="s">
        <v>130</v>
      </c>
      <c r="AQ527" s="19" t="s">
        <v>2369</v>
      </c>
      <c r="AR527" s="19" t="s">
        <v>130</v>
      </c>
      <c r="AS527" s="19" t="s">
        <v>2369</v>
      </c>
      <c r="AT527" s="19" t="s">
        <v>130</v>
      </c>
      <c r="AU527" s="19" t="s">
        <v>2369</v>
      </c>
      <c r="AV527" s="19" t="s">
        <v>130</v>
      </c>
      <c r="AW527" s="19" t="s">
        <v>2369</v>
      </c>
      <c r="AX527" s="19" t="s">
        <v>130</v>
      </c>
      <c r="AY527" s="19" t="s">
        <v>2369</v>
      </c>
      <c r="AZ527" s="19" t="s">
        <v>125</v>
      </c>
      <c r="BA527" s="19" t="s">
        <v>2369</v>
      </c>
      <c r="BB527" s="19" t="s">
        <v>125</v>
      </c>
      <c r="BC527" s="19" t="s">
        <v>2369</v>
      </c>
      <c r="BD527" s="19" t="s">
        <v>125</v>
      </c>
      <c r="BE527" s="19" t="s">
        <v>2369</v>
      </c>
      <c r="BF527" s="108" t="s">
        <v>131</v>
      </c>
      <c r="BG527" s="175">
        <v>44495</v>
      </c>
      <c r="BH527" s="108" t="s">
        <v>2033</v>
      </c>
      <c r="BI527" s="195"/>
      <c r="BJ527" s="196"/>
      <c r="BK527" s="196"/>
      <c r="BL527" s="196"/>
      <c r="BM527" s="196"/>
      <c r="BN527" s="35" t="s">
        <v>133</v>
      </c>
      <c r="BO527" s="195"/>
      <c r="BP527" s="195"/>
      <c r="BR527" s="92" t="s">
        <v>4327</v>
      </c>
      <c r="BS527" s="92" t="s">
        <v>4529</v>
      </c>
      <c r="BT527" s="92" t="s">
        <v>4530</v>
      </c>
      <c r="BU527" s="92"/>
    </row>
    <row r="528" spans="1:73" ht="90" hidden="1" customHeight="1">
      <c r="A528" s="107" t="s">
        <v>4539</v>
      </c>
      <c r="B528" s="110" t="s">
        <v>4007</v>
      </c>
      <c r="C528" s="122">
        <v>44109</v>
      </c>
      <c r="D528" s="122" t="s">
        <v>202</v>
      </c>
      <c r="E528" s="270" t="s">
        <v>262</v>
      </c>
      <c r="F528" s="161" t="s">
        <v>4520</v>
      </c>
      <c r="G528" s="161" t="s">
        <v>4521</v>
      </c>
      <c r="H528" s="161" t="s">
        <v>4540</v>
      </c>
      <c r="I528" s="161" t="s">
        <v>4541</v>
      </c>
      <c r="J528" s="252" t="s">
        <v>4542</v>
      </c>
      <c r="K528" s="277">
        <v>1</v>
      </c>
      <c r="L528" s="514">
        <v>44197</v>
      </c>
      <c r="M528" s="514">
        <v>44561</v>
      </c>
      <c r="N528" s="114">
        <f t="shared" si="23"/>
        <v>52</v>
      </c>
      <c r="O528" s="193">
        <v>1</v>
      </c>
      <c r="P528" s="92" t="s">
        <v>24</v>
      </c>
      <c r="Q528" s="92" t="s">
        <v>4382</v>
      </c>
      <c r="R528" s="19" t="s">
        <v>4543</v>
      </c>
      <c r="S528" s="217">
        <f t="shared" si="25"/>
        <v>206</v>
      </c>
      <c r="T528" s="166"/>
      <c r="U528" s="166"/>
      <c r="V528" s="166" t="s">
        <v>125</v>
      </c>
      <c r="W528" s="166" t="s">
        <v>125</v>
      </c>
      <c r="X528" s="166" t="s">
        <v>125</v>
      </c>
      <c r="Y528" s="166" t="s">
        <v>125</v>
      </c>
      <c r="Z528" s="166" t="s">
        <v>125</v>
      </c>
      <c r="AA528" s="166" t="s">
        <v>125</v>
      </c>
      <c r="AB528" s="166" t="s">
        <v>125</v>
      </c>
      <c r="AC528" s="166" t="s">
        <v>125</v>
      </c>
      <c r="AD528" s="166" t="s">
        <v>125</v>
      </c>
      <c r="AE528" s="166" t="s">
        <v>125</v>
      </c>
      <c r="AF528" s="166" t="s">
        <v>125</v>
      </c>
      <c r="AG528" s="166" t="s">
        <v>125</v>
      </c>
      <c r="AH528" s="166" t="s">
        <v>125</v>
      </c>
      <c r="AI528" s="19" t="s">
        <v>4014</v>
      </c>
      <c r="AJ528" s="161" t="s">
        <v>4544</v>
      </c>
      <c r="AK528" s="19" t="s">
        <v>4545</v>
      </c>
      <c r="AL528" s="112" t="s">
        <v>4546</v>
      </c>
      <c r="AM528" s="19" t="s">
        <v>4547</v>
      </c>
      <c r="AN528" s="19" t="s">
        <v>4548</v>
      </c>
      <c r="AO528" s="19" t="s">
        <v>4064</v>
      </c>
      <c r="AP528" s="19" t="s">
        <v>4549</v>
      </c>
      <c r="AQ528" s="19" t="s">
        <v>4550</v>
      </c>
      <c r="AR528" s="19" t="s">
        <v>130</v>
      </c>
      <c r="AS528" s="19" t="s">
        <v>2768</v>
      </c>
      <c r="AT528" s="19" t="s">
        <v>130</v>
      </c>
      <c r="AU528" s="19" t="s">
        <v>2768</v>
      </c>
      <c r="AV528" s="19" t="s">
        <v>130</v>
      </c>
      <c r="AW528" s="19" t="s">
        <v>2768</v>
      </c>
      <c r="AX528" s="19" t="s">
        <v>130</v>
      </c>
      <c r="AY528" s="19" t="s">
        <v>2768</v>
      </c>
      <c r="AZ528" s="19" t="s">
        <v>125</v>
      </c>
      <c r="BA528" s="19" t="s">
        <v>2768</v>
      </c>
      <c r="BB528" s="19" t="s">
        <v>125</v>
      </c>
      <c r="BC528" s="19" t="s">
        <v>2768</v>
      </c>
      <c r="BD528" s="19" t="s">
        <v>125</v>
      </c>
      <c r="BE528" s="19" t="s">
        <v>2768</v>
      </c>
      <c r="BF528" s="108" t="s">
        <v>131</v>
      </c>
      <c r="BG528" s="175">
        <v>44578</v>
      </c>
      <c r="BH528" s="108" t="s">
        <v>2033</v>
      </c>
      <c r="BI528" s="195"/>
      <c r="BJ528" s="196"/>
      <c r="BK528" s="196"/>
      <c r="BL528" s="196"/>
      <c r="BM528" s="196"/>
      <c r="BN528" s="35" t="s">
        <v>133</v>
      </c>
      <c r="BO528" s="195"/>
      <c r="BP528" s="195"/>
      <c r="BR528" s="92" t="s">
        <v>4327</v>
      </c>
      <c r="BS528" s="92" t="s">
        <v>4529</v>
      </c>
      <c r="BT528" s="92" t="s">
        <v>4530</v>
      </c>
      <c r="BU528" s="92"/>
    </row>
    <row r="529" spans="1:73" ht="90" hidden="1" customHeight="1">
      <c r="A529" s="107" t="s">
        <v>4551</v>
      </c>
      <c r="B529" s="110" t="s">
        <v>4007</v>
      </c>
      <c r="C529" s="122">
        <v>44109</v>
      </c>
      <c r="D529" s="122" t="s">
        <v>202</v>
      </c>
      <c r="E529" s="270" t="s">
        <v>262</v>
      </c>
      <c r="F529" s="161" t="s">
        <v>4520</v>
      </c>
      <c r="G529" s="161" t="s">
        <v>4552</v>
      </c>
      <c r="H529" s="161" t="s">
        <v>4553</v>
      </c>
      <c r="I529" s="161" t="s">
        <v>4554</v>
      </c>
      <c r="J529" s="252" t="s">
        <v>4555</v>
      </c>
      <c r="K529" s="271">
        <v>1</v>
      </c>
      <c r="L529" s="514">
        <v>44197</v>
      </c>
      <c r="M529" s="514">
        <v>44561</v>
      </c>
      <c r="N529" s="114">
        <f t="shared" si="23"/>
        <v>52</v>
      </c>
      <c r="O529" s="182">
        <v>1</v>
      </c>
      <c r="P529" s="92" t="s">
        <v>24</v>
      </c>
      <c r="Q529" s="92" t="s">
        <v>4382</v>
      </c>
      <c r="R529" s="19" t="s">
        <v>4556</v>
      </c>
      <c r="S529" s="217">
        <f t="shared" si="25"/>
        <v>276</v>
      </c>
      <c r="T529" s="166"/>
      <c r="U529" s="166"/>
      <c r="V529" s="166" t="s">
        <v>125</v>
      </c>
      <c r="W529" s="166" t="s">
        <v>125</v>
      </c>
      <c r="X529" s="166" t="s">
        <v>125</v>
      </c>
      <c r="Y529" s="166" t="s">
        <v>125</v>
      </c>
      <c r="Z529" s="166" t="s">
        <v>125</v>
      </c>
      <c r="AA529" s="166" t="s">
        <v>125</v>
      </c>
      <c r="AB529" s="166" t="s">
        <v>125</v>
      </c>
      <c r="AC529" s="166" t="s">
        <v>125</v>
      </c>
      <c r="AD529" s="166" t="s">
        <v>125</v>
      </c>
      <c r="AE529" s="166" t="s">
        <v>125</v>
      </c>
      <c r="AF529" s="166" t="s">
        <v>125</v>
      </c>
      <c r="AG529" s="166" t="s">
        <v>125</v>
      </c>
      <c r="AH529" s="166" t="s">
        <v>125</v>
      </c>
      <c r="AI529" s="19" t="s">
        <v>4014</v>
      </c>
      <c r="AJ529" s="161" t="s">
        <v>4557</v>
      </c>
      <c r="AK529" s="19" t="s">
        <v>4558</v>
      </c>
      <c r="AL529" s="112" t="s">
        <v>4445</v>
      </c>
      <c r="AM529" s="19" t="s">
        <v>4559</v>
      </c>
      <c r="AN529" s="19" t="s">
        <v>4548</v>
      </c>
      <c r="AO529" s="19" t="s">
        <v>4064</v>
      </c>
      <c r="AP529" s="19" t="s">
        <v>4560</v>
      </c>
      <c r="AQ529" s="19" t="s">
        <v>4561</v>
      </c>
      <c r="AR529" s="19" t="s">
        <v>4562</v>
      </c>
      <c r="AS529" s="19" t="s">
        <v>4563</v>
      </c>
      <c r="AT529" s="19" t="s">
        <v>130</v>
      </c>
      <c r="AU529" s="19" t="s">
        <v>2969</v>
      </c>
      <c r="AV529" s="19" t="s">
        <v>130</v>
      </c>
      <c r="AW529" s="19" t="s">
        <v>2969</v>
      </c>
      <c r="AX529" s="19" t="s">
        <v>130</v>
      </c>
      <c r="AY529" s="19" t="s">
        <v>2969</v>
      </c>
      <c r="AZ529" s="19" t="s">
        <v>125</v>
      </c>
      <c r="BA529" s="19" t="s">
        <v>2969</v>
      </c>
      <c r="BB529" s="19" t="s">
        <v>125</v>
      </c>
      <c r="BC529" s="19" t="s">
        <v>2970</v>
      </c>
      <c r="BD529" s="19" t="s">
        <v>125</v>
      </c>
      <c r="BE529" s="19" t="s">
        <v>2970</v>
      </c>
      <c r="BF529" s="108" t="s">
        <v>1688</v>
      </c>
      <c r="BG529" s="175">
        <v>44652</v>
      </c>
      <c r="BH529" s="108" t="s">
        <v>2033</v>
      </c>
      <c r="BI529" s="195"/>
      <c r="BJ529" s="196"/>
      <c r="BK529" s="196"/>
      <c r="BL529" s="196"/>
      <c r="BM529" s="196"/>
      <c r="BN529" s="35" t="s">
        <v>133</v>
      </c>
      <c r="BO529" s="195"/>
      <c r="BP529" s="195"/>
      <c r="BR529" s="92" t="s">
        <v>4327</v>
      </c>
      <c r="BS529" s="92" t="s">
        <v>4529</v>
      </c>
      <c r="BT529" s="92" t="s">
        <v>4530</v>
      </c>
      <c r="BU529" s="92"/>
    </row>
    <row r="530" spans="1:73" ht="90" hidden="1" customHeight="1">
      <c r="A530" s="107" t="s">
        <v>4564</v>
      </c>
      <c r="B530" s="110" t="s">
        <v>4007</v>
      </c>
      <c r="C530" s="122">
        <v>44109</v>
      </c>
      <c r="D530" s="122" t="s">
        <v>202</v>
      </c>
      <c r="E530" s="270" t="s">
        <v>262</v>
      </c>
      <c r="F530" s="161" t="s">
        <v>4520</v>
      </c>
      <c r="G530" s="161" t="s">
        <v>4565</v>
      </c>
      <c r="H530" s="161" t="s">
        <v>4566</v>
      </c>
      <c r="I530" s="161" t="s">
        <v>4567</v>
      </c>
      <c r="J530" s="252" t="s">
        <v>4568</v>
      </c>
      <c r="K530" s="271">
        <v>1</v>
      </c>
      <c r="L530" s="514">
        <v>44197</v>
      </c>
      <c r="M530" s="514">
        <v>44561</v>
      </c>
      <c r="N530" s="114">
        <f t="shared" si="23"/>
        <v>52</v>
      </c>
      <c r="O530" s="185">
        <v>0</v>
      </c>
      <c r="P530" s="92" t="s">
        <v>24</v>
      </c>
      <c r="Q530" s="92" t="s">
        <v>4382</v>
      </c>
      <c r="R530" s="19" t="s">
        <v>4569</v>
      </c>
      <c r="S530" s="217">
        <f t="shared" si="25"/>
        <v>179</v>
      </c>
      <c r="T530" s="136" t="s">
        <v>125</v>
      </c>
      <c r="U530" s="136" t="s">
        <v>125</v>
      </c>
      <c r="V530" s="166" t="s">
        <v>125</v>
      </c>
      <c r="W530" s="166" t="s">
        <v>125</v>
      </c>
      <c r="X530" s="166" t="s">
        <v>125</v>
      </c>
      <c r="Y530" s="166" t="s">
        <v>125</v>
      </c>
      <c r="Z530" s="166" t="s">
        <v>125</v>
      </c>
      <c r="AA530" s="166" t="s">
        <v>125</v>
      </c>
      <c r="AB530" s="166" t="s">
        <v>125</v>
      </c>
      <c r="AC530" s="166" t="s">
        <v>125</v>
      </c>
      <c r="AD530" s="166" t="s">
        <v>125</v>
      </c>
      <c r="AE530" s="166" t="s">
        <v>125</v>
      </c>
      <c r="AF530" s="166" t="s">
        <v>125</v>
      </c>
      <c r="AG530" s="166" t="s">
        <v>125</v>
      </c>
      <c r="AH530" s="166" t="s">
        <v>125</v>
      </c>
      <c r="AI530" s="19" t="s">
        <v>4014</v>
      </c>
      <c r="AJ530" s="161" t="s">
        <v>4570</v>
      </c>
      <c r="AK530" s="19" t="s">
        <v>4571</v>
      </c>
      <c r="AL530" s="112" t="s">
        <v>4445</v>
      </c>
      <c r="AM530" s="19" t="s">
        <v>4572</v>
      </c>
      <c r="AN530" s="19" t="s">
        <v>4548</v>
      </c>
      <c r="AO530" s="19" t="s">
        <v>4064</v>
      </c>
      <c r="AP530" s="19" t="s">
        <v>4573</v>
      </c>
      <c r="AQ530" s="19" t="s">
        <v>4574</v>
      </c>
      <c r="AR530" s="19" t="s">
        <v>4575</v>
      </c>
      <c r="AS530" s="19" t="s">
        <v>4576</v>
      </c>
      <c r="AT530" s="168" t="s">
        <v>130</v>
      </c>
      <c r="AU530" s="168" t="s">
        <v>3526</v>
      </c>
      <c r="AV530" s="168" t="s">
        <v>130</v>
      </c>
      <c r="AW530" s="168" t="s">
        <v>3526</v>
      </c>
      <c r="AX530" s="168" t="s">
        <v>130</v>
      </c>
      <c r="AY530" s="168" t="s">
        <v>3526</v>
      </c>
      <c r="AZ530" s="168" t="s">
        <v>125</v>
      </c>
      <c r="BA530" s="168" t="s">
        <v>3526</v>
      </c>
      <c r="BB530" s="168" t="s">
        <v>125</v>
      </c>
      <c r="BC530" s="168" t="s">
        <v>3526</v>
      </c>
      <c r="BD530" s="168" t="s">
        <v>125</v>
      </c>
      <c r="BE530" s="168" t="s">
        <v>3526</v>
      </c>
      <c r="BF530" s="108" t="s">
        <v>1845</v>
      </c>
      <c r="BG530" s="175">
        <v>44677</v>
      </c>
      <c r="BH530" s="108" t="s">
        <v>10</v>
      </c>
      <c r="BI530" s="175">
        <v>44677</v>
      </c>
      <c r="BJ530" s="140" t="s">
        <v>4577</v>
      </c>
      <c r="BK530" s="171" t="s">
        <v>125</v>
      </c>
      <c r="BL530" s="35" t="s">
        <v>3528</v>
      </c>
      <c r="BM530" s="171" t="s">
        <v>1538</v>
      </c>
      <c r="BN530" s="119" t="s">
        <v>1539</v>
      </c>
      <c r="BO530" s="179" t="s">
        <v>125</v>
      </c>
      <c r="BP530" s="179" t="s">
        <v>4564</v>
      </c>
      <c r="BR530" s="92" t="s">
        <v>4327</v>
      </c>
      <c r="BS530" s="92" t="s">
        <v>4529</v>
      </c>
      <c r="BT530" s="92" t="s">
        <v>4530</v>
      </c>
      <c r="BU530" s="92"/>
    </row>
    <row r="531" spans="1:73" ht="90" hidden="1" customHeight="1">
      <c r="A531" s="181" t="s">
        <v>4564</v>
      </c>
      <c r="B531" s="110" t="s">
        <v>4007</v>
      </c>
      <c r="C531" s="175">
        <v>44109</v>
      </c>
      <c r="D531" s="175" t="s">
        <v>202</v>
      </c>
      <c r="E531" s="274" t="s">
        <v>262</v>
      </c>
      <c r="F531" s="164" t="s">
        <v>4578</v>
      </c>
      <c r="G531" s="164" t="s">
        <v>4579</v>
      </c>
      <c r="H531" s="164" t="s">
        <v>4566</v>
      </c>
      <c r="I531" s="164" t="s">
        <v>4567</v>
      </c>
      <c r="J531" s="252" t="s">
        <v>4568</v>
      </c>
      <c r="K531" s="271">
        <v>2</v>
      </c>
      <c r="L531" s="514">
        <v>44197</v>
      </c>
      <c r="M531" s="514">
        <v>44926</v>
      </c>
      <c r="N531" s="114">
        <f t="shared" si="23"/>
        <v>53</v>
      </c>
      <c r="O531" s="182">
        <v>2</v>
      </c>
      <c r="P531" s="92" t="s">
        <v>24</v>
      </c>
      <c r="Q531" s="92" t="s">
        <v>4382</v>
      </c>
      <c r="R531" s="19" t="s">
        <v>4580</v>
      </c>
      <c r="S531" s="217">
        <f t="shared" si="25"/>
        <v>206</v>
      </c>
      <c r="T531" s="136" t="s">
        <v>125</v>
      </c>
      <c r="U531" s="136" t="s">
        <v>125</v>
      </c>
      <c r="V531" s="166" t="s">
        <v>125</v>
      </c>
      <c r="W531" s="166" t="s">
        <v>125</v>
      </c>
      <c r="X531" s="166" t="s">
        <v>125</v>
      </c>
      <c r="Y531" s="166" t="s">
        <v>125</v>
      </c>
      <c r="Z531" s="166" t="s">
        <v>125</v>
      </c>
      <c r="AA531" s="166" t="s">
        <v>125</v>
      </c>
      <c r="AB531" s="166" t="s">
        <v>125</v>
      </c>
      <c r="AC531" s="166" t="s">
        <v>125</v>
      </c>
      <c r="AD531" s="166" t="s">
        <v>125</v>
      </c>
      <c r="AE531" s="166" t="s">
        <v>125</v>
      </c>
      <c r="AF531" s="166" t="s">
        <v>125</v>
      </c>
      <c r="AG531" s="166" t="s">
        <v>125</v>
      </c>
      <c r="AH531" s="166" t="s">
        <v>125</v>
      </c>
      <c r="AI531" s="19" t="s">
        <v>4014</v>
      </c>
      <c r="AJ531" s="161" t="s">
        <v>4570</v>
      </c>
      <c r="AK531" s="19" t="s">
        <v>4571</v>
      </c>
      <c r="AL531" s="112" t="s">
        <v>4445</v>
      </c>
      <c r="AM531" s="19" t="s">
        <v>4572</v>
      </c>
      <c r="AN531" s="19" t="s">
        <v>4548</v>
      </c>
      <c r="AO531" s="19" t="s">
        <v>4064</v>
      </c>
      <c r="AP531" s="19" t="s">
        <v>4573</v>
      </c>
      <c r="AQ531" s="19" t="s">
        <v>4574</v>
      </c>
      <c r="AR531" s="19" t="s">
        <v>4575</v>
      </c>
      <c r="AS531" s="19" t="s">
        <v>4576</v>
      </c>
      <c r="AT531" s="19" t="s">
        <v>4581</v>
      </c>
      <c r="AU531" s="19" t="s">
        <v>4582</v>
      </c>
      <c r="AV531" s="19" t="s">
        <v>130</v>
      </c>
      <c r="AW531" s="19" t="s">
        <v>4313</v>
      </c>
      <c r="AX531" s="19" t="s">
        <v>130</v>
      </c>
      <c r="AY531" s="19" t="s">
        <v>4313</v>
      </c>
      <c r="AZ531" s="19" t="s">
        <v>125</v>
      </c>
      <c r="BA531" s="19" t="s">
        <v>4313</v>
      </c>
      <c r="BB531" s="19" t="s">
        <v>125</v>
      </c>
      <c r="BC531" s="19" t="s">
        <v>4313</v>
      </c>
      <c r="BD531" s="19" t="s">
        <v>125</v>
      </c>
      <c r="BE531" s="19" t="s">
        <v>4313</v>
      </c>
      <c r="BF531" s="108" t="s">
        <v>2438</v>
      </c>
      <c r="BG531" s="175">
        <v>44761</v>
      </c>
      <c r="BH531" s="108" t="s">
        <v>2033</v>
      </c>
      <c r="BI531" s="195"/>
      <c r="BJ531" s="196"/>
      <c r="BK531" s="196"/>
      <c r="BL531" s="196"/>
      <c r="BM531" s="196"/>
      <c r="BN531" s="35" t="s">
        <v>133</v>
      </c>
      <c r="BO531" s="195"/>
      <c r="BP531" s="195"/>
      <c r="BR531" s="92" t="s">
        <v>4327</v>
      </c>
      <c r="BS531" s="92" t="s">
        <v>4529</v>
      </c>
      <c r="BT531" s="92" t="s">
        <v>4530</v>
      </c>
      <c r="BU531" s="92"/>
    </row>
    <row r="532" spans="1:73" ht="90" hidden="1" customHeight="1">
      <c r="A532" s="181" t="s">
        <v>4583</v>
      </c>
      <c r="B532" s="110" t="s">
        <v>4007</v>
      </c>
      <c r="C532" s="175">
        <v>44109</v>
      </c>
      <c r="D532" s="122" t="s">
        <v>202</v>
      </c>
      <c r="E532" s="270" t="s">
        <v>294</v>
      </c>
      <c r="F532" s="161" t="s">
        <v>4584</v>
      </c>
      <c r="G532" s="161" t="s">
        <v>4585</v>
      </c>
      <c r="H532" s="161" t="s">
        <v>4586</v>
      </c>
      <c r="I532" s="161" t="s">
        <v>4587</v>
      </c>
      <c r="J532" s="161" t="s">
        <v>4588</v>
      </c>
      <c r="K532" s="271">
        <v>1</v>
      </c>
      <c r="L532" s="514">
        <v>44197</v>
      </c>
      <c r="M532" s="514">
        <v>44285</v>
      </c>
      <c r="N532" s="114">
        <f t="shared" si="23"/>
        <v>13</v>
      </c>
      <c r="O532" s="272">
        <v>0</v>
      </c>
      <c r="P532" s="92" t="s">
        <v>24</v>
      </c>
      <c r="Q532" s="92"/>
      <c r="R532" s="19" t="s">
        <v>4589</v>
      </c>
      <c r="S532" s="217">
        <f t="shared" si="25"/>
        <v>298</v>
      </c>
      <c r="T532" s="136" t="s">
        <v>125</v>
      </c>
      <c r="U532" s="136" t="s">
        <v>125</v>
      </c>
      <c r="V532" s="166" t="s">
        <v>125</v>
      </c>
      <c r="W532" s="166" t="s">
        <v>125</v>
      </c>
      <c r="X532" s="166" t="s">
        <v>125</v>
      </c>
      <c r="Y532" s="166" t="s">
        <v>125</v>
      </c>
      <c r="Z532" s="166" t="s">
        <v>125</v>
      </c>
      <c r="AA532" s="166" t="s">
        <v>125</v>
      </c>
      <c r="AB532" s="166" t="s">
        <v>125</v>
      </c>
      <c r="AC532" s="166" t="s">
        <v>125</v>
      </c>
      <c r="AD532" s="166" t="s">
        <v>125</v>
      </c>
      <c r="AE532" s="166" t="s">
        <v>125</v>
      </c>
      <c r="AF532" s="166" t="s">
        <v>125</v>
      </c>
      <c r="AG532" s="166" t="s">
        <v>125</v>
      </c>
      <c r="AH532" s="166" t="s">
        <v>125</v>
      </c>
      <c r="AI532" s="19" t="s">
        <v>4014</v>
      </c>
      <c r="AJ532" s="161" t="s">
        <v>4590</v>
      </c>
      <c r="AK532" s="19" t="s">
        <v>4591</v>
      </c>
      <c r="AL532" s="112" t="s">
        <v>129</v>
      </c>
      <c r="AM532" s="161" t="s">
        <v>4592</v>
      </c>
      <c r="AN532" s="19" t="s">
        <v>129</v>
      </c>
      <c r="AO532" s="140" t="s">
        <v>2056</v>
      </c>
      <c r="AP532" s="19" t="s">
        <v>130</v>
      </c>
      <c r="AQ532" s="140" t="s">
        <v>2056</v>
      </c>
      <c r="AR532" s="19" t="s">
        <v>130</v>
      </c>
      <c r="AS532" s="140" t="s">
        <v>2056</v>
      </c>
      <c r="AT532" s="140" t="s">
        <v>130</v>
      </c>
      <c r="AU532" s="140" t="s">
        <v>2056</v>
      </c>
      <c r="AV532" s="140" t="s">
        <v>130</v>
      </c>
      <c r="AW532" s="140" t="s">
        <v>2056</v>
      </c>
      <c r="AX532" s="140" t="s">
        <v>130</v>
      </c>
      <c r="AY532" s="140" t="s">
        <v>2056</v>
      </c>
      <c r="AZ532" s="140" t="s">
        <v>125</v>
      </c>
      <c r="BA532" s="140" t="s">
        <v>2056</v>
      </c>
      <c r="BB532" s="140" t="s">
        <v>125</v>
      </c>
      <c r="BC532" s="140" t="s">
        <v>2056</v>
      </c>
      <c r="BD532" s="140" t="s">
        <v>125</v>
      </c>
      <c r="BE532" s="140" t="s">
        <v>2056</v>
      </c>
      <c r="BF532" s="108" t="s">
        <v>1845</v>
      </c>
      <c r="BG532" s="175">
        <v>44377</v>
      </c>
      <c r="BH532" s="108" t="s">
        <v>10</v>
      </c>
      <c r="BI532" s="175">
        <v>44377</v>
      </c>
      <c r="BJ532" s="140" t="s">
        <v>4056</v>
      </c>
      <c r="BK532" s="171" t="s">
        <v>125</v>
      </c>
      <c r="BL532" s="171" t="s">
        <v>2058</v>
      </c>
      <c r="BM532" s="171" t="s">
        <v>1538</v>
      </c>
      <c r="BN532" s="119" t="s">
        <v>1539</v>
      </c>
      <c r="BO532" s="179" t="s">
        <v>125</v>
      </c>
      <c r="BP532" s="179" t="s">
        <v>4583</v>
      </c>
      <c r="BR532" s="92" t="s">
        <v>4387</v>
      </c>
      <c r="BS532" s="92" t="s">
        <v>4388</v>
      </c>
      <c r="BT532" s="92" t="s">
        <v>4593</v>
      </c>
      <c r="BU532" s="92"/>
    </row>
    <row r="533" spans="1:73" ht="90" hidden="1" customHeight="1">
      <c r="A533" s="181" t="s">
        <v>4583</v>
      </c>
      <c r="B533" s="110" t="s">
        <v>4007</v>
      </c>
      <c r="C533" s="175">
        <v>44109</v>
      </c>
      <c r="D533" s="122" t="s">
        <v>202</v>
      </c>
      <c r="E533" s="270" t="s">
        <v>294</v>
      </c>
      <c r="F533" s="161" t="s">
        <v>4584</v>
      </c>
      <c r="G533" s="161" t="s">
        <v>4585</v>
      </c>
      <c r="H533" s="161" t="s">
        <v>4586</v>
      </c>
      <c r="I533" s="161" t="s">
        <v>4587</v>
      </c>
      <c r="J533" s="252" t="s">
        <v>4588</v>
      </c>
      <c r="K533" s="271">
        <v>2</v>
      </c>
      <c r="L533" s="514">
        <v>44197</v>
      </c>
      <c r="M533" s="516">
        <v>44407</v>
      </c>
      <c r="N533" s="114">
        <f t="shared" si="23"/>
        <v>30</v>
      </c>
      <c r="O533" s="180">
        <v>2</v>
      </c>
      <c r="P533" s="92" t="s">
        <v>24</v>
      </c>
      <c r="Q533" s="92"/>
      <c r="R533" s="19" t="s">
        <v>4594</v>
      </c>
      <c r="S533" s="217">
        <f t="shared" si="25"/>
        <v>293</v>
      </c>
      <c r="T533" s="166"/>
      <c r="U533" s="166"/>
      <c r="V533" s="166"/>
      <c r="W533" s="166"/>
      <c r="X533" s="166"/>
      <c r="Y533" s="166"/>
      <c r="Z533" s="166"/>
      <c r="AA533" s="166"/>
      <c r="AB533" s="166"/>
      <c r="AC533" s="166"/>
      <c r="AD533" s="166"/>
      <c r="AE533" s="166"/>
      <c r="AF533" s="166"/>
      <c r="AG533" s="166"/>
      <c r="AH533" s="166"/>
      <c r="AI533" s="19"/>
      <c r="AJ533" s="161"/>
      <c r="AK533" s="19" t="s">
        <v>129</v>
      </c>
      <c r="AL533" s="112" t="s">
        <v>4595</v>
      </c>
      <c r="AM533" s="19" t="s">
        <v>4596</v>
      </c>
      <c r="AN533" s="19" t="s">
        <v>129</v>
      </c>
      <c r="AO533" s="19" t="s">
        <v>3113</v>
      </c>
      <c r="AP533" s="19" t="s">
        <v>130</v>
      </c>
      <c r="AQ533" s="19" t="s">
        <v>3785</v>
      </c>
      <c r="AR533" s="19" t="s">
        <v>130</v>
      </c>
      <c r="AS533" s="19" t="s">
        <v>3785</v>
      </c>
      <c r="AT533" s="19" t="s">
        <v>130</v>
      </c>
      <c r="AU533" s="19" t="s">
        <v>3785</v>
      </c>
      <c r="AV533" s="19" t="s">
        <v>130</v>
      </c>
      <c r="AW533" s="19" t="s">
        <v>3785</v>
      </c>
      <c r="AX533" s="19" t="s">
        <v>130</v>
      </c>
      <c r="AY533" s="19" t="s">
        <v>3785</v>
      </c>
      <c r="AZ533" s="19" t="s">
        <v>125</v>
      </c>
      <c r="BA533" s="19" t="s">
        <v>3785</v>
      </c>
      <c r="BB533" s="19" t="s">
        <v>125</v>
      </c>
      <c r="BC533" s="19" t="s">
        <v>3785</v>
      </c>
      <c r="BD533" s="19" t="s">
        <v>125</v>
      </c>
      <c r="BE533" s="19" t="s">
        <v>3785</v>
      </c>
      <c r="BF533" s="108" t="s">
        <v>2438</v>
      </c>
      <c r="BG533" s="175">
        <v>44389</v>
      </c>
      <c r="BH533" s="108" t="s">
        <v>2033</v>
      </c>
      <c r="BI533" s="195"/>
      <c r="BJ533" s="196"/>
      <c r="BK533" s="196"/>
      <c r="BL533" s="196"/>
      <c r="BM533" s="196"/>
      <c r="BN533" s="35" t="s">
        <v>133</v>
      </c>
      <c r="BO533" s="195"/>
      <c r="BP533" s="195"/>
      <c r="BR533" s="92" t="s">
        <v>4387</v>
      </c>
      <c r="BS533" s="92" t="s">
        <v>4388</v>
      </c>
      <c r="BT533" s="92" t="s">
        <v>4593</v>
      </c>
      <c r="BU533" s="92"/>
    </row>
    <row r="534" spans="1:73" ht="90" hidden="1" customHeight="1">
      <c r="A534" s="181" t="s">
        <v>4597</v>
      </c>
      <c r="B534" s="110" t="s">
        <v>4007</v>
      </c>
      <c r="C534" s="175">
        <v>44109</v>
      </c>
      <c r="D534" s="122" t="s">
        <v>202</v>
      </c>
      <c r="E534" s="270" t="s">
        <v>303</v>
      </c>
      <c r="F534" s="161" t="s">
        <v>4598</v>
      </c>
      <c r="G534" s="161" t="s">
        <v>4599</v>
      </c>
      <c r="H534" s="161" t="s">
        <v>4600</v>
      </c>
      <c r="I534" s="161" t="s">
        <v>4601</v>
      </c>
      <c r="J534" s="252" t="s">
        <v>4602</v>
      </c>
      <c r="K534" s="271">
        <v>1</v>
      </c>
      <c r="L534" s="514">
        <v>44197</v>
      </c>
      <c r="M534" s="514">
        <v>44316</v>
      </c>
      <c r="N534" s="114">
        <f t="shared" si="23"/>
        <v>17</v>
      </c>
      <c r="O534" s="180">
        <v>1</v>
      </c>
      <c r="P534" s="92" t="s">
        <v>22</v>
      </c>
      <c r="Q534" s="92"/>
      <c r="R534" s="19" t="s">
        <v>4603</v>
      </c>
      <c r="S534" s="217">
        <f t="shared" si="25"/>
        <v>109</v>
      </c>
      <c r="T534" s="166"/>
      <c r="U534" s="166"/>
      <c r="V534" s="166" t="s">
        <v>125</v>
      </c>
      <c r="W534" s="166" t="s">
        <v>125</v>
      </c>
      <c r="X534" s="166" t="s">
        <v>125</v>
      </c>
      <c r="Y534" s="166" t="s">
        <v>125</v>
      </c>
      <c r="Z534" s="166" t="s">
        <v>125</v>
      </c>
      <c r="AA534" s="166" t="s">
        <v>125</v>
      </c>
      <c r="AB534" s="166" t="s">
        <v>125</v>
      </c>
      <c r="AC534" s="166" t="s">
        <v>125</v>
      </c>
      <c r="AD534" s="166" t="s">
        <v>125</v>
      </c>
      <c r="AE534" s="166" t="s">
        <v>125</v>
      </c>
      <c r="AF534" s="166" t="s">
        <v>125</v>
      </c>
      <c r="AG534" s="166" t="s">
        <v>125</v>
      </c>
      <c r="AH534" s="166" t="s">
        <v>125</v>
      </c>
      <c r="AI534" s="19" t="s">
        <v>4014</v>
      </c>
      <c r="AJ534" s="19" t="s">
        <v>4368</v>
      </c>
      <c r="AK534" s="19" t="s">
        <v>4604</v>
      </c>
      <c r="AL534" s="112" t="s">
        <v>4605</v>
      </c>
      <c r="AM534" s="19" t="s">
        <v>4606</v>
      </c>
      <c r="AN534" s="19" t="s">
        <v>129</v>
      </c>
      <c r="AO534" s="19" t="s">
        <v>3113</v>
      </c>
      <c r="AP534" s="19" t="s">
        <v>130</v>
      </c>
      <c r="AQ534" s="19" t="s">
        <v>3113</v>
      </c>
      <c r="AR534" s="19" t="s">
        <v>130</v>
      </c>
      <c r="AS534" s="19" t="s">
        <v>3113</v>
      </c>
      <c r="AT534" s="19" t="s">
        <v>130</v>
      </c>
      <c r="AU534" s="19" t="s">
        <v>3113</v>
      </c>
      <c r="AV534" s="19" t="s">
        <v>130</v>
      </c>
      <c r="AW534" s="19" t="s">
        <v>3113</v>
      </c>
      <c r="AX534" s="19" t="s">
        <v>130</v>
      </c>
      <c r="AY534" s="19" t="s">
        <v>3113</v>
      </c>
      <c r="AZ534" s="19" t="s">
        <v>125</v>
      </c>
      <c r="BA534" s="19" t="s">
        <v>3113</v>
      </c>
      <c r="BB534" s="19" t="s">
        <v>125</v>
      </c>
      <c r="BC534" s="19" t="s">
        <v>3113</v>
      </c>
      <c r="BD534" s="19" t="s">
        <v>125</v>
      </c>
      <c r="BE534" s="19" t="s">
        <v>3113</v>
      </c>
      <c r="BF534" s="108" t="s">
        <v>131</v>
      </c>
      <c r="BG534" s="175">
        <v>44389</v>
      </c>
      <c r="BH534" s="108" t="s">
        <v>2033</v>
      </c>
      <c r="BI534" s="195"/>
      <c r="BJ534" s="196"/>
      <c r="BK534" s="196"/>
      <c r="BL534" s="196"/>
      <c r="BM534" s="196"/>
      <c r="BN534" s="35" t="s">
        <v>133</v>
      </c>
      <c r="BO534" s="195"/>
      <c r="BP534" s="195"/>
      <c r="BR534" s="92" t="s">
        <v>4327</v>
      </c>
      <c r="BS534" s="92" t="s">
        <v>4529</v>
      </c>
      <c r="BT534" s="92" t="s">
        <v>4607</v>
      </c>
      <c r="BU534" s="92"/>
    </row>
    <row r="535" spans="1:73" ht="90" hidden="1" customHeight="1">
      <c r="A535" s="181" t="s">
        <v>4608</v>
      </c>
      <c r="B535" s="110" t="s">
        <v>4007</v>
      </c>
      <c r="C535" s="175">
        <v>44109</v>
      </c>
      <c r="D535" s="122" t="s">
        <v>202</v>
      </c>
      <c r="E535" s="270" t="s">
        <v>303</v>
      </c>
      <c r="F535" s="161" t="s">
        <v>4598</v>
      </c>
      <c r="G535" s="161" t="s">
        <v>4599</v>
      </c>
      <c r="H535" s="161" t="s">
        <v>4609</v>
      </c>
      <c r="I535" s="161" t="s">
        <v>4610</v>
      </c>
      <c r="J535" s="252" t="s">
        <v>4611</v>
      </c>
      <c r="K535" s="271">
        <v>1</v>
      </c>
      <c r="L535" s="514">
        <v>44197</v>
      </c>
      <c r="M535" s="514">
        <v>44316</v>
      </c>
      <c r="N535" s="114">
        <f t="shared" si="23"/>
        <v>17</v>
      </c>
      <c r="O535" s="180">
        <v>1</v>
      </c>
      <c r="P535" s="92" t="s">
        <v>22</v>
      </c>
      <c r="Q535" s="92"/>
      <c r="R535" s="19" t="s">
        <v>4612</v>
      </c>
      <c r="S535" s="217">
        <f t="shared" si="25"/>
        <v>314</v>
      </c>
      <c r="T535" s="166"/>
      <c r="U535" s="166"/>
      <c r="V535" s="166" t="s">
        <v>125</v>
      </c>
      <c r="W535" s="166" t="s">
        <v>125</v>
      </c>
      <c r="X535" s="166" t="s">
        <v>125</v>
      </c>
      <c r="Y535" s="166" t="s">
        <v>125</v>
      </c>
      <c r="Z535" s="166" t="s">
        <v>125</v>
      </c>
      <c r="AA535" s="166" t="s">
        <v>125</v>
      </c>
      <c r="AB535" s="166" t="s">
        <v>125</v>
      </c>
      <c r="AC535" s="166" t="s">
        <v>125</v>
      </c>
      <c r="AD535" s="166" t="s">
        <v>125</v>
      </c>
      <c r="AE535" s="166" t="s">
        <v>125</v>
      </c>
      <c r="AF535" s="166" t="s">
        <v>125</v>
      </c>
      <c r="AG535" s="166" t="s">
        <v>125</v>
      </c>
      <c r="AH535" s="166" t="s">
        <v>125</v>
      </c>
      <c r="AI535" s="19" t="s">
        <v>4014</v>
      </c>
      <c r="AJ535" s="19" t="s">
        <v>4613</v>
      </c>
      <c r="AK535" s="19" t="s">
        <v>4604</v>
      </c>
      <c r="AL535" s="112" t="s">
        <v>4614</v>
      </c>
      <c r="AM535" s="19" t="s">
        <v>4615</v>
      </c>
      <c r="AN535" s="19" t="s">
        <v>129</v>
      </c>
      <c r="AO535" s="19" t="s">
        <v>3113</v>
      </c>
      <c r="AP535" s="19" t="s">
        <v>130</v>
      </c>
      <c r="AQ535" s="19" t="s">
        <v>3113</v>
      </c>
      <c r="AR535" s="19" t="s">
        <v>130</v>
      </c>
      <c r="AS535" s="19" t="s">
        <v>3113</v>
      </c>
      <c r="AT535" s="19" t="s">
        <v>130</v>
      </c>
      <c r="AU535" s="19" t="s">
        <v>3113</v>
      </c>
      <c r="AV535" s="19" t="s">
        <v>130</v>
      </c>
      <c r="AW535" s="19" t="s">
        <v>3113</v>
      </c>
      <c r="AX535" s="19" t="s">
        <v>130</v>
      </c>
      <c r="AY535" s="19" t="s">
        <v>3113</v>
      </c>
      <c r="AZ535" s="19" t="s">
        <v>125</v>
      </c>
      <c r="BA535" s="19" t="s">
        <v>3113</v>
      </c>
      <c r="BB535" s="19" t="s">
        <v>125</v>
      </c>
      <c r="BC535" s="19" t="s">
        <v>3113</v>
      </c>
      <c r="BD535" s="19" t="s">
        <v>125</v>
      </c>
      <c r="BE535" s="19" t="s">
        <v>3113</v>
      </c>
      <c r="BF535" s="108" t="s">
        <v>131</v>
      </c>
      <c r="BG535" s="175">
        <v>44389</v>
      </c>
      <c r="BH535" s="108" t="s">
        <v>2033</v>
      </c>
      <c r="BI535" s="195"/>
      <c r="BJ535" s="196"/>
      <c r="BK535" s="196"/>
      <c r="BL535" s="196"/>
      <c r="BM535" s="196"/>
      <c r="BN535" s="35" t="s">
        <v>133</v>
      </c>
      <c r="BO535" s="195"/>
      <c r="BP535" s="195"/>
      <c r="BR535" s="92" t="s">
        <v>4327</v>
      </c>
      <c r="BS535" s="92" t="s">
        <v>4529</v>
      </c>
      <c r="BT535" s="92" t="s">
        <v>4607</v>
      </c>
      <c r="BU535" s="92"/>
    </row>
    <row r="536" spans="1:73" ht="90" hidden="1" customHeight="1">
      <c r="A536" s="107" t="s">
        <v>4616</v>
      </c>
      <c r="B536" s="110" t="s">
        <v>4007</v>
      </c>
      <c r="C536" s="122">
        <v>44109</v>
      </c>
      <c r="D536" s="122" t="s">
        <v>202</v>
      </c>
      <c r="E536" s="270" t="s">
        <v>303</v>
      </c>
      <c r="F536" s="161" t="s">
        <v>4598</v>
      </c>
      <c r="G536" s="161" t="s">
        <v>4599</v>
      </c>
      <c r="H536" s="161" t="s">
        <v>4617</v>
      </c>
      <c r="I536" s="161" t="s">
        <v>4618</v>
      </c>
      <c r="J536" s="252" t="s">
        <v>4619</v>
      </c>
      <c r="K536" s="271">
        <v>1</v>
      </c>
      <c r="L536" s="514">
        <v>44197</v>
      </c>
      <c r="M536" s="514">
        <v>44346</v>
      </c>
      <c r="N536" s="114">
        <f t="shared" si="23"/>
        <v>22</v>
      </c>
      <c r="O536" s="182">
        <v>1</v>
      </c>
      <c r="P536" s="92" t="s">
        <v>22</v>
      </c>
      <c r="Q536" s="92"/>
      <c r="R536" s="19" t="s">
        <v>4620</v>
      </c>
      <c r="S536" s="217">
        <f t="shared" si="25"/>
        <v>280</v>
      </c>
      <c r="T536" s="166"/>
      <c r="U536" s="166"/>
      <c r="V536" s="166" t="s">
        <v>125</v>
      </c>
      <c r="W536" s="166" t="s">
        <v>125</v>
      </c>
      <c r="X536" s="166" t="s">
        <v>125</v>
      </c>
      <c r="Y536" s="166" t="s">
        <v>125</v>
      </c>
      <c r="Z536" s="166" t="s">
        <v>125</v>
      </c>
      <c r="AA536" s="166" t="s">
        <v>125</v>
      </c>
      <c r="AB536" s="166" t="s">
        <v>125</v>
      </c>
      <c r="AC536" s="166" t="s">
        <v>125</v>
      </c>
      <c r="AD536" s="166" t="s">
        <v>125</v>
      </c>
      <c r="AE536" s="166" t="s">
        <v>125</v>
      </c>
      <c r="AF536" s="166" t="s">
        <v>125</v>
      </c>
      <c r="AG536" s="166" t="s">
        <v>125</v>
      </c>
      <c r="AH536" s="166" t="s">
        <v>125</v>
      </c>
      <c r="AI536" s="19" t="s">
        <v>4014</v>
      </c>
      <c r="AJ536" s="19" t="s">
        <v>4368</v>
      </c>
      <c r="AK536" s="19" t="s">
        <v>4621</v>
      </c>
      <c r="AL536" s="112" t="s">
        <v>4622</v>
      </c>
      <c r="AM536" s="19" t="s">
        <v>4623</v>
      </c>
      <c r="AN536" s="19" t="s">
        <v>4624</v>
      </c>
      <c r="AO536" s="19" t="s">
        <v>4625</v>
      </c>
      <c r="AP536" s="19" t="s">
        <v>4626</v>
      </c>
      <c r="AQ536" s="19" t="s">
        <v>4627</v>
      </c>
      <c r="AR536" s="19" t="s">
        <v>125</v>
      </c>
      <c r="AS536" s="19" t="s">
        <v>2254</v>
      </c>
      <c r="AT536" s="19" t="s">
        <v>125</v>
      </c>
      <c r="AU536" s="19" t="s">
        <v>2254</v>
      </c>
      <c r="AV536" s="19" t="s">
        <v>125</v>
      </c>
      <c r="AW536" s="19" t="s">
        <v>2254</v>
      </c>
      <c r="AX536" s="19" t="s">
        <v>125</v>
      </c>
      <c r="AY536" s="19" t="s">
        <v>2254</v>
      </c>
      <c r="AZ536" s="19" t="s">
        <v>125</v>
      </c>
      <c r="BA536" s="19" t="s">
        <v>2254</v>
      </c>
      <c r="BB536" s="19" t="s">
        <v>125</v>
      </c>
      <c r="BC536" s="19" t="s">
        <v>2255</v>
      </c>
      <c r="BD536" s="19" t="s">
        <v>125</v>
      </c>
      <c r="BE536" s="19" t="s">
        <v>2255</v>
      </c>
      <c r="BF536" s="108" t="s">
        <v>1688</v>
      </c>
      <c r="BG536" s="175">
        <v>44578</v>
      </c>
      <c r="BH536" s="108" t="s">
        <v>2033</v>
      </c>
      <c r="BI536" s="195"/>
      <c r="BJ536" s="196"/>
      <c r="BK536" s="196"/>
      <c r="BL536" s="196"/>
      <c r="BM536" s="196"/>
      <c r="BN536" s="35" t="s">
        <v>133</v>
      </c>
      <c r="BO536" s="195"/>
      <c r="BP536" s="195"/>
      <c r="BR536" s="92" t="s">
        <v>4327</v>
      </c>
      <c r="BS536" s="92" t="s">
        <v>4529</v>
      </c>
      <c r="BT536" s="92" t="s">
        <v>4607</v>
      </c>
      <c r="BU536" s="92"/>
    </row>
    <row r="537" spans="1:73" ht="90" hidden="1" customHeight="1">
      <c r="A537" s="107" t="s">
        <v>4628</v>
      </c>
      <c r="B537" s="110" t="s">
        <v>4007</v>
      </c>
      <c r="C537" s="122">
        <v>44109</v>
      </c>
      <c r="D537" s="122" t="s">
        <v>202</v>
      </c>
      <c r="E537" s="270" t="s">
        <v>303</v>
      </c>
      <c r="F537" s="161" t="s">
        <v>4598</v>
      </c>
      <c r="G537" s="161" t="s">
        <v>4599</v>
      </c>
      <c r="H537" s="161" t="s">
        <v>4629</v>
      </c>
      <c r="I537" s="161" t="s">
        <v>4630</v>
      </c>
      <c r="J537" s="252" t="s">
        <v>4631</v>
      </c>
      <c r="K537" s="271">
        <v>1</v>
      </c>
      <c r="L537" s="514">
        <v>44197</v>
      </c>
      <c r="M537" s="514">
        <v>44560</v>
      </c>
      <c r="N537" s="114">
        <f t="shared" si="23"/>
        <v>52</v>
      </c>
      <c r="O537" s="182">
        <v>1</v>
      </c>
      <c r="P537" s="92" t="s">
        <v>22</v>
      </c>
      <c r="Q537" s="92"/>
      <c r="R537" s="19" t="s">
        <v>4632</v>
      </c>
      <c r="S537" s="217">
        <f t="shared" ref="S537:S568" si="26">LEN(R537)</f>
        <v>227</v>
      </c>
      <c r="T537" s="166"/>
      <c r="U537" s="166"/>
      <c r="V537" s="166" t="s">
        <v>125</v>
      </c>
      <c r="W537" s="166" t="s">
        <v>125</v>
      </c>
      <c r="X537" s="166" t="s">
        <v>125</v>
      </c>
      <c r="Y537" s="166" t="s">
        <v>125</v>
      </c>
      <c r="Z537" s="166" t="s">
        <v>125</v>
      </c>
      <c r="AA537" s="166" t="s">
        <v>125</v>
      </c>
      <c r="AB537" s="166" t="s">
        <v>125</v>
      </c>
      <c r="AC537" s="166" t="s">
        <v>125</v>
      </c>
      <c r="AD537" s="166" t="s">
        <v>125</v>
      </c>
      <c r="AE537" s="166" t="s">
        <v>125</v>
      </c>
      <c r="AF537" s="166" t="s">
        <v>125</v>
      </c>
      <c r="AG537" s="166" t="s">
        <v>125</v>
      </c>
      <c r="AH537" s="166" t="s">
        <v>125</v>
      </c>
      <c r="AI537" s="19" t="s">
        <v>4014</v>
      </c>
      <c r="AJ537" s="19" t="s">
        <v>4368</v>
      </c>
      <c r="AK537" s="19" t="s">
        <v>4633</v>
      </c>
      <c r="AL537" s="112" t="s">
        <v>4634</v>
      </c>
      <c r="AM537" s="19" t="s">
        <v>4635</v>
      </c>
      <c r="AN537" s="19" t="s">
        <v>4636</v>
      </c>
      <c r="AO537" s="19" t="s">
        <v>4064</v>
      </c>
      <c r="AP537" s="19" t="s">
        <v>4637</v>
      </c>
      <c r="AQ537" s="19" t="s">
        <v>4638</v>
      </c>
      <c r="AR537" s="19" t="s">
        <v>130</v>
      </c>
      <c r="AS537" s="19" t="s">
        <v>2768</v>
      </c>
      <c r="AT537" s="19" t="s">
        <v>130</v>
      </c>
      <c r="AU537" s="19" t="s">
        <v>2768</v>
      </c>
      <c r="AV537" s="19" t="s">
        <v>130</v>
      </c>
      <c r="AW537" s="19" t="s">
        <v>2768</v>
      </c>
      <c r="AX537" s="19" t="s">
        <v>130</v>
      </c>
      <c r="AY537" s="19" t="s">
        <v>2768</v>
      </c>
      <c r="AZ537" s="19" t="s">
        <v>125</v>
      </c>
      <c r="BA537" s="19" t="s">
        <v>2768</v>
      </c>
      <c r="BB537" s="19" t="s">
        <v>125</v>
      </c>
      <c r="BC537" s="19" t="s">
        <v>2768</v>
      </c>
      <c r="BD537" s="19" t="s">
        <v>125</v>
      </c>
      <c r="BE537" s="19" t="s">
        <v>2768</v>
      </c>
      <c r="BF537" s="108" t="s">
        <v>131</v>
      </c>
      <c r="BG537" s="175">
        <v>44578</v>
      </c>
      <c r="BH537" s="108" t="s">
        <v>2033</v>
      </c>
      <c r="BI537" s="195"/>
      <c r="BJ537" s="196"/>
      <c r="BK537" s="196"/>
      <c r="BL537" s="196"/>
      <c r="BM537" s="196"/>
      <c r="BN537" s="35" t="s">
        <v>133</v>
      </c>
      <c r="BO537" s="195"/>
      <c r="BP537" s="195"/>
      <c r="BR537" s="92" t="s">
        <v>4327</v>
      </c>
      <c r="BS537" s="92" t="s">
        <v>4529</v>
      </c>
      <c r="BT537" s="92" t="s">
        <v>4607</v>
      </c>
      <c r="BU537" s="92"/>
    </row>
    <row r="538" spans="1:73" ht="90" hidden="1" customHeight="1">
      <c r="A538" s="107" t="s">
        <v>4639</v>
      </c>
      <c r="B538" s="110" t="s">
        <v>4007</v>
      </c>
      <c r="C538" s="122">
        <v>44109</v>
      </c>
      <c r="D538" s="122" t="s">
        <v>202</v>
      </c>
      <c r="E538" s="270" t="s">
        <v>303</v>
      </c>
      <c r="F538" s="161" t="s">
        <v>4598</v>
      </c>
      <c r="G538" s="161" t="s">
        <v>4599</v>
      </c>
      <c r="H538" s="161" t="s">
        <v>4540</v>
      </c>
      <c r="I538" s="161" t="s">
        <v>4640</v>
      </c>
      <c r="J538" s="252" t="s">
        <v>4542</v>
      </c>
      <c r="K538" s="277">
        <v>1</v>
      </c>
      <c r="L538" s="514">
        <v>44197</v>
      </c>
      <c r="M538" s="514">
        <v>44561</v>
      </c>
      <c r="N538" s="114">
        <f t="shared" si="23"/>
        <v>52</v>
      </c>
      <c r="O538" s="185">
        <v>0</v>
      </c>
      <c r="P538" s="92" t="s">
        <v>22</v>
      </c>
      <c r="Q538" s="92"/>
      <c r="R538" s="19" t="s">
        <v>4406</v>
      </c>
      <c r="S538" s="217">
        <f t="shared" si="26"/>
        <v>380</v>
      </c>
      <c r="T538" s="136" t="s">
        <v>125</v>
      </c>
      <c r="U538" s="136" t="s">
        <v>125</v>
      </c>
      <c r="V538" s="166" t="s">
        <v>125</v>
      </c>
      <c r="W538" s="166" t="s">
        <v>125</v>
      </c>
      <c r="X538" s="166" t="s">
        <v>125</v>
      </c>
      <c r="Y538" s="166" t="s">
        <v>125</v>
      </c>
      <c r="Z538" s="166" t="s">
        <v>125</v>
      </c>
      <c r="AA538" s="166" t="s">
        <v>125</v>
      </c>
      <c r="AB538" s="166" t="s">
        <v>125</v>
      </c>
      <c r="AC538" s="166" t="s">
        <v>125</v>
      </c>
      <c r="AD538" s="166" t="s">
        <v>125</v>
      </c>
      <c r="AE538" s="166" t="s">
        <v>125</v>
      </c>
      <c r="AF538" s="166" t="s">
        <v>125</v>
      </c>
      <c r="AG538" s="166" t="s">
        <v>125</v>
      </c>
      <c r="AH538" s="166" t="s">
        <v>125</v>
      </c>
      <c r="AI538" s="19" t="s">
        <v>4014</v>
      </c>
      <c r="AJ538" s="19" t="s">
        <v>4368</v>
      </c>
      <c r="AK538" s="19" t="s">
        <v>4633</v>
      </c>
      <c r="AL538" s="112" t="s">
        <v>4634</v>
      </c>
      <c r="AM538" s="19" t="s">
        <v>4641</v>
      </c>
      <c r="AN538" s="19" t="s">
        <v>4548</v>
      </c>
      <c r="AO538" s="19" t="s">
        <v>4064</v>
      </c>
      <c r="AP538" s="19" t="s">
        <v>130</v>
      </c>
      <c r="AQ538" s="19" t="s">
        <v>4021</v>
      </c>
      <c r="AR538" s="19" t="s">
        <v>130</v>
      </c>
      <c r="AS538" s="19" t="s">
        <v>4022</v>
      </c>
      <c r="AT538" s="19" t="s">
        <v>130</v>
      </c>
      <c r="AU538" s="19" t="s">
        <v>4022</v>
      </c>
      <c r="AV538" s="19" t="s">
        <v>130</v>
      </c>
      <c r="AW538" s="19" t="s">
        <v>4022</v>
      </c>
      <c r="AX538" s="19" t="s">
        <v>130</v>
      </c>
      <c r="AY538" s="19" t="s">
        <v>4022</v>
      </c>
      <c r="AZ538" s="19" t="s">
        <v>125</v>
      </c>
      <c r="BA538" s="19" t="s">
        <v>4022</v>
      </c>
      <c r="BB538" s="19" t="s">
        <v>125</v>
      </c>
      <c r="BC538" s="19" t="s">
        <v>4022</v>
      </c>
      <c r="BD538" s="19" t="s">
        <v>125</v>
      </c>
      <c r="BE538" s="19" t="s">
        <v>4022</v>
      </c>
      <c r="BF538" s="108" t="s">
        <v>1845</v>
      </c>
      <c r="BG538" s="175">
        <v>44529</v>
      </c>
      <c r="BH538" s="108" t="s">
        <v>10</v>
      </c>
      <c r="BI538" s="175">
        <v>44529</v>
      </c>
      <c r="BJ538" s="140" t="s">
        <v>4023</v>
      </c>
      <c r="BK538" s="171" t="s">
        <v>125</v>
      </c>
      <c r="BL538" s="171" t="s">
        <v>4024</v>
      </c>
      <c r="BM538" s="171" t="s">
        <v>1538</v>
      </c>
      <c r="BN538" s="119" t="s">
        <v>1539</v>
      </c>
      <c r="BO538" s="179" t="s">
        <v>125</v>
      </c>
      <c r="BP538" s="179" t="s">
        <v>4639</v>
      </c>
      <c r="BR538" s="92" t="s">
        <v>4327</v>
      </c>
      <c r="BS538" s="92" t="s">
        <v>4529</v>
      </c>
      <c r="BT538" s="92" t="s">
        <v>4607</v>
      </c>
      <c r="BU538" s="92"/>
    </row>
    <row r="539" spans="1:73" ht="90" hidden="1" customHeight="1">
      <c r="A539" s="107" t="s">
        <v>4639</v>
      </c>
      <c r="B539" s="110" t="s">
        <v>4007</v>
      </c>
      <c r="C539" s="122">
        <v>44109</v>
      </c>
      <c r="D539" s="122" t="s">
        <v>202</v>
      </c>
      <c r="E539" s="270" t="s">
        <v>303</v>
      </c>
      <c r="F539" s="161" t="s">
        <v>4598</v>
      </c>
      <c r="G539" s="161" t="s">
        <v>4642</v>
      </c>
      <c r="H539" s="161" t="s">
        <v>4643</v>
      </c>
      <c r="I539" s="161" t="s">
        <v>4644</v>
      </c>
      <c r="J539" s="161" t="s">
        <v>4645</v>
      </c>
      <c r="K539" s="277">
        <v>1</v>
      </c>
      <c r="L539" s="514">
        <v>44197</v>
      </c>
      <c r="M539" s="514">
        <v>44773</v>
      </c>
      <c r="N539" s="114">
        <f t="shared" si="23"/>
        <v>31</v>
      </c>
      <c r="O539" s="193">
        <v>1</v>
      </c>
      <c r="P539" s="92" t="s">
        <v>22</v>
      </c>
      <c r="Q539" s="92"/>
      <c r="R539" s="19" t="s">
        <v>4646</v>
      </c>
      <c r="S539" s="217">
        <f t="shared" si="26"/>
        <v>219</v>
      </c>
      <c r="T539" s="166"/>
      <c r="U539" s="166"/>
      <c r="V539" s="166" t="s">
        <v>125</v>
      </c>
      <c r="W539" s="166" t="s">
        <v>125</v>
      </c>
      <c r="X539" s="166" t="s">
        <v>125</v>
      </c>
      <c r="Y539" s="166" t="s">
        <v>125</v>
      </c>
      <c r="Z539" s="166" t="s">
        <v>125</v>
      </c>
      <c r="AA539" s="166" t="s">
        <v>125</v>
      </c>
      <c r="AB539" s="166" t="s">
        <v>125</v>
      </c>
      <c r="AC539" s="166" t="s">
        <v>125</v>
      </c>
      <c r="AD539" s="166" t="s">
        <v>125</v>
      </c>
      <c r="AE539" s="166" t="s">
        <v>125</v>
      </c>
      <c r="AF539" s="166" t="s">
        <v>125</v>
      </c>
      <c r="AG539" s="166" t="s">
        <v>125</v>
      </c>
      <c r="AH539" s="166" t="s">
        <v>125</v>
      </c>
      <c r="AI539" s="19" t="s">
        <v>4014</v>
      </c>
      <c r="AJ539" s="19" t="s">
        <v>4368</v>
      </c>
      <c r="AK539" s="19" t="s">
        <v>4633</v>
      </c>
      <c r="AL539" s="112" t="s">
        <v>4634</v>
      </c>
      <c r="AM539" s="19" t="s">
        <v>4641</v>
      </c>
      <c r="AN539" s="19" t="s">
        <v>4548</v>
      </c>
      <c r="AO539" s="19" t="s">
        <v>4064</v>
      </c>
      <c r="AP539" s="19" t="s">
        <v>4647</v>
      </c>
      <c r="AQ539" s="19" t="s">
        <v>4648</v>
      </c>
      <c r="AR539" s="19" t="s">
        <v>4649</v>
      </c>
      <c r="AS539" s="19" t="s">
        <v>4650</v>
      </c>
      <c r="AT539" s="19" t="s">
        <v>130</v>
      </c>
      <c r="AU539" s="19" t="s">
        <v>4034</v>
      </c>
      <c r="AV539" s="19" t="s">
        <v>130</v>
      </c>
      <c r="AW539" s="19" t="s">
        <v>4034</v>
      </c>
      <c r="AX539" s="19" t="s">
        <v>130</v>
      </c>
      <c r="AY539" s="19" t="s">
        <v>4034</v>
      </c>
      <c r="AZ539" s="19" t="s">
        <v>125</v>
      </c>
      <c r="BA539" s="19" t="s">
        <v>4034</v>
      </c>
      <c r="BB539" s="19" t="s">
        <v>125</v>
      </c>
      <c r="BC539" s="19" t="s">
        <v>4034</v>
      </c>
      <c r="BD539" s="19" t="s">
        <v>125</v>
      </c>
      <c r="BE539" s="19" t="s">
        <v>4034</v>
      </c>
      <c r="BF539" s="108" t="s">
        <v>2438</v>
      </c>
      <c r="BG539" s="175">
        <v>44652</v>
      </c>
      <c r="BH539" s="108" t="s">
        <v>2033</v>
      </c>
      <c r="BI539" s="195"/>
      <c r="BJ539" s="196"/>
      <c r="BK539" s="196"/>
      <c r="BL539" s="196"/>
      <c r="BM539" s="196"/>
      <c r="BN539" s="35" t="s">
        <v>133</v>
      </c>
      <c r="BO539" s="195"/>
      <c r="BP539" s="195"/>
      <c r="BR539" s="92" t="s">
        <v>4327</v>
      </c>
      <c r="BS539" s="92" t="s">
        <v>4529</v>
      </c>
      <c r="BT539" s="92" t="s">
        <v>4607</v>
      </c>
      <c r="BU539" s="92"/>
    </row>
    <row r="540" spans="1:73" ht="90" hidden="1" customHeight="1">
      <c r="A540" s="107" t="s">
        <v>4651</v>
      </c>
      <c r="B540" s="110" t="s">
        <v>4007</v>
      </c>
      <c r="C540" s="122">
        <v>44109</v>
      </c>
      <c r="D540" s="122" t="s">
        <v>202</v>
      </c>
      <c r="E540" s="270" t="s">
        <v>303</v>
      </c>
      <c r="F540" s="161" t="s">
        <v>4598</v>
      </c>
      <c r="G540" s="161" t="s">
        <v>4599</v>
      </c>
      <c r="H540" s="161" t="s">
        <v>4652</v>
      </c>
      <c r="I540" s="161" t="s">
        <v>4567</v>
      </c>
      <c r="J540" s="252" t="s">
        <v>4653</v>
      </c>
      <c r="K540" s="271">
        <v>1</v>
      </c>
      <c r="L540" s="514">
        <v>44197</v>
      </c>
      <c r="M540" s="514">
        <v>44560</v>
      </c>
      <c r="N540" s="114">
        <f t="shared" si="23"/>
        <v>52</v>
      </c>
      <c r="O540" s="185">
        <v>0</v>
      </c>
      <c r="P540" s="92" t="s">
        <v>22</v>
      </c>
      <c r="Q540" s="92"/>
      <c r="R540" s="19" t="s">
        <v>4406</v>
      </c>
      <c r="S540" s="217">
        <f t="shared" si="26"/>
        <v>380</v>
      </c>
      <c r="T540" s="136" t="s">
        <v>125</v>
      </c>
      <c r="U540" s="136" t="s">
        <v>125</v>
      </c>
      <c r="V540" s="166" t="s">
        <v>125</v>
      </c>
      <c r="W540" s="166" t="s">
        <v>125</v>
      </c>
      <c r="X540" s="166" t="s">
        <v>125</v>
      </c>
      <c r="Y540" s="166" t="s">
        <v>125</v>
      </c>
      <c r="Z540" s="166" t="s">
        <v>125</v>
      </c>
      <c r="AA540" s="166" t="s">
        <v>125</v>
      </c>
      <c r="AB540" s="166" t="s">
        <v>125</v>
      </c>
      <c r="AC540" s="166" t="s">
        <v>125</v>
      </c>
      <c r="AD540" s="166" t="s">
        <v>125</v>
      </c>
      <c r="AE540" s="166" t="s">
        <v>125</v>
      </c>
      <c r="AF540" s="166" t="s">
        <v>125</v>
      </c>
      <c r="AG540" s="166" t="s">
        <v>125</v>
      </c>
      <c r="AH540" s="166" t="s">
        <v>125</v>
      </c>
      <c r="AI540" s="19" t="s">
        <v>4014</v>
      </c>
      <c r="AJ540" s="19" t="s">
        <v>4368</v>
      </c>
      <c r="AK540" s="19" t="s">
        <v>4633</v>
      </c>
      <c r="AL540" s="112" t="s">
        <v>4634</v>
      </c>
      <c r="AM540" s="19" t="s">
        <v>4654</v>
      </c>
      <c r="AN540" s="19" t="s">
        <v>4636</v>
      </c>
      <c r="AO540" s="19" t="s">
        <v>4064</v>
      </c>
      <c r="AP540" s="19" t="s">
        <v>130</v>
      </c>
      <c r="AQ540" s="19" t="s">
        <v>4021</v>
      </c>
      <c r="AR540" s="19" t="s">
        <v>130</v>
      </c>
      <c r="AS540" s="19" t="s">
        <v>4022</v>
      </c>
      <c r="AT540" s="19" t="s">
        <v>130</v>
      </c>
      <c r="AU540" s="19" t="s">
        <v>4022</v>
      </c>
      <c r="AV540" s="19" t="s">
        <v>130</v>
      </c>
      <c r="AW540" s="19" t="s">
        <v>4022</v>
      </c>
      <c r="AX540" s="19" t="s">
        <v>130</v>
      </c>
      <c r="AY540" s="19" t="s">
        <v>4022</v>
      </c>
      <c r="AZ540" s="19" t="s">
        <v>125</v>
      </c>
      <c r="BA540" s="19" t="s">
        <v>4022</v>
      </c>
      <c r="BB540" s="19" t="s">
        <v>125</v>
      </c>
      <c r="BC540" s="19" t="s">
        <v>4022</v>
      </c>
      <c r="BD540" s="19" t="s">
        <v>125</v>
      </c>
      <c r="BE540" s="19" t="s">
        <v>4022</v>
      </c>
      <c r="BF540" s="108" t="s">
        <v>1845</v>
      </c>
      <c r="BG540" s="175">
        <v>44529</v>
      </c>
      <c r="BH540" s="108" t="s">
        <v>10</v>
      </c>
      <c r="BI540" s="175">
        <v>44529</v>
      </c>
      <c r="BJ540" s="140" t="s">
        <v>4023</v>
      </c>
      <c r="BK540" s="171" t="s">
        <v>125</v>
      </c>
      <c r="BL540" s="171" t="s">
        <v>4024</v>
      </c>
      <c r="BM540" s="171" t="s">
        <v>1538</v>
      </c>
      <c r="BN540" s="119" t="s">
        <v>1539</v>
      </c>
      <c r="BO540" s="179" t="s">
        <v>125</v>
      </c>
      <c r="BP540" s="179" t="s">
        <v>4651</v>
      </c>
      <c r="BR540" s="92" t="s">
        <v>4327</v>
      </c>
      <c r="BS540" s="92" t="s">
        <v>4529</v>
      </c>
      <c r="BT540" s="92" t="s">
        <v>4607</v>
      </c>
      <c r="BU540" s="92"/>
    </row>
    <row r="541" spans="1:73" ht="90" hidden="1" customHeight="1">
      <c r="A541" s="107" t="s">
        <v>4651</v>
      </c>
      <c r="B541" s="110" t="s">
        <v>4007</v>
      </c>
      <c r="C541" s="122">
        <v>44109</v>
      </c>
      <c r="D541" s="122" t="s">
        <v>202</v>
      </c>
      <c r="E541" s="270" t="s">
        <v>303</v>
      </c>
      <c r="F541" s="161" t="s">
        <v>4598</v>
      </c>
      <c r="G541" s="161" t="s">
        <v>4642</v>
      </c>
      <c r="H541" s="161" t="s">
        <v>4652</v>
      </c>
      <c r="I541" s="161" t="s">
        <v>4587</v>
      </c>
      <c r="J541" s="161" t="s">
        <v>4653</v>
      </c>
      <c r="K541" s="271">
        <v>1</v>
      </c>
      <c r="L541" s="514">
        <v>44197</v>
      </c>
      <c r="M541" s="514">
        <v>44773</v>
      </c>
      <c r="N541" s="114">
        <f t="shared" si="23"/>
        <v>31</v>
      </c>
      <c r="O541" s="185">
        <v>0</v>
      </c>
      <c r="P541" s="92" t="s">
        <v>22</v>
      </c>
      <c r="Q541" s="92"/>
      <c r="R541" s="19" t="s">
        <v>4655</v>
      </c>
      <c r="S541" s="217">
        <f t="shared" si="26"/>
        <v>179</v>
      </c>
      <c r="T541" s="136" t="s">
        <v>125</v>
      </c>
      <c r="U541" s="136" t="s">
        <v>125</v>
      </c>
      <c r="V541" s="166" t="s">
        <v>125</v>
      </c>
      <c r="W541" s="166" t="s">
        <v>125</v>
      </c>
      <c r="X541" s="166" t="s">
        <v>125</v>
      </c>
      <c r="Y541" s="166" t="s">
        <v>125</v>
      </c>
      <c r="Z541" s="166" t="s">
        <v>125</v>
      </c>
      <c r="AA541" s="166" t="s">
        <v>125</v>
      </c>
      <c r="AB541" s="166" t="s">
        <v>125</v>
      </c>
      <c r="AC541" s="166" t="s">
        <v>125</v>
      </c>
      <c r="AD541" s="166" t="s">
        <v>125</v>
      </c>
      <c r="AE541" s="166" t="s">
        <v>125</v>
      </c>
      <c r="AF541" s="166" t="s">
        <v>125</v>
      </c>
      <c r="AG541" s="166" t="s">
        <v>125</v>
      </c>
      <c r="AH541" s="166" t="s">
        <v>125</v>
      </c>
      <c r="AI541" s="19" t="s">
        <v>4014</v>
      </c>
      <c r="AJ541" s="19" t="s">
        <v>4368</v>
      </c>
      <c r="AK541" s="19" t="s">
        <v>4633</v>
      </c>
      <c r="AL541" s="112" t="s">
        <v>4634</v>
      </c>
      <c r="AM541" s="19" t="s">
        <v>4654</v>
      </c>
      <c r="AN541" s="19" t="s">
        <v>4636</v>
      </c>
      <c r="AO541" s="19" t="s">
        <v>4064</v>
      </c>
      <c r="AP541" s="19" t="s">
        <v>4647</v>
      </c>
      <c r="AQ541" s="19" t="s">
        <v>4648</v>
      </c>
      <c r="AR541" s="19" t="s">
        <v>4656</v>
      </c>
      <c r="AS541" s="19" t="s">
        <v>4657</v>
      </c>
      <c r="AT541" s="168" t="s">
        <v>130</v>
      </c>
      <c r="AU541" s="168" t="s">
        <v>3526</v>
      </c>
      <c r="AV541" s="168" t="s">
        <v>130</v>
      </c>
      <c r="AW541" s="168" t="s">
        <v>3526</v>
      </c>
      <c r="AX541" s="168" t="s">
        <v>130</v>
      </c>
      <c r="AY541" s="168" t="s">
        <v>3526</v>
      </c>
      <c r="AZ541" s="168" t="s">
        <v>125</v>
      </c>
      <c r="BA541" s="168" t="s">
        <v>3526</v>
      </c>
      <c r="BB541" s="168" t="s">
        <v>125</v>
      </c>
      <c r="BC541" s="168" t="s">
        <v>3526</v>
      </c>
      <c r="BD541" s="168" t="s">
        <v>125</v>
      </c>
      <c r="BE541" s="168" t="s">
        <v>3526</v>
      </c>
      <c r="BF541" s="108" t="s">
        <v>1845</v>
      </c>
      <c r="BG541" s="175">
        <v>44677</v>
      </c>
      <c r="BH541" s="108" t="s">
        <v>10</v>
      </c>
      <c r="BI541" s="175">
        <v>44677</v>
      </c>
      <c r="BJ541" s="140" t="s">
        <v>4658</v>
      </c>
      <c r="BK541" s="171" t="s">
        <v>125</v>
      </c>
      <c r="BL541" s="35" t="s">
        <v>3528</v>
      </c>
      <c r="BM541" s="171" t="s">
        <v>1538</v>
      </c>
      <c r="BN541" s="119" t="s">
        <v>1539</v>
      </c>
      <c r="BO541" s="179" t="s">
        <v>125</v>
      </c>
      <c r="BP541" s="179" t="s">
        <v>4651</v>
      </c>
      <c r="BR541" s="92" t="s">
        <v>4327</v>
      </c>
      <c r="BS541" s="92" t="s">
        <v>4529</v>
      </c>
      <c r="BT541" s="92" t="s">
        <v>4607</v>
      </c>
      <c r="BU541" s="92"/>
    </row>
    <row r="542" spans="1:73" ht="90" hidden="1" customHeight="1">
      <c r="A542" s="181" t="s">
        <v>4651</v>
      </c>
      <c r="B542" s="110" t="s">
        <v>4007</v>
      </c>
      <c r="C542" s="175">
        <v>44109</v>
      </c>
      <c r="D542" s="175" t="s">
        <v>202</v>
      </c>
      <c r="E542" s="274" t="s">
        <v>303</v>
      </c>
      <c r="F542" s="164" t="s">
        <v>4659</v>
      </c>
      <c r="G542" s="164" t="s">
        <v>4642</v>
      </c>
      <c r="H542" s="164" t="s">
        <v>4652</v>
      </c>
      <c r="I542" s="164" t="s">
        <v>4587</v>
      </c>
      <c r="J542" s="161" t="s">
        <v>4653</v>
      </c>
      <c r="K542" s="271">
        <v>1</v>
      </c>
      <c r="L542" s="514">
        <v>44197</v>
      </c>
      <c r="M542" s="512">
        <v>44926</v>
      </c>
      <c r="N542" s="114">
        <f t="shared" si="23"/>
        <v>53</v>
      </c>
      <c r="O542" s="182">
        <v>1</v>
      </c>
      <c r="P542" s="92" t="s">
        <v>24</v>
      </c>
      <c r="Q542" s="92"/>
      <c r="R542" s="19" t="s">
        <v>4660</v>
      </c>
      <c r="S542" s="217">
        <f t="shared" si="26"/>
        <v>222</v>
      </c>
      <c r="T542" s="136" t="s">
        <v>125</v>
      </c>
      <c r="U542" s="136" t="s">
        <v>125</v>
      </c>
      <c r="V542" s="166" t="s">
        <v>125</v>
      </c>
      <c r="W542" s="166" t="s">
        <v>125</v>
      </c>
      <c r="X542" s="166" t="s">
        <v>125</v>
      </c>
      <c r="Y542" s="166" t="s">
        <v>125</v>
      </c>
      <c r="Z542" s="166" t="s">
        <v>125</v>
      </c>
      <c r="AA542" s="166" t="s">
        <v>125</v>
      </c>
      <c r="AB542" s="166" t="s">
        <v>125</v>
      </c>
      <c r="AC542" s="166" t="s">
        <v>125</v>
      </c>
      <c r="AD542" s="166" t="s">
        <v>125</v>
      </c>
      <c r="AE542" s="166" t="s">
        <v>125</v>
      </c>
      <c r="AF542" s="166" t="s">
        <v>125</v>
      </c>
      <c r="AG542" s="166" t="s">
        <v>125</v>
      </c>
      <c r="AH542" s="166" t="s">
        <v>125</v>
      </c>
      <c r="AI542" s="19" t="s">
        <v>4014</v>
      </c>
      <c r="AJ542" s="19" t="s">
        <v>4368</v>
      </c>
      <c r="AK542" s="19" t="s">
        <v>4633</v>
      </c>
      <c r="AL542" s="112" t="s">
        <v>4634</v>
      </c>
      <c r="AM542" s="19" t="s">
        <v>4654</v>
      </c>
      <c r="AN542" s="19" t="s">
        <v>4636</v>
      </c>
      <c r="AO542" s="19" t="s">
        <v>4064</v>
      </c>
      <c r="AP542" s="19" t="s">
        <v>4647</v>
      </c>
      <c r="AQ542" s="19" t="s">
        <v>4648</v>
      </c>
      <c r="AR542" s="19" t="s">
        <v>4656</v>
      </c>
      <c r="AS542" s="19" t="s">
        <v>4657</v>
      </c>
      <c r="AT542" s="19" t="s">
        <v>4661</v>
      </c>
      <c r="AU542" s="19" t="s">
        <v>4662</v>
      </c>
      <c r="AV542" s="19" t="s">
        <v>130</v>
      </c>
      <c r="AW542" s="19" t="s">
        <v>4313</v>
      </c>
      <c r="AX542" s="19" t="s">
        <v>130</v>
      </c>
      <c r="AY542" s="19" t="s">
        <v>4313</v>
      </c>
      <c r="AZ542" s="19" t="s">
        <v>125</v>
      </c>
      <c r="BA542" s="19" t="s">
        <v>4313</v>
      </c>
      <c r="BB542" s="19" t="s">
        <v>125</v>
      </c>
      <c r="BC542" s="19" t="s">
        <v>4313</v>
      </c>
      <c r="BD542" s="19" t="s">
        <v>125</v>
      </c>
      <c r="BE542" s="19" t="s">
        <v>4313</v>
      </c>
      <c r="BF542" s="108" t="s">
        <v>2438</v>
      </c>
      <c r="BG542" s="175">
        <v>44761</v>
      </c>
      <c r="BH542" s="108" t="s">
        <v>2033</v>
      </c>
      <c r="BI542" s="195"/>
      <c r="BJ542" s="196"/>
      <c r="BK542" s="196"/>
      <c r="BL542" s="196"/>
      <c r="BM542" s="196"/>
      <c r="BN542" s="35" t="s">
        <v>133</v>
      </c>
      <c r="BO542" s="195"/>
      <c r="BP542" s="195"/>
      <c r="BR542" s="92" t="s">
        <v>4327</v>
      </c>
      <c r="BS542" s="92" t="s">
        <v>4529</v>
      </c>
      <c r="BT542" s="92" t="s">
        <v>4607</v>
      </c>
      <c r="BU542" s="92"/>
    </row>
    <row r="543" spans="1:73" ht="90" hidden="1" customHeight="1">
      <c r="A543" s="107" t="s">
        <v>4663</v>
      </c>
      <c r="B543" s="110" t="s">
        <v>4007</v>
      </c>
      <c r="C543" s="122">
        <v>44109</v>
      </c>
      <c r="D543" s="122" t="s">
        <v>202</v>
      </c>
      <c r="E543" s="270" t="s">
        <v>492</v>
      </c>
      <c r="F543" s="161" t="s">
        <v>4664</v>
      </c>
      <c r="G543" s="161" t="s">
        <v>4665</v>
      </c>
      <c r="H543" s="161" t="s">
        <v>4666</v>
      </c>
      <c r="I543" s="161" t="s">
        <v>4667</v>
      </c>
      <c r="J543" s="252" t="s">
        <v>4668</v>
      </c>
      <c r="K543" s="271">
        <v>3</v>
      </c>
      <c r="L543" s="514">
        <v>44197</v>
      </c>
      <c r="M543" s="514">
        <v>44561</v>
      </c>
      <c r="N543" s="114">
        <f t="shared" si="23"/>
        <v>52</v>
      </c>
      <c r="O543" s="182">
        <v>3</v>
      </c>
      <c r="P543" s="92" t="s">
        <v>22</v>
      </c>
      <c r="Q543" s="92"/>
      <c r="R543" s="19" t="s">
        <v>4669</v>
      </c>
      <c r="S543" s="217">
        <f t="shared" si="26"/>
        <v>265</v>
      </c>
      <c r="T543" s="166"/>
      <c r="U543" s="166"/>
      <c r="V543" s="166" t="s">
        <v>125</v>
      </c>
      <c r="W543" s="166" t="s">
        <v>125</v>
      </c>
      <c r="X543" s="166" t="s">
        <v>125</v>
      </c>
      <c r="Y543" s="166" t="s">
        <v>125</v>
      </c>
      <c r="Z543" s="166" t="s">
        <v>125</v>
      </c>
      <c r="AA543" s="166" t="s">
        <v>125</v>
      </c>
      <c r="AB543" s="166" t="s">
        <v>125</v>
      </c>
      <c r="AC543" s="166" t="s">
        <v>125</v>
      </c>
      <c r="AD543" s="166" t="s">
        <v>125</v>
      </c>
      <c r="AE543" s="166" t="s">
        <v>125</v>
      </c>
      <c r="AF543" s="166" t="s">
        <v>125</v>
      </c>
      <c r="AG543" s="166" t="s">
        <v>125</v>
      </c>
      <c r="AH543" s="166" t="s">
        <v>125</v>
      </c>
      <c r="AI543" s="19" t="s">
        <v>4014</v>
      </c>
      <c r="AJ543" s="19" t="s">
        <v>4368</v>
      </c>
      <c r="AK543" s="19" t="s">
        <v>4633</v>
      </c>
      <c r="AL543" s="112" t="s">
        <v>4670</v>
      </c>
      <c r="AM543" s="19" t="s">
        <v>4671</v>
      </c>
      <c r="AN543" s="19" t="s">
        <v>4548</v>
      </c>
      <c r="AO543" s="19" t="s">
        <v>4064</v>
      </c>
      <c r="AP543" s="19" t="s">
        <v>4672</v>
      </c>
      <c r="AQ543" s="19" t="s">
        <v>4673</v>
      </c>
      <c r="AR543" s="19" t="s">
        <v>130</v>
      </c>
      <c r="AS543" s="19" t="s">
        <v>2768</v>
      </c>
      <c r="AT543" s="19" t="s">
        <v>130</v>
      </c>
      <c r="AU543" s="19" t="s">
        <v>2768</v>
      </c>
      <c r="AV543" s="19" t="s">
        <v>130</v>
      </c>
      <c r="AW543" s="19" t="s">
        <v>2768</v>
      </c>
      <c r="AX543" s="19" t="s">
        <v>130</v>
      </c>
      <c r="AY543" s="19" t="s">
        <v>2768</v>
      </c>
      <c r="AZ543" s="19" t="s">
        <v>125</v>
      </c>
      <c r="BA543" s="19" t="s">
        <v>2768</v>
      </c>
      <c r="BB543" s="19" t="s">
        <v>125</v>
      </c>
      <c r="BC543" s="19" t="s">
        <v>2768</v>
      </c>
      <c r="BD543" s="19" t="s">
        <v>125</v>
      </c>
      <c r="BE543" s="19" t="s">
        <v>2768</v>
      </c>
      <c r="BF543" s="108" t="s">
        <v>131</v>
      </c>
      <c r="BG543" s="175">
        <v>44578</v>
      </c>
      <c r="BH543" s="108" t="s">
        <v>2033</v>
      </c>
      <c r="BI543" s="195"/>
      <c r="BJ543" s="196"/>
      <c r="BK543" s="196"/>
      <c r="BL543" s="196"/>
      <c r="BM543" s="196"/>
      <c r="BN543" s="35" t="s">
        <v>133</v>
      </c>
      <c r="BO543" s="195"/>
      <c r="BP543" s="195"/>
      <c r="BR543" s="92" t="s">
        <v>4327</v>
      </c>
      <c r="BS543" s="92" t="s">
        <v>4674</v>
      </c>
      <c r="BT543" s="92" t="s">
        <v>4675</v>
      </c>
      <c r="BU543" s="92"/>
    </row>
    <row r="544" spans="1:73" ht="90" hidden="1" customHeight="1">
      <c r="A544" s="181" t="s">
        <v>4676</v>
      </c>
      <c r="B544" s="110" t="s">
        <v>4007</v>
      </c>
      <c r="C544" s="175">
        <v>44109</v>
      </c>
      <c r="D544" s="122" t="s">
        <v>202</v>
      </c>
      <c r="E544" s="270" t="s">
        <v>492</v>
      </c>
      <c r="F544" s="161" t="s">
        <v>4664</v>
      </c>
      <c r="G544" s="161" t="s">
        <v>4677</v>
      </c>
      <c r="H544" s="161" t="s">
        <v>4678</v>
      </c>
      <c r="I544" s="161" t="s">
        <v>4679</v>
      </c>
      <c r="J544" s="252" t="s">
        <v>4680</v>
      </c>
      <c r="K544" s="271">
        <v>1</v>
      </c>
      <c r="L544" s="514">
        <v>44197</v>
      </c>
      <c r="M544" s="514">
        <v>44377</v>
      </c>
      <c r="N544" s="114">
        <f t="shared" si="23"/>
        <v>26</v>
      </c>
      <c r="O544" s="180">
        <v>1</v>
      </c>
      <c r="P544" s="92" t="s">
        <v>22</v>
      </c>
      <c r="Q544" s="92"/>
      <c r="R544" s="19" t="s">
        <v>4681</v>
      </c>
      <c r="S544" s="217">
        <f t="shared" si="26"/>
        <v>110</v>
      </c>
      <c r="T544" s="166"/>
      <c r="U544" s="166"/>
      <c r="V544" s="166" t="s">
        <v>125</v>
      </c>
      <c r="W544" s="166" t="s">
        <v>125</v>
      </c>
      <c r="X544" s="166" t="s">
        <v>125</v>
      </c>
      <c r="Y544" s="166" t="s">
        <v>125</v>
      </c>
      <c r="Z544" s="166" t="s">
        <v>125</v>
      </c>
      <c r="AA544" s="166" t="s">
        <v>125</v>
      </c>
      <c r="AB544" s="166" t="s">
        <v>125</v>
      </c>
      <c r="AC544" s="166" t="s">
        <v>125</v>
      </c>
      <c r="AD544" s="166" t="s">
        <v>125</v>
      </c>
      <c r="AE544" s="166" t="s">
        <v>125</v>
      </c>
      <c r="AF544" s="166" t="s">
        <v>125</v>
      </c>
      <c r="AG544" s="166" t="s">
        <v>125</v>
      </c>
      <c r="AH544" s="166" t="s">
        <v>125</v>
      </c>
      <c r="AI544" s="19" t="s">
        <v>4014</v>
      </c>
      <c r="AJ544" s="19" t="s">
        <v>4368</v>
      </c>
      <c r="AK544" s="19" t="s">
        <v>4682</v>
      </c>
      <c r="AL544" s="112" t="s">
        <v>4683</v>
      </c>
      <c r="AM544" s="19" t="s">
        <v>4684</v>
      </c>
      <c r="AN544" s="19" t="s">
        <v>129</v>
      </c>
      <c r="AO544" s="19" t="s">
        <v>3113</v>
      </c>
      <c r="AP544" s="19" t="s">
        <v>130</v>
      </c>
      <c r="AQ544" s="19" t="s">
        <v>3113</v>
      </c>
      <c r="AR544" s="19" t="s">
        <v>130</v>
      </c>
      <c r="AS544" s="19" t="s">
        <v>3113</v>
      </c>
      <c r="AT544" s="19" t="s">
        <v>130</v>
      </c>
      <c r="AU544" s="19" t="s">
        <v>3113</v>
      </c>
      <c r="AV544" s="19" t="s">
        <v>130</v>
      </c>
      <c r="AW544" s="19" t="s">
        <v>3113</v>
      </c>
      <c r="AX544" s="19" t="s">
        <v>130</v>
      </c>
      <c r="AY544" s="19" t="s">
        <v>3113</v>
      </c>
      <c r="AZ544" s="19" t="s">
        <v>125</v>
      </c>
      <c r="BA544" s="19" t="s">
        <v>3113</v>
      </c>
      <c r="BB544" s="19" t="s">
        <v>125</v>
      </c>
      <c r="BC544" s="19" t="s">
        <v>3113</v>
      </c>
      <c r="BD544" s="19" t="s">
        <v>125</v>
      </c>
      <c r="BE544" s="19" t="s">
        <v>3113</v>
      </c>
      <c r="BF544" s="108" t="s">
        <v>131</v>
      </c>
      <c r="BG544" s="175">
        <v>44396</v>
      </c>
      <c r="BH544" s="108" t="s">
        <v>2033</v>
      </c>
      <c r="BI544" s="195"/>
      <c r="BJ544" s="196"/>
      <c r="BK544" s="196"/>
      <c r="BL544" s="196"/>
      <c r="BM544" s="196"/>
      <c r="BN544" s="35" t="s">
        <v>133</v>
      </c>
      <c r="BO544" s="195"/>
      <c r="BP544" s="195"/>
      <c r="BR544" s="92" t="s">
        <v>4327</v>
      </c>
      <c r="BS544" s="92" t="s">
        <v>4674</v>
      </c>
      <c r="BT544" s="92" t="s">
        <v>4675</v>
      </c>
      <c r="BU544" s="92"/>
    </row>
    <row r="545" spans="1:73" ht="90" hidden="1" customHeight="1">
      <c r="A545" s="107" t="s">
        <v>4685</v>
      </c>
      <c r="B545" s="110" t="s">
        <v>4007</v>
      </c>
      <c r="C545" s="122">
        <v>44109</v>
      </c>
      <c r="D545" s="122" t="s">
        <v>202</v>
      </c>
      <c r="E545" s="270" t="s">
        <v>492</v>
      </c>
      <c r="F545" s="161" t="s">
        <v>4664</v>
      </c>
      <c r="G545" s="161" t="s">
        <v>4677</v>
      </c>
      <c r="H545" s="161" t="s">
        <v>4678</v>
      </c>
      <c r="I545" s="161" t="s">
        <v>4686</v>
      </c>
      <c r="J545" s="252" t="s">
        <v>4687</v>
      </c>
      <c r="K545" s="271">
        <v>1</v>
      </c>
      <c r="L545" s="514">
        <v>44197</v>
      </c>
      <c r="M545" s="514">
        <v>44560</v>
      </c>
      <c r="N545" s="114">
        <f t="shared" si="23"/>
        <v>52</v>
      </c>
      <c r="O545" s="182">
        <v>1</v>
      </c>
      <c r="P545" s="92" t="s">
        <v>22</v>
      </c>
      <c r="Q545" s="92"/>
      <c r="R545" s="19" t="s">
        <v>4688</v>
      </c>
      <c r="S545" s="217">
        <f t="shared" si="26"/>
        <v>228</v>
      </c>
      <c r="T545" s="166"/>
      <c r="U545" s="166"/>
      <c r="V545" s="166" t="s">
        <v>125</v>
      </c>
      <c r="W545" s="166" t="s">
        <v>125</v>
      </c>
      <c r="X545" s="166" t="s">
        <v>125</v>
      </c>
      <c r="Y545" s="166" t="s">
        <v>125</v>
      </c>
      <c r="Z545" s="166" t="s">
        <v>125</v>
      </c>
      <c r="AA545" s="166" t="s">
        <v>125</v>
      </c>
      <c r="AB545" s="166" t="s">
        <v>125</v>
      </c>
      <c r="AC545" s="166" t="s">
        <v>125</v>
      </c>
      <c r="AD545" s="166" t="s">
        <v>125</v>
      </c>
      <c r="AE545" s="166" t="s">
        <v>125</v>
      </c>
      <c r="AF545" s="166" t="s">
        <v>125</v>
      </c>
      <c r="AG545" s="166" t="s">
        <v>125</v>
      </c>
      <c r="AH545" s="166" t="s">
        <v>125</v>
      </c>
      <c r="AI545" s="19" t="s">
        <v>4014</v>
      </c>
      <c r="AJ545" s="19" t="s">
        <v>4368</v>
      </c>
      <c r="AK545" s="19" t="s">
        <v>4633</v>
      </c>
      <c r="AL545" s="112" t="s">
        <v>4689</v>
      </c>
      <c r="AM545" s="19" t="s">
        <v>4690</v>
      </c>
      <c r="AN545" s="19" t="s">
        <v>4691</v>
      </c>
      <c r="AO545" s="19" t="s">
        <v>4692</v>
      </c>
      <c r="AP545" s="19" t="s">
        <v>130</v>
      </c>
      <c r="AQ545" s="19" t="s">
        <v>3002</v>
      </c>
      <c r="AR545" s="19" t="s">
        <v>130</v>
      </c>
      <c r="AS545" s="19" t="s">
        <v>3002</v>
      </c>
      <c r="AT545" s="19" t="s">
        <v>130</v>
      </c>
      <c r="AU545" s="19" t="s">
        <v>3002</v>
      </c>
      <c r="AV545" s="19" t="s">
        <v>130</v>
      </c>
      <c r="AW545" s="19" t="s">
        <v>3002</v>
      </c>
      <c r="AX545" s="19" t="s">
        <v>130</v>
      </c>
      <c r="AY545" s="19" t="s">
        <v>3002</v>
      </c>
      <c r="AZ545" s="19" t="s">
        <v>125</v>
      </c>
      <c r="BA545" s="19" t="s">
        <v>3002</v>
      </c>
      <c r="BB545" s="19" t="s">
        <v>125</v>
      </c>
      <c r="BC545" s="19" t="s">
        <v>3002</v>
      </c>
      <c r="BD545" s="19" t="s">
        <v>125</v>
      </c>
      <c r="BE545" s="19" t="s">
        <v>3002</v>
      </c>
      <c r="BF545" s="108" t="s">
        <v>2438</v>
      </c>
      <c r="BG545" s="175">
        <v>44495</v>
      </c>
      <c r="BH545" s="108" t="s">
        <v>2033</v>
      </c>
      <c r="BI545" s="195"/>
      <c r="BJ545" s="196"/>
      <c r="BK545" s="196"/>
      <c r="BL545" s="196"/>
      <c r="BM545" s="196"/>
      <c r="BN545" s="35" t="s">
        <v>133</v>
      </c>
      <c r="BO545" s="195"/>
      <c r="BP545" s="195"/>
      <c r="BR545" s="92" t="s">
        <v>4327</v>
      </c>
      <c r="BS545" s="92" t="s">
        <v>4674</v>
      </c>
      <c r="BT545" s="92" t="s">
        <v>4675</v>
      </c>
      <c r="BU545" s="92"/>
    </row>
    <row r="546" spans="1:73" ht="90" hidden="1" customHeight="1">
      <c r="A546" s="107" t="s">
        <v>4693</v>
      </c>
      <c r="B546" s="110" t="s">
        <v>4007</v>
      </c>
      <c r="C546" s="122">
        <v>44109</v>
      </c>
      <c r="D546" s="122" t="s">
        <v>202</v>
      </c>
      <c r="E546" s="270" t="s">
        <v>492</v>
      </c>
      <c r="F546" s="161" t="s">
        <v>4664</v>
      </c>
      <c r="G546" s="161" t="s">
        <v>4677</v>
      </c>
      <c r="H546" s="161" t="s">
        <v>4678</v>
      </c>
      <c r="I546" s="161" t="s">
        <v>4694</v>
      </c>
      <c r="J546" s="252" t="s">
        <v>4695</v>
      </c>
      <c r="K546" s="271">
        <v>3</v>
      </c>
      <c r="L546" s="514">
        <v>44197</v>
      </c>
      <c r="M546" s="514">
        <v>44560</v>
      </c>
      <c r="N546" s="114">
        <f t="shared" si="23"/>
        <v>52</v>
      </c>
      <c r="O546" s="185">
        <v>0</v>
      </c>
      <c r="P546" s="92" t="s">
        <v>22</v>
      </c>
      <c r="Q546" s="92"/>
      <c r="R546" s="19" t="s">
        <v>4696</v>
      </c>
      <c r="S546" s="217">
        <f t="shared" si="26"/>
        <v>381</v>
      </c>
      <c r="T546" s="136" t="s">
        <v>125</v>
      </c>
      <c r="U546" s="136" t="s">
        <v>125</v>
      </c>
      <c r="V546" s="166" t="s">
        <v>125</v>
      </c>
      <c r="W546" s="166" t="s">
        <v>125</v>
      </c>
      <c r="X546" s="166" t="s">
        <v>125</v>
      </c>
      <c r="Y546" s="166" t="s">
        <v>125</v>
      </c>
      <c r="Z546" s="166" t="s">
        <v>125</v>
      </c>
      <c r="AA546" s="166" t="s">
        <v>125</v>
      </c>
      <c r="AB546" s="166" t="s">
        <v>125</v>
      </c>
      <c r="AC546" s="166" t="s">
        <v>125</v>
      </c>
      <c r="AD546" s="166" t="s">
        <v>125</v>
      </c>
      <c r="AE546" s="166" t="s">
        <v>125</v>
      </c>
      <c r="AF546" s="166" t="s">
        <v>125</v>
      </c>
      <c r="AG546" s="166" t="s">
        <v>125</v>
      </c>
      <c r="AH546" s="166" t="s">
        <v>125</v>
      </c>
      <c r="AI546" s="19" t="s">
        <v>4014</v>
      </c>
      <c r="AJ546" s="19" t="s">
        <v>4368</v>
      </c>
      <c r="AK546" s="19" t="s">
        <v>4633</v>
      </c>
      <c r="AL546" s="112" t="s">
        <v>4689</v>
      </c>
      <c r="AM546" s="19" t="s">
        <v>4697</v>
      </c>
      <c r="AN546" s="19" t="s">
        <v>4698</v>
      </c>
      <c r="AO546" s="19" t="s">
        <v>4699</v>
      </c>
      <c r="AP546" s="19" t="s">
        <v>130</v>
      </c>
      <c r="AQ546" s="19" t="s">
        <v>4021</v>
      </c>
      <c r="AR546" s="19" t="s">
        <v>130</v>
      </c>
      <c r="AS546" s="19" t="s">
        <v>4022</v>
      </c>
      <c r="AT546" s="19" t="s">
        <v>130</v>
      </c>
      <c r="AU546" s="19" t="s">
        <v>4022</v>
      </c>
      <c r="AV546" s="19" t="s">
        <v>130</v>
      </c>
      <c r="AW546" s="19" t="s">
        <v>4022</v>
      </c>
      <c r="AX546" s="19" t="s">
        <v>130</v>
      </c>
      <c r="AY546" s="19" t="s">
        <v>4022</v>
      </c>
      <c r="AZ546" s="19" t="s">
        <v>125</v>
      </c>
      <c r="BA546" s="19" t="s">
        <v>4022</v>
      </c>
      <c r="BB546" s="19" t="s">
        <v>125</v>
      </c>
      <c r="BC546" s="19" t="s">
        <v>4022</v>
      </c>
      <c r="BD546" s="19" t="s">
        <v>125</v>
      </c>
      <c r="BE546" s="19" t="s">
        <v>4022</v>
      </c>
      <c r="BF546" s="108" t="s">
        <v>1845</v>
      </c>
      <c r="BG546" s="175">
        <v>44529</v>
      </c>
      <c r="BH546" s="108" t="s">
        <v>10</v>
      </c>
      <c r="BI546" s="175">
        <v>44529</v>
      </c>
      <c r="BJ546" s="140" t="s">
        <v>4023</v>
      </c>
      <c r="BK546" s="171" t="s">
        <v>125</v>
      </c>
      <c r="BL546" s="171" t="s">
        <v>4024</v>
      </c>
      <c r="BM546" s="171" t="s">
        <v>1538</v>
      </c>
      <c r="BN546" s="119" t="s">
        <v>1539</v>
      </c>
      <c r="BO546" s="179" t="s">
        <v>125</v>
      </c>
      <c r="BP546" s="179" t="s">
        <v>4693</v>
      </c>
      <c r="BR546" s="92" t="s">
        <v>4327</v>
      </c>
      <c r="BS546" s="92" t="s">
        <v>4674</v>
      </c>
      <c r="BT546" s="92" t="s">
        <v>4675</v>
      </c>
      <c r="BU546" s="92"/>
    </row>
    <row r="547" spans="1:73" ht="90" hidden="1" customHeight="1">
      <c r="A547" s="107" t="s">
        <v>4693</v>
      </c>
      <c r="B547" s="110" t="s">
        <v>4007</v>
      </c>
      <c r="C547" s="122">
        <v>44109</v>
      </c>
      <c r="D547" s="122" t="s">
        <v>202</v>
      </c>
      <c r="E547" s="270" t="s">
        <v>492</v>
      </c>
      <c r="F547" s="161" t="s">
        <v>4664</v>
      </c>
      <c r="G547" s="161" t="s">
        <v>4677</v>
      </c>
      <c r="H547" s="161" t="s">
        <v>4678</v>
      </c>
      <c r="I547" s="161" t="s">
        <v>4694</v>
      </c>
      <c r="J547" s="164" t="s">
        <v>4700</v>
      </c>
      <c r="K547" s="271">
        <v>3</v>
      </c>
      <c r="L547" s="514">
        <v>44197</v>
      </c>
      <c r="M547" s="514">
        <v>44560</v>
      </c>
      <c r="N547" s="114">
        <f t="shared" si="23"/>
        <v>52</v>
      </c>
      <c r="O547" s="182">
        <v>3</v>
      </c>
      <c r="P547" s="92" t="s">
        <v>24</v>
      </c>
      <c r="Q547" s="92"/>
      <c r="R547" s="19" t="s">
        <v>4701</v>
      </c>
      <c r="S547" s="217">
        <f t="shared" si="26"/>
        <v>219</v>
      </c>
      <c r="T547" s="166"/>
      <c r="U547" s="166"/>
      <c r="V547" s="166" t="s">
        <v>125</v>
      </c>
      <c r="W547" s="166" t="s">
        <v>125</v>
      </c>
      <c r="X547" s="166" t="s">
        <v>125</v>
      </c>
      <c r="Y547" s="166" t="s">
        <v>125</v>
      </c>
      <c r="Z547" s="166" t="s">
        <v>125</v>
      </c>
      <c r="AA547" s="166" t="s">
        <v>125</v>
      </c>
      <c r="AB547" s="166" t="s">
        <v>125</v>
      </c>
      <c r="AC547" s="166" t="s">
        <v>125</v>
      </c>
      <c r="AD547" s="166" t="s">
        <v>125</v>
      </c>
      <c r="AE547" s="166" t="s">
        <v>125</v>
      </c>
      <c r="AF547" s="166" t="s">
        <v>125</v>
      </c>
      <c r="AG547" s="166" t="s">
        <v>125</v>
      </c>
      <c r="AH547" s="166" t="s">
        <v>125</v>
      </c>
      <c r="AI547" s="19" t="s">
        <v>4014</v>
      </c>
      <c r="AJ547" s="19" t="s">
        <v>4368</v>
      </c>
      <c r="AK547" s="19" t="s">
        <v>4633</v>
      </c>
      <c r="AL547" s="112" t="s">
        <v>4689</v>
      </c>
      <c r="AM547" s="19" t="s">
        <v>4697</v>
      </c>
      <c r="AN547" s="19" t="s">
        <v>4698</v>
      </c>
      <c r="AO547" s="19" t="s">
        <v>4699</v>
      </c>
      <c r="AP547" s="19" t="s">
        <v>4702</v>
      </c>
      <c r="AQ547" s="19" t="s">
        <v>4703</v>
      </c>
      <c r="AR547" s="19" t="s">
        <v>130</v>
      </c>
      <c r="AS547" s="19" t="s">
        <v>2768</v>
      </c>
      <c r="AT547" s="19" t="s">
        <v>130</v>
      </c>
      <c r="AU547" s="19" t="s">
        <v>2768</v>
      </c>
      <c r="AV547" s="19" t="s">
        <v>130</v>
      </c>
      <c r="AW547" s="19" t="s">
        <v>2768</v>
      </c>
      <c r="AX547" s="19" t="s">
        <v>130</v>
      </c>
      <c r="AY547" s="19" t="s">
        <v>2768</v>
      </c>
      <c r="AZ547" s="19" t="s">
        <v>125</v>
      </c>
      <c r="BA547" s="19" t="s">
        <v>2768</v>
      </c>
      <c r="BB547" s="19" t="s">
        <v>125</v>
      </c>
      <c r="BC547" s="19" t="s">
        <v>2768</v>
      </c>
      <c r="BD547" s="19" t="s">
        <v>125</v>
      </c>
      <c r="BE547" s="19" t="s">
        <v>2768</v>
      </c>
      <c r="BF547" s="108" t="s">
        <v>131</v>
      </c>
      <c r="BG547" s="175">
        <v>44579</v>
      </c>
      <c r="BH547" s="108" t="s">
        <v>2033</v>
      </c>
      <c r="BI547" s="195"/>
      <c r="BJ547" s="196"/>
      <c r="BK547" s="196"/>
      <c r="BL547" s="196"/>
      <c r="BM547" s="196"/>
      <c r="BN547" s="35" t="s">
        <v>133</v>
      </c>
      <c r="BO547" s="195"/>
      <c r="BP547" s="195"/>
      <c r="BR547" s="92" t="s">
        <v>4327</v>
      </c>
      <c r="BS547" s="92" t="s">
        <v>4674</v>
      </c>
      <c r="BT547" s="92" t="s">
        <v>4675</v>
      </c>
      <c r="BU547" s="92"/>
    </row>
    <row r="548" spans="1:73" ht="90" hidden="1" customHeight="1">
      <c r="A548" s="107" t="s">
        <v>4704</v>
      </c>
      <c r="B548" s="110" t="s">
        <v>4007</v>
      </c>
      <c r="C548" s="122">
        <v>44109</v>
      </c>
      <c r="D548" s="122" t="s">
        <v>202</v>
      </c>
      <c r="E548" s="270" t="s">
        <v>492</v>
      </c>
      <c r="F548" s="161" t="s">
        <v>4664</v>
      </c>
      <c r="G548" s="161" t="s">
        <v>4677</v>
      </c>
      <c r="H548" s="161" t="s">
        <v>4705</v>
      </c>
      <c r="I548" s="161" t="s">
        <v>4706</v>
      </c>
      <c r="J548" s="252" t="s">
        <v>4707</v>
      </c>
      <c r="K548" s="277">
        <v>1</v>
      </c>
      <c r="L548" s="514">
        <v>44197</v>
      </c>
      <c r="M548" s="514">
        <v>44560</v>
      </c>
      <c r="N548" s="114">
        <f t="shared" si="23"/>
        <v>52</v>
      </c>
      <c r="O548" s="193">
        <v>1</v>
      </c>
      <c r="P548" s="92" t="s">
        <v>22</v>
      </c>
      <c r="Q548" s="92"/>
      <c r="R548" s="19" t="s">
        <v>4708</v>
      </c>
      <c r="S548" s="217">
        <f t="shared" si="26"/>
        <v>239</v>
      </c>
      <c r="T548" s="166"/>
      <c r="U548" s="166"/>
      <c r="V548" s="166" t="s">
        <v>125</v>
      </c>
      <c r="W548" s="166" t="s">
        <v>125</v>
      </c>
      <c r="X548" s="166" t="s">
        <v>125</v>
      </c>
      <c r="Y548" s="166" t="s">
        <v>125</v>
      </c>
      <c r="Z548" s="166" t="s">
        <v>125</v>
      </c>
      <c r="AA548" s="166" t="s">
        <v>125</v>
      </c>
      <c r="AB548" s="166" t="s">
        <v>125</v>
      </c>
      <c r="AC548" s="166" t="s">
        <v>125</v>
      </c>
      <c r="AD548" s="166" t="s">
        <v>125</v>
      </c>
      <c r="AE548" s="166" t="s">
        <v>125</v>
      </c>
      <c r="AF548" s="166" t="s">
        <v>125</v>
      </c>
      <c r="AG548" s="166" t="s">
        <v>125</v>
      </c>
      <c r="AH548" s="166" t="s">
        <v>125</v>
      </c>
      <c r="AI548" s="19" t="s">
        <v>4014</v>
      </c>
      <c r="AJ548" s="19" t="s">
        <v>4368</v>
      </c>
      <c r="AK548" s="19" t="s">
        <v>4633</v>
      </c>
      <c r="AL548" s="112" t="s">
        <v>4689</v>
      </c>
      <c r="AM548" s="19" t="s">
        <v>4709</v>
      </c>
      <c r="AN548" s="19" t="s">
        <v>4710</v>
      </c>
      <c r="AO548" s="19" t="s">
        <v>4711</v>
      </c>
      <c r="AP548" s="19" t="s">
        <v>4712</v>
      </c>
      <c r="AQ548" s="19" t="s">
        <v>4713</v>
      </c>
      <c r="AR548" s="19" t="s">
        <v>130</v>
      </c>
      <c r="AS548" s="19" t="s">
        <v>2768</v>
      </c>
      <c r="AT548" s="19" t="s">
        <v>130</v>
      </c>
      <c r="AU548" s="19" t="s">
        <v>2768</v>
      </c>
      <c r="AV548" s="19" t="s">
        <v>130</v>
      </c>
      <c r="AW548" s="19" t="s">
        <v>2768</v>
      </c>
      <c r="AX548" s="19" t="s">
        <v>130</v>
      </c>
      <c r="AY548" s="19" t="s">
        <v>2768</v>
      </c>
      <c r="AZ548" s="19" t="s">
        <v>125</v>
      </c>
      <c r="BA548" s="19" t="s">
        <v>2768</v>
      </c>
      <c r="BB548" s="19" t="s">
        <v>125</v>
      </c>
      <c r="BC548" s="19" t="s">
        <v>2768</v>
      </c>
      <c r="BD548" s="19" t="s">
        <v>125</v>
      </c>
      <c r="BE548" s="19" t="s">
        <v>2768</v>
      </c>
      <c r="BF548" s="108" t="s">
        <v>131</v>
      </c>
      <c r="BG548" s="175">
        <v>44578</v>
      </c>
      <c r="BH548" s="108" t="s">
        <v>2033</v>
      </c>
      <c r="BI548" s="195"/>
      <c r="BJ548" s="196"/>
      <c r="BK548" s="196"/>
      <c r="BL548" s="196"/>
      <c r="BM548" s="196"/>
      <c r="BN548" s="35" t="s">
        <v>133</v>
      </c>
      <c r="BO548" s="195"/>
      <c r="BP548" s="195"/>
      <c r="BR548" s="92" t="s">
        <v>4327</v>
      </c>
      <c r="BS548" s="92" t="s">
        <v>4674</v>
      </c>
      <c r="BT548" s="92" t="s">
        <v>4675</v>
      </c>
      <c r="BU548" s="92"/>
    </row>
    <row r="549" spans="1:73" ht="90" hidden="1" customHeight="1">
      <c r="A549" s="107" t="s">
        <v>4714</v>
      </c>
      <c r="B549" s="110" t="s">
        <v>4007</v>
      </c>
      <c r="C549" s="122">
        <v>44109</v>
      </c>
      <c r="D549" s="122" t="s">
        <v>202</v>
      </c>
      <c r="E549" s="270" t="s">
        <v>492</v>
      </c>
      <c r="F549" s="161" t="s">
        <v>4664</v>
      </c>
      <c r="G549" s="161" t="s">
        <v>4677</v>
      </c>
      <c r="H549" s="161" t="s">
        <v>4715</v>
      </c>
      <c r="I549" s="161" t="s">
        <v>4716</v>
      </c>
      <c r="J549" s="252" t="s">
        <v>4717</v>
      </c>
      <c r="K549" s="271">
        <v>1</v>
      </c>
      <c r="L549" s="514">
        <v>44197</v>
      </c>
      <c r="M549" s="514">
        <v>44560</v>
      </c>
      <c r="N549" s="114">
        <f t="shared" si="23"/>
        <v>52</v>
      </c>
      <c r="O549" s="182">
        <v>1</v>
      </c>
      <c r="P549" s="92" t="s">
        <v>22</v>
      </c>
      <c r="Q549" s="92"/>
      <c r="R549" s="19" t="s">
        <v>4718</v>
      </c>
      <c r="S549" s="217">
        <f t="shared" si="26"/>
        <v>240</v>
      </c>
      <c r="T549" s="166"/>
      <c r="U549" s="166"/>
      <c r="V549" s="166" t="s">
        <v>125</v>
      </c>
      <c r="W549" s="166" t="s">
        <v>125</v>
      </c>
      <c r="X549" s="166" t="s">
        <v>125</v>
      </c>
      <c r="Y549" s="166" t="s">
        <v>125</v>
      </c>
      <c r="Z549" s="166" t="s">
        <v>125</v>
      </c>
      <c r="AA549" s="166" t="s">
        <v>125</v>
      </c>
      <c r="AB549" s="166" t="s">
        <v>125</v>
      </c>
      <c r="AC549" s="166" t="s">
        <v>125</v>
      </c>
      <c r="AD549" s="166" t="s">
        <v>125</v>
      </c>
      <c r="AE549" s="166" t="s">
        <v>125</v>
      </c>
      <c r="AF549" s="166" t="s">
        <v>125</v>
      </c>
      <c r="AG549" s="166" t="s">
        <v>125</v>
      </c>
      <c r="AH549" s="166" t="s">
        <v>125</v>
      </c>
      <c r="AI549" s="19" t="s">
        <v>4014</v>
      </c>
      <c r="AJ549" s="19" t="s">
        <v>4368</v>
      </c>
      <c r="AK549" s="19" t="s">
        <v>4633</v>
      </c>
      <c r="AL549" s="112" t="s">
        <v>4689</v>
      </c>
      <c r="AM549" s="19" t="s">
        <v>4709</v>
      </c>
      <c r="AN549" s="19" t="s">
        <v>4719</v>
      </c>
      <c r="AO549" s="19" t="s">
        <v>4720</v>
      </c>
      <c r="AP549" s="19" t="s">
        <v>4721</v>
      </c>
      <c r="AQ549" s="19" t="s">
        <v>4722</v>
      </c>
      <c r="AR549" s="19" t="s">
        <v>130</v>
      </c>
      <c r="AS549" s="19" t="s">
        <v>2768</v>
      </c>
      <c r="AT549" s="19" t="s">
        <v>130</v>
      </c>
      <c r="AU549" s="19" t="s">
        <v>2768</v>
      </c>
      <c r="AV549" s="19" t="s">
        <v>130</v>
      </c>
      <c r="AW549" s="19" t="s">
        <v>2768</v>
      </c>
      <c r="AX549" s="19" t="s">
        <v>130</v>
      </c>
      <c r="AY549" s="19" t="s">
        <v>2768</v>
      </c>
      <c r="AZ549" s="19" t="s">
        <v>125</v>
      </c>
      <c r="BA549" s="19" t="s">
        <v>2768</v>
      </c>
      <c r="BB549" s="19" t="s">
        <v>125</v>
      </c>
      <c r="BC549" s="19" t="s">
        <v>2768</v>
      </c>
      <c r="BD549" s="19" t="s">
        <v>125</v>
      </c>
      <c r="BE549" s="19" t="s">
        <v>2768</v>
      </c>
      <c r="BF549" s="108" t="s">
        <v>131</v>
      </c>
      <c r="BG549" s="175">
        <v>44578</v>
      </c>
      <c r="BH549" s="108" t="s">
        <v>2033</v>
      </c>
      <c r="BI549" s="195"/>
      <c r="BJ549" s="196"/>
      <c r="BK549" s="196"/>
      <c r="BL549" s="196"/>
      <c r="BM549" s="196"/>
      <c r="BN549" s="35" t="s">
        <v>133</v>
      </c>
      <c r="BO549" s="195"/>
      <c r="BP549" s="195"/>
      <c r="BR549" s="92" t="s">
        <v>4327</v>
      </c>
      <c r="BS549" s="92" t="s">
        <v>4674</v>
      </c>
      <c r="BT549" s="92" t="s">
        <v>4675</v>
      </c>
      <c r="BU549" s="92"/>
    </row>
    <row r="550" spans="1:73" ht="90" hidden="1" customHeight="1">
      <c r="A550" s="107" t="s">
        <v>4723</v>
      </c>
      <c r="B550" s="110" t="s">
        <v>4007</v>
      </c>
      <c r="C550" s="122">
        <v>44109</v>
      </c>
      <c r="D550" s="122" t="s">
        <v>202</v>
      </c>
      <c r="E550" s="270" t="s">
        <v>358</v>
      </c>
      <c r="F550" s="161" t="s">
        <v>4724</v>
      </c>
      <c r="G550" s="161" t="s">
        <v>4725</v>
      </c>
      <c r="H550" s="161" t="s">
        <v>4726</v>
      </c>
      <c r="I550" s="161" t="s">
        <v>4727</v>
      </c>
      <c r="J550" s="252" t="s">
        <v>4728</v>
      </c>
      <c r="K550" s="271">
        <v>6</v>
      </c>
      <c r="L550" s="514">
        <v>44197</v>
      </c>
      <c r="M550" s="514">
        <v>44285</v>
      </c>
      <c r="N550" s="114">
        <f t="shared" si="23"/>
        <v>13</v>
      </c>
      <c r="O550" s="185">
        <v>0</v>
      </c>
      <c r="P550" s="92" t="s">
        <v>22</v>
      </c>
      <c r="Q550" s="92"/>
      <c r="R550" s="19" t="s">
        <v>4696</v>
      </c>
      <c r="S550" s="217">
        <f t="shared" si="26"/>
        <v>381</v>
      </c>
      <c r="T550" s="136" t="s">
        <v>125</v>
      </c>
      <c r="U550" s="136" t="s">
        <v>125</v>
      </c>
      <c r="V550" s="166" t="s">
        <v>125</v>
      </c>
      <c r="W550" s="166" t="s">
        <v>125</v>
      </c>
      <c r="X550" s="166" t="s">
        <v>125</v>
      </c>
      <c r="Y550" s="166" t="s">
        <v>125</v>
      </c>
      <c r="Z550" s="166" t="s">
        <v>125</v>
      </c>
      <c r="AA550" s="166" t="s">
        <v>125</v>
      </c>
      <c r="AB550" s="166" t="s">
        <v>125</v>
      </c>
      <c r="AC550" s="166" t="s">
        <v>125</v>
      </c>
      <c r="AD550" s="166" t="s">
        <v>125</v>
      </c>
      <c r="AE550" s="166" t="s">
        <v>125</v>
      </c>
      <c r="AF550" s="166" t="s">
        <v>125</v>
      </c>
      <c r="AG550" s="166" t="s">
        <v>125</v>
      </c>
      <c r="AH550" s="166" t="s">
        <v>125</v>
      </c>
      <c r="AI550" s="19" t="s">
        <v>4014</v>
      </c>
      <c r="AJ550" s="19" t="s">
        <v>4368</v>
      </c>
      <c r="AK550" s="19" t="s">
        <v>4729</v>
      </c>
      <c r="AL550" s="112" t="s">
        <v>4730</v>
      </c>
      <c r="AM550" s="19" t="s">
        <v>4731</v>
      </c>
      <c r="AN550" s="19" t="s">
        <v>4732</v>
      </c>
      <c r="AO550" s="19" t="s">
        <v>4733</v>
      </c>
      <c r="AP550" s="19" t="s">
        <v>130</v>
      </c>
      <c r="AQ550" s="19" t="s">
        <v>4734</v>
      </c>
      <c r="AR550" s="19" t="s">
        <v>130</v>
      </c>
      <c r="AS550" s="19" t="s">
        <v>4022</v>
      </c>
      <c r="AT550" s="19" t="s">
        <v>130</v>
      </c>
      <c r="AU550" s="19" t="s">
        <v>4022</v>
      </c>
      <c r="AV550" s="19" t="s">
        <v>130</v>
      </c>
      <c r="AW550" s="19" t="s">
        <v>4022</v>
      </c>
      <c r="AX550" s="19" t="s">
        <v>130</v>
      </c>
      <c r="AY550" s="19" t="s">
        <v>4022</v>
      </c>
      <c r="AZ550" s="19" t="s">
        <v>125</v>
      </c>
      <c r="BA550" s="19" t="s">
        <v>4022</v>
      </c>
      <c r="BB550" s="19" t="s">
        <v>125</v>
      </c>
      <c r="BC550" s="19" t="s">
        <v>4022</v>
      </c>
      <c r="BD550" s="19" t="s">
        <v>125</v>
      </c>
      <c r="BE550" s="19" t="s">
        <v>4022</v>
      </c>
      <c r="BF550" s="108" t="s">
        <v>1845</v>
      </c>
      <c r="BG550" s="175">
        <v>44529</v>
      </c>
      <c r="BH550" s="108" t="s">
        <v>10</v>
      </c>
      <c r="BI550" s="175">
        <v>44529</v>
      </c>
      <c r="BJ550" s="140" t="s">
        <v>4735</v>
      </c>
      <c r="BK550" s="171" t="s">
        <v>125</v>
      </c>
      <c r="BL550" s="171" t="s">
        <v>4024</v>
      </c>
      <c r="BM550" s="171" t="s">
        <v>1538</v>
      </c>
      <c r="BN550" s="119" t="s">
        <v>1539</v>
      </c>
      <c r="BO550" s="179" t="s">
        <v>125</v>
      </c>
      <c r="BP550" s="179" t="s">
        <v>4723</v>
      </c>
      <c r="BR550" s="92" t="s">
        <v>4327</v>
      </c>
      <c r="BS550" s="92" t="s">
        <v>4674</v>
      </c>
      <c r="BT550" s="92" t="s">
        <v>4736</v>
      </c>
      <c r="BU550" s="92"/>
    </row>
    <row r="551" spans="1:73" ht="90" hidden="1" customHeight="1">
      <c r="A551" s="107" t="s">
        <v>4723</v>
      </c>
      <c r="B551" s="110" t="s">
        <v>4007</v>
      </c>
      <c r="C551" s="122">
        <v>44109</v>
      </c>
      <c r="D551" s="122" t="s">
        <v>202</v>
      </c>
      <c r="E551" s="270" t="s">
        <v>358</v>
      </c>
      <c r="F551" s="161" t="s">
        <v>4724</v>
      </c>
      <c r="G551" s="161" t="s">
        <v>4725</v>
      </c>
      <c r="H551" s="161" t="s">
        <v>4726</v>
      </c>
      <c r="I551" s="161" t="s">
        <v>4727</v>
      </c>
      <c r="J551" s="252" t="s">
        <v>4728</v>
      </c>
      <c r="K551" s="271">
        <v>6</v>
      </c>
      <c r="L551" s="514">
        <v>44197</v>
      </c>
      <c r="M551" s="512">
        <v>44651</v>
      </c>
      <c r="N551" s="114">
        <f t="shared" si="23"/>
        <v>13</v>
      </c>
      <c r="O551" s="182">
        <v>6</v>
      </c>
      <c r="P551" s="92" t="s">
        <v>24</v>
      </c>
      <c r="Q551" s="92"/>
      <c r="R551" s="19" t="s">
        <v>4737</v>
      </c>
      <c r="S551" s="217">
        <f t="shared" si="26"/>
        <v>285</v>
      </c>
      <c r="T551" s="166"/>
      <c r="U551" s="166"/>
      <c r="V551" s="166" t="s">
        <v>125</v>
      </c>
      <c r="W551" s="166" t="s">
        <v>125</v>
      </c>
      <c r="X551" s="166" t="s">
        <v>125</v>
      </c>
      <c r="Y551" s="166" t="s">
        <v>125</v>
      </c>
      <c r="Z551" s="166" t="s">
        <v>125</v>
      </c>
      <c r="AA551" s="166" t="s">
        <v>125</v>
      </c>
      <c r="AB551" s="166" t="s">
        <v>125</v>
      </c>
      <c r="AC551" s="166" t="s">
        <v>125</v>
      </c>
      <c r="AD551" s="166" t="s">
        <v>125</v>
      </c>
      <c r="AE551" s="166" t="s">
        <v>125</v>
      </c>
      <c r="AF551" s="166" t="s">
        <v>125</v>
      </c>
      <c r="AG551" s="166" t="s">
        <v>125</v>
      </c>
      <c r="AH551" s="166" t="s">
        <v>125</v>
      </c>
      <c r="AI551" s="19" t="s">
        <v>4014</v>
      </c>
      <c r="AJ551" s="19" t="s">
        <v>4368</v>
      </c>
      <c r="AK551" s="19" t="s">
        <v>4729</v>
      </c>
      <c r="AL551" s="112" t="s">
        <v>4730</v>
      </c>
      <c r="AM551" s="19" t="s">
        <v>4731</v>
      </c>
      <c r="AN551" s="19" t="s">
        <v>4732</v>
      </c>
      <c r="AO551" s="19" t="s">
        <v>4733</v>
      </c>
      <c r="AP551" s="19" t="s">
        <v>4738</v>
      </c>
      <c r="AQ551" s="19" t="s">
        <v>4739</v>
      </c>
      <c r="AR551" s="19" t="s">
        <v>4740</v>
      </c>
      <c r="AS551" s="19" t="s">
        <v>4741</v>
      </c>
      <c r="AT551" s="19" t="s">
        <v>130</v>
      </c>
      <c r="AU551" s="19" t="s">
        <v>4034</v>
      </c>
      <c r="AV551" s="19" t="s">
        <v>130</v>
      </c>
      <c r="AW551" s="19" t="s">
        <v>4034</v>
      </c>
      <c r="AX551" s="19" t="s">
        <v>130</v>
      </c>
      <c r="AY551" s="19" t="s">
        <v>4034</v>
      </c>
      <c r="AZ551" s="19" t="s">
        <v>125</v>
      </c>
      <c r="BA551" s="19" t="s">
        <v>4034</v>
      </c>
      <c r="BB551" s="19" t="s">
        <v>125</v>
      </c>
      <c r="BC551" s="19" t="s">
        <v>4034</v>
      </c>
      <c r="BD551" s="19" t="s">
        <v>125</v>
      </c>
      <c r="BE551" s="19" t="s">
        <v>4034</v>
      </c>
      <c r="BF551" s="108" t="s">
        <v>131</v>
      </c>
      <c r="BG551" s="175">
        <v>44652</v>
      </c>
      <c r="BH551" s="108" t="s">
        <v>2033</v>
      </c>
      <c r="BI551" s="195"/>
      <c r="BJ551" s="196"/>
      <c r="BK551" s="196"/>
      <c r="BL551" s="196"/>
      <c r="BM551" s="196"/>
      <c r="BN551" s="35" t="s">
        <v>133</v>
      </c>
      <c r="BO551" s="195"/>
      <c r="BP551" s="195"/>
      <c r="BR551" s="92" t="s">
        <v>4327</v>
      </c>
      <c r="BS551" s="92" t="s">
        <v>4674</v>
      </c>
      <c r="BT551" s="92" t="s">
        <v>4736</v>
      </c>
      <c r="BU551" s="92"/>
    </row>
    <row r="552" spans="1:73" ht="90" hidden="1" customHeight="1">
      <c r="A552" s="107" t="s">
        <v>4742</v>
      </c>
      <c r="B552" s="110" t="s">
        <v>4007</v>
      </c>
      <c r="C552" s="122">
        <v>44109</v>
      </c>
      <c r="D552" s="122" t="s">
        <v>202</v>
      </c>
      <c r="E552" s="270" t="s">
        <v>358</v>
      </c>
      <c r="F552" s="161" t="s">
        <v>4724</v>
      </c>
      <c r="G552" s="161" t="s">
        <v>4743</v>
      </c>
      <c r="H552" s="161" t="s">
        <v>4744</v>
      </c>
      <c r="I552" s="161" t="s">
        <v>4745</v>
      </c>
      <c r="J552" s="252" t="s">
        <v>4746</v>
      </c>
      <c r="K552" s="271">
        <v>1</v>
      </c>
      <c r="L552" s="514">
        <v>44197</v>
      </c>
      <c r="M552" s="514">
        <v>44499</v>
      </c>
      <c r="N552" s="114">
        <f t="shared" si="23"/>
        <v>44</v>
      </c>
      <c r="O552" s="182">
        <v>1</v>
      </c>
      <c r="P552" s="92" t="s">
        <v>22</v>
      </c>
      <c r="Q552" s="92"/>
      <c r="R552" s="19" t="s">
        <v>4747</v>
      </c>
      <c r="S552" s="217">
        <f t="shared" si="26"/>
        <v>224</v>
      </c>
      <c r="T552" s="166"/>
      <c r="U552" s="166"/>
      <c r="V552" s="166" t="s">
        <v>125</v>
      </c>
      <c r="W552" s="166" t="s">
        <v>125</v>
      </c>
      <c r="X552" s="166" t="s">
        <v>125</v>
      </c>
      <c r="Y552" s="166" t="s">
        <v>125</v>
      </c>
      <c r="Z552" s="166" t="s">
        <v>125</v>
      </c>
      <c r="AA552" s="166" t="s">
        <v>125</v>
      </c>
      <c r="AB552" s="166" t="s">
        <v>125</v>
      </c>
      <c r="AC552" s="166" t="s">
        <v>125</v>
      </c>
      <c r="AD552" s="166" t="s">
        <v>125</v>
      </c>
      <c r="AE552" s="166" t="s">
        <v>125</v>
      </c>
      <c r="AF552" s="166" t="s">
        <v>125</v>
      </c>
      <c r="AG552" s="166" t="s">
        <v>125</v>
      </c>
      <c r="AH552" s="166" t="s">
        <v>125</v>
      </c>
      <c r="AI552" s="19" t="s">
        <v>4014</v>
      </c>
      <c r="AJ552" s="19" t="s">
        <v>4368</v>
      </c>
      <c r="AK552" s="19" t="s">
        <v>4748</v>
      </c>
      <c r="AL552" s="112" t="s">
        <v>4689</v>
      </c>
      <c r="AM552" s="19" t="s">
        <v>4749</v>
      </c>
      <c r="AN552" s="19" t="s">
        <v>4750</v>
      </c>
      <c r="AO552" s="19" t="s">
        <v>4751</v>
      </c>
      <c r="AP552" s="19" t="s">
        <v>130</v>
      </c>
      <c r="AQ552" s="19" t="s">
        <v>3002</v>
      </c>
      <c r="AR552" s="19" t="s">
        <v>130</v>
      </c>
      <c r="AS552" s="19" t="s">
        <v>3002</v>
      </c>
      <c r="AT552" s="19" t="s">
        <v>130</v>
      </c>
      <c r="AU552" s="19" t="s">
        <v>3002</v>
      </c>
      <c r="AV552" s="19" t="s">
        <v>130</v>
      </c>
      <c r="AW552" s="19" t="s">
        <v>3002</v>
      </c>
      <c r="AX552" s="19" t="s">
        <v>130</v>
      </c>
      <c r="AY552" s="19" t="s">
        <v>3002</v>
      </c>
      <c r="AZ552" s="19" t="s">
        <v>125</v>
      </c>
      <c r="BA552" s="19" t="s">
        <v>3002</v>
      </c>
      <c r="BB552" s="19" t="s">
        <v>125</v>
      </c>
      <c r="BC552" s="19" t="s">
        <v>3002</v>
      </c>
      <c r="BD552" s="19" t="s">
        <v>125</v>
      </c>
      <c r="BE552" s="19" t="s">
        <v>3002</v>
      </c>
      <c r="BF552" s="108" t="s">
        <v>2438</v>
      </c>
      <c r="BG552" s="175">
        <v>44490</v>
      </c>
      <c r="BH552" s="108" t="s">
        <v>2033</v>
      </c>
      <c r="BI552" s="195"/>
      <c r="BJ552" s="196"/>
      <c r="BK552" s="196"/>
      <c r="BL552" s="196"/>
      <c r="BM552" s="196"/>
      <c r="BN552" s="35" t="s">
        <v>133</v>
      </c>
      <c r="BO552" s="195"/>
      <c r="BP552" s="195"/>
      <c r="BR552" s="92" t="s">
        <v>4327</v>
      </c>
      <c r="BS552" s="92" t="s">
        <v>4674</v>
      </c>
      <c r="BT552" s="92" t="s">
        <v>4736</v>
      </c>
      <c r="BU552" s="92"/>
    </row>
    <row r="553" spans="1:73" ht="90" hidden="1" customHeight="1">
      <c r="A553" s="181" t="s">
        <v>4752</v>
      </c>
      <c r="B553" s="110" t="s">
        <v>4007</v>
      </c>
      <c r="C553" s="175">
        <v>44109</v>
      </c>
      <c r="D553" s="122" t="s">
        <v>202</v>
      </c>
      <c r="E553" s="270" t="s">
        <v>366</v>
      </c>
      <c r="F553" s="161" t="s">
        <v>4753</v>
      </c>
      <c r="G553" s="161" t="s">
        <v>4754</v>
      </c>
      <c r="H553" s="161" t="s">
        <v>4755</v>
      </c>
      <c r="I553" s="161" t="s">
        <v>4756</v>
      </c>
      <c r="J553" s="161" t="s">
        <v>4757</v>
      </c>
      <c r="K553" s="271">
        <v>1</v>
      </c>
      <c r="L553" s="514">
        <v>44136</v>
      </c>
      <c r="M553" s="514">
        <v>44165</v>
      </c>
      <c r="N553" s="114">
        <f t="shared" ref="N553:N616" si="27">+WEEKNUM(M553-L553)</f>
        <v>5</v>
      </c>
      <c r="O553" s="272">
        <v>0</v>
      </c>
      <c r="P553" s="92" t="s">
        <v>24</v>
      </c>
      <c r="Q553" s="92" t="s">
        <v>4758</v>
      </c>
      <c r="R553" s="19" t="s">
        <v>4759</v>
      </c>
      <c r="S553" s="217">
        <f t="shared" si="26"/>
        <v>390</v>
      </c>
      <c r="T553" s="136" t="s">
        <v>125</v>
      </c>
      <c r="U553" s="136" t="s">
        <v>125</v>
      </c>
      <c r="V553" s="166" t="s">
        <v>125</v>
      </c>
      <c r="W553" s="166" t="s">
        <v>125</v>
      </c>
      <c r="X553" s="166" t="s">
        <v>125</v>
      </c>
      <c r="Y553" s="166" t="s">
        <v>125</v>
      </c>
      <c r="Z553" s="166" t="s">
        <v>125</v>
      </c>
      <c r="AA553" s="166" t="s">
        <v>125</v>
      </c>
      <c r="AB553" s="166" t="s">
        <v>125</v>
      </c>
      <c r="AC553" s="166" t="s">
        <v>125</v>
      </c>
      <c r="AD553" s="166" t="s">
        <v>125</v>
      </c>
      <c r="AE553" s="166" t="s">
        <v>125</v>
      </c>
      <c r="AF553" s="166" t="s">
        <v>125</v>
      </c>
      <c r="AG553" s="166" t="s">
        <v>125</v>
      </c>
      <c r="AH553" s="166" t="s">
        <v>125</v>
      </c>
      <c r="AI553" s="19" t="s">
        <v>4014</v>
      </c>
      <c r="AJ553" s="161" t="s">
        <v>4760</v>
      </c>
      <c r="AK553" s="19" t="s">
        <v>4761</v>
      </c>
      <c r="AL553" s="112" t="s">
        <v>129</v>
      </c>
      <c r="AM553" s="112" t="s">
        <v>4762</v>
      </c>
      <c r="AN553" s="19" t="s">
        <v>129</v>
      </c>
      <c r="AO553" s="140" t="s">
        <v>2056</v>
      </c>
      <c r="AP553" s="19" t="s">
        <v>130</v>
      </c>
      <c r="AQ553" s="140" t="s">
        <v>2056</v>
      </c>
      <c r="AR553" s="140" t="s">
        <v>130</v>
      </c>
      <c r="AS553" s="140" t="s">
        <v>2056</v>
      </c>
      <c r="AT553" s="140" t="s">
        <v>130</v>
      </c>
      <c r="AU553" s="140" t="s">
        <v>2056</v>
      </c>
      <c r="AV553" s="140" t="s">
        <v>130</v>
      </c>
      <c r="AW553" s="140" t="s">
        <v>2056</v>
      </c>
      <c r="AX553" s="140" t="s">
        <v>130</v>
      </c>
      <c r="AY553" s="140" t="s">
        <v>2056</v>
      </c>
      <c r="AZ553" s="140" t="s">
        <v>125</v>
      </c>
      <c r="BA553" s="140" t="s">
        <v>2056</v>
      </c>
      <c r="BB553" s="140" t="s">
        <v>125</v>
      </c>
      <c r="BC553" s="140" t="s">
        <v>2056</v>
      </c>
      <c r="BD553" s="140" t="s">
        <v>125</v>
      </c>
      <c r="BE553" s="140" t="s">
        <v>2056</v>
      </c>
      <c r="BF553" s="108" t="s">
        <v>1845</v>
      </c>
      <c r="BG553" s="175">
        <v>44377</v>
      </c>
      <c r="BH553" s="108" t="s">
        <v>10</v>
      </c>
      <c r="BI553" s="175">
        <v>44377</v>
      </c>
      <c r="BJ553" s="140" t="s">
        <v>4056</v>
      </c>
      <c r="BK553" s="171" t="s">
        <v>125</v>
      </c>
      <c r="BL553" s="171" t="s">
        <v>2058</v>
      </c>
      <c r="BM553" s="171" t="s">
        <v>1538</v>
      </c>
      <c r="BN553" s="119" t="s">
        <v>1539</v>
      </c>
      <c r="BO553" s="179" t="s">
        <v>1540</v>
      </c>
      <c r="BP553" s="184" t="s">
        <v>4763</v>
      </c>
      <c r="BR553" s="92" t="s">
        <v>4327</v>
      </c>
      <c r="BS553" s="92" t="s">
        <v>4764</v>
      </c>
      <c r="BT553" s="92" t="s">
        <v>4765</v>
      </c>
      <c r="BU553" s="92"/>
    </row>
    <row r="554" spans="1:73" ht="90" hidden="1" customHeight="1">
      <c r="A554" s="181" t="s">
        <v>4766</v>
      </c>
      <c r="B554" s="110" t="s">
        <v>4007</v>
      </c>
      <c r="C554" s="175">
        <v>44109</v>
      </c>
      <c r="D554" s="122" t="s">
        <v>202</v>
      </c>
      <c r="E554" s="270" t="s">
        <v>462</v>
      </c>
      <c r="F554" s="161" t="s">
        <v>4767</v>
      </c>
      <c r="G554" s="161" t="s">
        <v>4768</v>
      </c>
      <c r="H554" s="161" t="s">
        <v>4769</v>
      </c>
      <c r="I554" s="161" t="s">
        <v>4770</v>
      </c>
      <c r="J554" s="252" t="s">
        <v>4771</v>
      </c>
      <c r="K554" s="271">
        <v>1</v>
      </c>
      <c r="L554" s="515">
        <v>44152</v>
      </c>
      <c r="M554" s="515">
        <v>44517</v>
      </c>
      <c r="N554" s="114">
        <f t="shared" si="27"/>
        <v>53</v>
      </c>
      <c r="O554" s="180">
        <v>1</v>
      </c>
      <c r="P554" s="92" t="s">
        <v>28</v>
      </c>
      <c r="Q554" s="92" t="s">
        <v>4772</v>
      </c>
      <c r="R554" s="19" t="s">
        <v>4773</v>
      </c>
      <c r="S554" s="217">
        <f t="shared" si="26"/>
        <v>366</v>
      </c>
      <c r="T554" s="166"/>
      <c r="U554" s="166"/>
      <c r="V554" s="166" t="s">
        <v>125</v>
      </c>
      <c r="W554" s="166" t="s">
        <v>125</v>
      </c>
      <c r="X554" s="166" t="s">
        <v>125</v>
      </c>
      <c r="Y554" s="166" t="s">
        <v>125</v>
      </c>
      <c r="Z554" s="166" t="s">
        <v>125</v>
      </c>
      <c r="AA554" s="166" t="s">
        <v>125</v>
      </c>
      <c r="AB554" s="166" t="s">
        <v>125</v>
      </c>
      <c r="AC554" s="166" t="s">
        <v>125</v>
      </c>
      <c r="AD554" s="166" t="s">
        <v>125</v>
      </c>
      <c r="AE554" s="166" t="s">
        <v>125</v>
      </c>
      <c r="AF554" s="166" t="s">
        <v>125</v>
      </c>
      <c r="AG554" s="166" t="s">
        <v>125</v>
      </c>
      <c r="AH554" s="166" t="s">
        <v>125</v>
      </c>
      <c r="AI554" s="19" t="s">
        <v>4014</v>
      </c>
      <c r="AJ554" s="19" t="s">
        <v>4774</v>
      </c>
      <c r="AK554" s="19" t="s">
        <v>4775</v>
      </c>
      <c r="AL554" s="112" t="s">
        <v>4776</v>
      </c>
      <c r="AM554" s="19" t="s">
        <v>4777</v>
      </c>
      <c r="AN554" s="19" t="s">
        <v>129</v>
      </c>
      <c r="AO554" s="19" t="s">
        <v>3113</v>
      </c>
      <c r="AP554" s="19" t="s">
        <v>130</v>
      </c>
      <c r="AQ554" s="19" t="s">
        <v>3785</v>
      </c>
      <c r="AR554" s="19" t="s">
        <v>130</v>
      </c>
      <c r="AS554" s="19" t="s">
        <v>3785</v>
      </c>
      <c r="AT554" s="19" t="s">
        <v>130</v>
      </c>
      <c r="AU554" s="19" t="s">
        <v>3785</v>
      </c>
      <c r="AV554" s="19" t="s">
        <v>130</v>
      </c>
      <c r="AW554" s="19" t="s">
        <v>3785</v>
      </c>
      <c r="AX554" s="19" t="s">
        <v>130</v>
      </c>
      <c r="AY554" s="19" t="s">
        <v>3785</v>
      </c>
      <c r="AZ554" s="19" t="s">
        <v>125</v>
      </c>
      <c r="BA554" s="19" t="s">
        <v>3785</v>
      </c>
      <c r="BB554" s="19" t="s">
        <v>125</v>
      </c>
      <c r="BC554" s="19" t="s">
        <v>3785</v>
      </c>
      <c r="BD554" s="19" t="s">
        <v>125</v>
      </c>
      <c r="BE554" s="19" t="s">
        <v>3785</v>
      </c>
      <c r="BF554" s="108" t="s">
        <v>2438</v>
      </c>
      <c r="BG554" s="175">
        <v>44396</v>
      </c>
      <c r="BH554" s="108" t="s">
        <v>2033</v>
      </c>
      <c r="BI554" s="195"/>
      <c r="BJ554" s="196"/>
      <c r="BK554" s="196"/>
      <c r="BL554" s="196"/>
      <c r="BM554" s="196"/>
      <c r="BN554" s="35" t="s">
        <v>133</v>
      </c>
      <c r="BO554" s="195"/>
      <c r="BP554" s="195"/>
      <c r="BR554" s="35" t="s">
        <v>4778</v>
      </c>
      <c r="BS554" s="92" t="s">
        <v>4779</v>
      </c>
      <c r="BT554" s="92"/>
      <c r="BU554" s="92"/>
    </row>
    <row r="555" spans="1:73" ht="90" hidden="1" customHeight="1">
      <c r="A555" s="181" t="s">
        <v>4780</v>
      </c>
      <c r="B555" s="110" t="s">
        <v>4007</v>
      </c>
      <c r="C555" s="175">
        <v>44109</v>
      </c>
      <c r="D555" s="122" t="s">
        <v>202</v>
      </c>
      <c r="E555" s="270" t="s">
        <v>1482</v>
      </c>
      <c r="F555" s="161" t="s">
        <v>4781</v>
      </c>
      <c r="G555" s="161" t="s">
        <v>4782</v>
      </c>
      <c r="H555" s="161" t="s">
        <v>4783</v>
      </c>
      <c r="I555" s="161" t="s">
        <v>4784</v>
      </c>
      <c r="J555" s="252" t="s">
        <v>4785</v>
      </c>
      <c r="K555" s="271">
        <v>1</v>
      </c>
      <c r="L555" s="514">
        <v>44155</v>
      </c>
      <c r="M555" s="514">
        <v>44275</v>
      </c>
      <c r="N555" s="114">
        <f t="shared" si="27"/>
        <v>18</v>
      </c>
      <c r="O555" s="180">
        <v>1</v>
      </c>
      <c r="P555" s="92" t="s">
        <v>26</v>
      </c>
      <c r="Q555" s="92" t="s">
        <v>16</v>
      </c>
      <c r="R555" s="19" t="s">
        <v>4786</v>
      </c>
      <c r="S555" s="217">
        <f t="shared" si="26"/>
        <v>376</v>
      </c>
      <c r="T555" s="166"/>
      <c r="U555" s="166"/>
      <c r="V555" s="166" t="s">
        <v>125</v>
      </c>
      <c r="W555" s="166" t="s">
        <v>125</v>
      </c>
      <c r="X555" s="166" t="s">
        <v>125</v>
      </c>
      <c r="Y555" s="166" t="s">
        <v>125</v>
      </c>
      <c r="Z555" s="166" t="s">
        <v>125</v>
      </c>
      <c r="AA555" s="166" t="s">
        <v>125</v>
      </c>
      <c r="AB555" s="166" t="s">
        <v>125</v>
      </c>
      <c r="AC555" s="166" t="s">
        <v>125</v>
      </c>
      <c r="AD555" s="166" t="s">
        <v>125</v>
      </c>
      <c r="AE555" s="166" t="s">
        <v>125</v>
      </c>
      <c r="AF555" s="166" t="s">
        <v>125</v>
      </c>
      <c r="AG555" s="166" t="s">
        <v>125</v>
      </c>
      <c r="AH555" s="166" t="s">
        <v>125</v>
      </c>
      <c r="AI555" s="19" t="s">
        <v>4014</v>
      </c>
      <c r="AJ555" s="19" t="s">
        <v>4787</v>
      </c>
      <c r="AK555" s="19" t="s">
        <v>4788</v>
      </c>
      <c r="AL555" s="19" t="s">
        <v>129</v>
      </c>
      <c r="AM555" s="19" t="s">
        <v>2289</v>
      </c>
      <c r="AN555" s="19" t="s">
        <v>129</v>
      </c>
      <c r="AO555" s="19" t="s">
        <v>2289</v>
      </c>
      <c r="AP555" s="19" t="s">
        <v>130</v>
      </c>
      <c r="AQ555" s="19" t="s">
        <v>2289</v>
      </c>
      <c r="AR555" s="19" t="s">
        <v>130</v>
      </c>
      <c r="AS555" s="19" t="s">
        <v>2289</v>
      </c>
      <c r="AT555" s="19" t="s">
        <v>130</v>
      </c>
      <c r="AU555" s="19" t="s">
        <v>2289</v>
      </c>
      <c r="AV555" s="19" t="s">
        <v>130</v>
      </c>
      <c r="AW555" s="19" t="s">
        <v>2289</v>
      </c>
      <c r="AX555" s="19" t="s">
        <v>130</v>
      </c>
      <c r="AY555" s="19" t="s">
        <v>2289</v>
      </c>
      <c r="AZ555" s="19" t="s">
        <v>125</v>
      </c>
      <c r="BA555" s="19" t="s">
        <v>2289</v>
      </c>
      <c r="BB555" s="19" t="s">
        <v>125</v>
      </c>
      <c r="BC555" s="19" t="s">
        <v>2289</v>
      </c>
      <c r="BD555" s="19" t="s">
        <v>125</v>
      </c>
      <c r="BE555" s="19" t="s">
        <v>2289</v>
      </c>
      <c r="BF555" s="108" t="s">
        <v>131</v>
      </c>
      <c r="BG555" s="175">
        <v>44217</v>
      </c>
      <c r="BH555" s="108" t="s">
        <v>2033</v>
      </c>
      <c r="BI555" s="195"/>
      <c r="BJ555" s="196"/>
      <c r="BK555" s="196"/>
      <c r="BL555" s="196"/>
      <c r="BM555" s="196"/>
      <c r="BN555" s="35" t="s">
        <v>133</v>
      </c>
      <c r="BO555" s="195"/>
      <c r="BP555" s="195"/>
      <c r="BR555" s="35" t="s">
        <v>4778</v>
      </c>
      <c r="BS555" s="92" t="s">
        <v>4789</v>
      </c>
      <c r="BT555" s="92"/>
      <c r="BU555" s="92"/>
    </row>
    <row r="556" spans="1:73" ht="90" hidden="1" customHeight="1">
      <c r="A556" s="181" t="s">
        <v>4790</v>
      </c>
      <c r="B556" s="110" t="s">
        <v>4007</v>
      </c>
      <c r="C556" s="175">
        <v>44109</v>
      </c>
      <c r="D556" s="122" t="s">
        <v>202</v>
      </c>
      <c r="E556" s="270" t="s">
        <v>1482</v>
      </c>
      <c r="F556" s="161" t="s">
        <v>4781</v>
      </c>
      <c r="G556" s="161" t="s">
        <v>4782</v>
      </c>
      <c r="H556" s="161" t="s">
        <v>4791</v>
      </c>
      <c r="I556" s="161" t="s">
        <v>4792</v>
      </c>
      <c r="J556" s="252" t="s">
        <v>4793</v>
      </c>
      <c r="K556" s="271">
        <v>1</v>
      </c>
      <c r="L556" s="514">
        <v>44155</v>
      </c>
      <c r="M556" s="514">
        <v>44185</v>
      </c>
      <c r="N556" s="114">
        <f t="shared" si="27"/>
        <v>5</v>
      </c>
      <c r="O556" s="180">
        <v>1</v>
      </c>
      <c r="P556" s="92" t="s">
        <v>26</v>
      </c>
      <c r="Q556" s="92"/>
      <c r="R556" s="19" t="s">
        <v>4794</v>
      </c>
      <c r="S556" s="217">
        <f t="shared" si="26"/>
        <v>333</v>
      </c>
      <c r="T556" s="166"/>
      <c r="U556" s="166"/>
      <c r="V556" s="166" t="s">
        <v>125</v>
      </c>
      <c r="W556" s="166" t="s">
        <v>125</v>
      </c>
      <c r="X556" s="166" t="s">
        <v>125</v>
      </c>
      <c r="Y556" s="166" t="s">
        <v>125</v>
      </c>
      <c r="Z556" s="166" t="s">
        <v>125</v>
      </c>
      <c r="AA556" s="166" t="s">
        <v>125</v>
      </c>
      <c r="AB556" s="166" t="s">
        <v>125</v>
      </c>
      <c r="AC556" s="166" t="s">
        <v>125</v>
      </c>
      <c r="AD556" s="166" t="s">
        <v>125</v>
      </c>
      <c r="AE556" s="166" t="s">
        <v>125</v>
      </c>
      <c r="AF556" s="166" t="s">
        <v>125</v>
      </c>
      <c r="AG556" s="166" t="s">
        <v>125</v>
      </c>
      <c r="AH556" s="166" t="s">
        <v>125</v>
      </c>
      <c r="AI556" s="19" t="s">
        <v>4014</v>
      </c>
      <c r="AJ556" s="19" t="s">
        <v>4795</v>
      </c>
      <c r="AK556" s="19" t="s">
        <v>4796</v>
      </c>
      <c r="AL556" s="19" t="s">
        <v>129</v>
      </c>
      <c r="AM556" s="19" t="s">
        <v>2289</v>
      </c>
      <c r="AN556" s="19" t="s">
        <v>129</v>
      </c>
      <c r="AO556" s="19" t="s">
        <v>2289</v>
      </c>
      <c r="AP556" s="19" t="s">
        <v>130</v>
      </c>
      <c r="AQ556" s="19" t="s">
        <v>2289</v>
      </c>
      <c r="AR556" s="19" t="s">
        <v>130</v>
      </c>
      <c r="AS556" s="19" t="s">
        <v>2289</v>
      </c>
      <c r="AT556" s="19" t="s">
        <v>130</v>
      </c>
      <c r="AU556" s="19" t="s">
        <v>2289</v>
      </c>
      <c r="AV556" s="19" t="s">
        <v>130</v>
      </c>
      <c r="AW556" s="19" t="s">
        <v>2289</v>
      </c>
      <c r="AX556" s="19" t="s">
        <v>130</v>
      </c>
      <c r="AY556" s="19" t="s">
        <v>2289</v>
      </c>
      <c r="AZ556" s="19" t="s">
        <v>125</v>
      </c>
      <c r="BA556" s="19" t="s">
        <v>2289</v>
      </c>
      <c r="BB556" s="19" t="s">
        <v>125</v>
      </c>
      <c r="BC556" s="19" t="s">
        <v>2289</v>
      </c>
      <c r="BD556" s="19" t="s">
        <v>125</v>
      </c>
      <c r="BE556" s="19" t="s">
        <v>2289</v>
      </c>
      <c r="BF556" s="108" t="s">
        <v>131</v>
      </c>
      <c r="BG556" s="175">
        <v>44217</v>
      </c>
      <c r="BH556" s="108" t="s">
        <v>2033</v>
      </c>
      <c r="BI556" s="195"/>
      <c r="BJ556" s="196"/>
      <c r="BK556" s="196"/>
      <c r="BL556" s="196"/>
      <c r="BM556" s="196"/>
      <c r="BN556" s="35" t="s">
        <v>133</v>
      </c>
      <c r="BO556" s="195"/>
      <c r="BP556" s="195"/>
      <c r="BR556" s="35" t="s">
        <v>4778</v>
      </c>
      <c r="BS556" s="92" t="s">
        <v>4789</v>
      </c>
      <c r="BT556" s="92"/>
      <c r="BU556" s="92"/>
    </row>
    <row r="557" spans="1:73" ht="90" hidden="1" customHeight="1">
      <c r="A557" s="181" t="s">
        <v>4797</v>
      </c>
      <c r="B557" s="110" t="s">
        <v>4007</v>
      </c>
      <c r="C557" s="175">
        <v>44109</v>
      </c>
      <c r="D557" s="122" t="s">
        <v>202</v>
      </c>
      <c r="E557" s="270" t="s">
        <v>2212</v>
      </c>
      <c r="F557" s="161" t="s">
        <v>4798</v>
      </c>
      <c r="G557" s="161" t="s">
        <v>4799</v>
      </c>
      <c r="H557" s="161" t="s">
        <v>4800</v>
      </c>
      <c r="I557" s="161" t="s">
        <v>4801</v>
      </c>
      <c r="J557" s="252" t="s">
        <v>4802</v>
      </c>
      <c r="K557" s="271">
        <v>1</v>
      </c>
      <c r="L557" s="514">
        <v>44155</v>
      </c>
      <c r="M557" s="514">
        <v>44275</v>
      </c>
      <c r="N557" s="114">
        <f t="shared" si="27"/>
        <v>18</v>
      </c>
      <c r="O557" s="180">
        <v>1</v>
      </c>
      <c r="P557" s="92" t="s">
        <v>26</v>
      </c>
      <c r="Q557" s="92"/>
      <c r="R557" s="19" t="s">
        <v>4803</v>
      </c>
      <c r="S557" s="217">
        <f t="shared" si="26"/>
        <v>337</v>
      </c>
      <c r="T557" s="166"/>
      <c r="U557" s="166"/>
      <c r="V557" s="166" t="s">
        <v>125</v>
      </c>
      <c r="W557" s="166" t="s">
        <v>125</v>
      </c>
      <c r="X557" s="166" t="s">
        <v>125</v>
      </c>
      <c r="Y557" s="166" t="s">
        <v>125</v>
      </c>
      <c r="Z557" s="166" t="s">
        <v>125</v>
      </c>
      <c r="AA557" s="166" t="s">
        <v>125</v>
      </c>
      <c r="AB557" s="166" t="s">
        <v>125</v>
      </c>
      <c r="AC557" s="166" t="s">
        <v>125</v>
      </c>
      <c r="AD557" s="166" t="s">
        <v>125</v>
      </c>
      <c r="AE557" s="166" t="s">
        <v>125</v>
      </c>
      <c r="AF557" s="166" t="s">
        <v>125</v>
      </c>
      <c r="AG557" s="166" t="s">
        <v>125</v>
      </c>
      <c r="AH557" s="166" t="s">
        <v>125</v>
      </c>
      <c r="AI557" s="19" t="s">
        <v>4014</v>
      </c>
      <c r="AJ557" s="19" t="s">
        <v>4804</v>
      </c>
      <c r="AK557" s="19" t="s">
        <v>4805</v>
      </c>
      <c r="AL557" s="19" t="s">
        <v>129</v>
      </c>
      <c r="AM557" s="19" t="s">
        <v>2289</v>
      </c>
      <c r="AN557" s="19" t="s">
        <v>129</v>
      </c>
      <c r="AO557" s="19" t="s">
        <v>2289</v>
      </c>
      <c r="AP557" s="19" t="s">
        <v>130</v>
      </c>
      <c r="AQ557" s="19" t="s">
        <v>2289</v>
      </c>
      <c r="AR557" s="19" t="s">
        <v>130</v>
      </c>
      <c r="AS557" s="19" t="s">
        <v>2289</v>
      </c>
      <c r="AT557" s="19" t="s">
        <v>130</v>
      </c>
      <c r="AU557" s="19" t="s">
        <v>2289</v>
      </c>
      <c r="AV557" s="19" t="s">
        <v>130</v>
      </c>
      <c r="AW557" s="19" t="s">
        <v>2289</v>
      </c>
      <c r="AX557" s="19" t="s">
        <v>130</v>
      </c>
      <c r="AY557" s="19" t="s">
        <v>2289</v>
      </c>
      <c r="AZ557" s="19" t="s">
        <v>125</v>
      </c>
      <c r="BA557" s="19" t="s">
        <v>2289</v>
      </c>
      <c r="BB557" s="19" t="s">
        <v>125</v>
      </c>
      <c r="BC557" s="19" t="s">
        <v>2289</v>
      </c>
      <c r="BD557" s="19" t="s">
        <v>125</v>
      </c>
      <c r="BE557" s="19" t="s">
        <v>2289</v>
      </c>
      <c r="BF557" s="108" t="s">
        <v>131</v>
      </c>
      <c r="BG557" s="175">
        <v>44217</v>
      </c>
      <c r="BH557" s="108" t="s">
        <v>2033</v>
      </c>
      <c r="BI557" s="195"/>
      <c r="BJ557" s="196"/>
      <c r="BK557" s="196"/>
      <c r="BL557" s="196"/>
      <c r="BM557" s="196"/>
      <c r="BN557" s="35" t="s">
        <v>133</v>
      </c>
      <c r="BO557" s="195"/>
      <c r="BP557" s="195"/>
      <c r="BR557" s="35" t="s">
        <v>4778</v>
      </c>
      <c r="BS557" s="92" t="s">
        <v>4806</v>
      </c>
      <c r="BT557" s="92"/>
      <c r="BU557" s="92"/>
    </row>
    <row r="558" spans="1:73" ht="90" hidden="1" customHeight="1">
      <c r="A558" s="181" t="s">
        <v>4807</v>
      </c>
      <c r="B558" s="110" t="s">
        <v>4007</v>
      </c>
      <c r="C558" s="175">
        <v>44109</v>
      </c>
      <c r="D558" s="122" t="s">
        <v>202</v>
      </c>
      <c r="E558" s="270" t="s">
        <v>2212</v>
      </c>
      <c r="F558" s="161" t="s">
        <v>4798</v>
      </c>
      <c r="G558" s="161" t="s">
        <v>4799</v>
      </c>
      <c r="H558" s="161" t="s">
        <v>4808</v>
      </c>
      <c r="I558" s="161" t="s">
        <v>4809</v>
      </c>
      <c r="J558" s="252" t="s">
        <v>4810</v>
      </c>
      <c r="K558" s="271">
        <v>1</v>
      </c>
      <c r="L558" s="514">
        <v>44155</v>
      </c>
      <c r="M558" s="514">
        <v>44275</v>
      </c>
      <c r="N558" s="114">
        <f t="shared" si="27"/>
        <v>18</v>
      </c>
      <c r="O558" s="180">
        <v>1</v>
      </c>
      <c r="P558" s="92" t="s">
        <v>26</v>
      </c>
      <c r="Q558" s="92"/>
      <c r="R558" s="19" t="s">
        <v>4811</v>
      </c>
      <c r="S558" s="217">
        <f t="shared" si="26"/>
        <v>266</v>
      </c>
      <c r="T558" s="166"/>
      <c r="U558" s="166"/>
      <c r="V558" s="166" t="s">
        <v>125</v>
      </c>
      <c r="W558" s="166" t="s">
        <v>125</v>
      </c>
      <c r="X558" s="166" t="s">
        <v>125</v>
      </c>
      <c r="Y558" s="166" t="s">
        <v>125</v>
      </c>
      <c r="Z558" s="166" t="s">
        <v>125</v>
      </c>
      <c r="AA558" s="166" t="s">
        <v>125</v>
      </c>
      <c r="AB558" s="166" t="s">
        <v>125</v>
      </c>
      <c r="AC558" s="166" t="s">
        <v>125</v>
      </c>
      <c r="AD558" s="166" t="s">
        <v>125</v>
      </c>
      <c r="AE558" s="166" t="s">
        <v>125</v>
      </c>
      <c r="AF558" s="166" t="s">
        <v>125</v>
      </c>
      <c r="AG558" s="166" t="s">
        <v>125</v>
      </c>
      <c r="AH558" s="166" t="s">
        <v>125</v>
      </c>
      <c r="AI558" s="19" t="s">
        <v>4014</v>
      </c>
      <c r="AJ558" s="19" t="s">
        <v>4812</v>
      </c>
      <c r="AK558" s="19" t="s">
        <v>4813</v>
      </c>
      <c r="AL558" s="19" t="s">
        <v>129</v>
      </c>
      <c r="AM558" s="19" t="s">
        <v>2289</v>
      </c>
      <c r="AN558" s="19" t="s">
        <v>129</v>
      </c>
      <c r="AO558" s="19" t="s">
        <v>2289</v>
      </c>
      <c r="AP558" s="19" t="s">
        <v>130</v>
      </c>
      <c r="AQ558" s="19" t="s">
        <v>2289</v>
      </c>
      <c r="AR558" s="19" t="s">
        <v>130</v>
      </c>
      <c r="AS558" s="19" t="s">
        <v>2289</v>
      </c>
      <c r="AT558" s="19" t="s">
        <v>130</v>
      </c>
      <c r="AU558" s="19" t="s">
        <v>2289</v>
      </c>
      <c r="AV558" s="19" t="s">
        <v>130</v>
      </c>
      <c r="AW558" s="19" t="s">
        <v>2289</v>
      </c>
      <c r="AX558" s="19" t="s">
        <v>130</v>
      </c>
      <c r="AY558" s="19" t="s">
        <v>2289</v>
      </c>
      <c r="AZ558" s="19" t="s">
        <v>125</v>
      </c>
      <c r="BA558" s="19" t="s">
        <v>2289</v>
      </c>
      <c r="BB558" s="19" t="s">
        <v>125</v>
      </c>
      <c r="BC558" s="19" t="s">
        <v>2289</v>
      </c>
      <c r="BD558" s="19" t="s">
        <v>125</v>
      </c>
      <c r="BE558" s="19" t="s">
        <v>2289</v>
      </c>
      <c r="BF558" s="108" t="s">
        <v>131</v>
      </c>
      <c r="BG558" s="175">
        <v>44217</v>
      </c>
      <c r="BH558" s="108" t="s">
        <v>2033</v>
      </c>
      <c r="BI558" s="195"/>
      <c r="BJ558" s="196"/>
      <c r="BK558" s="196"/>
      <c r="BL558" s="196"/>
      <c r="BM558" s="196"/>
      <c r="BN558" s="35" t="s">
        <v>133</v>
      </c>
      <c r="BO558" s="195"/>
      <c r="BP558" s="195"/>
      <c r="BR558" s="35" t="s">
        <v>4778</v>
      </c>
      <c r="BS558" s="92" t="s">
        <v>4806</v>
      </c>
      <c r="BT558" s="92"/>
      <c r="BU558" s="92"/>
    </row>
    <row r="559" spans="1:73" ht="90" hidden="1" customHeight="1">
      <c r="A559" s="107" t="s">
        <v>4814</v>
      </c>
      <c r="B559" s="110" t="s">
        <v>4007</v>
      </c>
      <c r="C559" s="122">
        <v>44109</v>
      </c>
      <c r="D559" s="122" t="s">
        <v>202</v>
      </c>
      <c r="E559" s="270" t="s">
        <v>641</v>
      </c>
      <c r="F559" s="161" t="s">
        <v>4815</v>
      </c>
      <c r="G559" s="161" t="s">
        <v>4816</v>
      </c>
      <c r="H559" s="161" t="s">
        <v>4817</v>
      </c>
      <c r="I559" s="161" t="s">
        <v>4818</v>
      </c>
      <c r="J559" s="252" t="s">
        <v>4819</v>
      </c>
      <c r="K559" s="271">
        <v>12</v>
      </c>
      <c r="L559" s="514">
        <v>44125</v>
      </c>
      <c r="M559" s="514">
        <v>44469</v>
      </c>
      <c r="N559" s="114">
        <f t="shared" si="27"/>
        <v>50</v>
      </c>
      <c r="O559" s="182">
        <v>12</v>
      </c>
      <c r="P559" s="92" t="s">
        <v>19</v>
      </c>
      <c r="Q559" s="92" t="s">
        <v>4820</v>
      </c>
      <c r="R559" s="19" t="s">
        <v>4821</v>
      </c>
      <c r="S559" s="217">
        <f t="shared" si="26"/>
        <v>128</v>
      </c>
      <c r="T559" s="166"/>
      <c r="U559" s="166"/>
      <c r="V559" s="166" t="s">
        <v>125</v>
      </c>
      <c r="W559" s="166" t="s">
        <v>125</v>
      </c>
      <c r="X559" s="166" t="s">
        <v>125</v>
      </c>
      <c r="Y559" s="166" t="s">
        <v>125</v>
      </c>
      <c r="Z559" s="166" t="s">
        <v>125</v>
      </c>
      <c r="AA559" s="166" t="s">
        <v>125</v>
      </c>
      <c r="AB559" s="166" t="s">
        <v>125</v>
      </c>
      <c r="AC559" s="166" t="s">
        <v>125</v>
      </c>
      <c r="AD559" s="166" t="s">
        <v>125</v>
      </c>
      <c r="AE559" s="166" t="s">
        <v>125</v>
      </c>
      <c r="AF559" s="166" t="s">
        <v>125</v>
      </c>
      <c r="AG559" s="166" t="s">
        <v>125</v>
      </c>
      <c r="AH559" s="166" t="s">
        <v>125</v>
      </c>
      <c r="AI559" s="19" t="s">
        <v>4014</v>
      </c>
      <c r="AJ559" s="19" t="s">
        <v>4822</v>
      </c>
      <c r="AK559" s="19" t="s">
        <v>4823</v>
      </c>
      <c r="AL559" s="19" t="s">
        <v>4824</v>
      </c>
      <c r="AM559" s="19" t="s">
        <v>4825</v>
      </c>
      <c r="AN559" s="19" t="s">
        <v>4826</v>
      </c>
      <c r="AO559" s="19" t="s">
        <v>4827</v>
      </c>
      <c r="AP559" s="19" t="s">
        <v>130</v>
      </c>
      <c r="AQ559" s="19" t="s">
        <v>2369</v>
      </c>
      <c r="AR559" s="19" t="s">
        <v>130</v>
      </c>
      <c r="AS559" s="19" t="s">
        <v>2369</v>
      </c>
      <c r="AT559" s="19" t="s">
        <v>130</v>
      </c>
      <c r="AU559" s="19" t="s">
        <v>2369</v>
      </c>
      <c r="AV559" s="19" t="s">
        <v>130</v>
      </c>
      <c r="AW559" s="19" t="s">
        <v>2369</v>
      </c>
      <c r="AX559" s="19" t="s">
        <v>130</v>
      </c>
      <c r="AY559" s="19" t="s">
        <v>2369</v>
      </c>
      <c r="AZ559" s="19" t="s">
        <v>125</v>
      </c>
      <c r="BA559" s="19" t="s">
        <v>2369</v>
      </c>
      <c r="BB559" s="19" t="s">
        <v>125</v>
      </c>
      <c r="BC559" s="19" t="s">
        <v>2369</v>
      </c>
      <c r="BD559" s="19" t="s">
        <v>125</v>
      </c>
      <c r="BE559" s="19" t="s">
        <v>2369</v>
      </c>
      <c r="BF559" s="108" t="s">
        <v>131</v>
      </c>
      <c r="BG559" s="175">
        <v>44480</v>
      </c>
      <c r="BH559" s="108" t="s">
        <v>2033</v>
      </c>
      <c r="BI559" s="195"/>
      <c r="BJ559" s="196"/>
      <c r="BK559" s="196"/>
      <c r="BL559" s="196"/>
      <c r="BM559" s="196"/>
      <c r="BN559" s="35" t="s">
        <v>133</v>
      </c>
      <c r="BO559" s="195"/>
      <c r="BP559" s="195"/>
      <c r="BR559" s="92" t="s">
        <v>3258</v>
      </c>
      <c r="BS559" s="163" t="s">
        <v>3259</v>
      </c>
      <c r="BT559" s="92" t="s">
        <v>4828</v>
      </c>
      <c r="BU559" s="92"/>
    </row>
    <row r="560" spans="1:73" ht="90" hidden="1" customHeight="1">
      <c r="A560" s="107" t="s">
        <v>4829</v>
      </c>
      <c r="B560" s="110" t="s">
        <v>4007</v>
      </c>
      <c r="C560" s="122">
        <v>44109</v>
      </c>
      <c r="D560" s="122" t="s">
        <v>202</v>
      </c>
      <c r="E560" s="270" t="s">
        <v>641</v>
      </c>
      <c r="F560" s="161" t="s">
        <v>4830</v>
      </c>
      <c r="G560" s="161" t="s">
        <v>4816</v>
      </c>
      <c r="H560" s="161" t="s">
        <v>4831</v>
      </c>
      <c r="I560" s="161" t="s">
        <v>4832</v>
      </c>
      <c r="J560" s="252" t="s">
        <v>4833</v>
      </c>
      <c r="K560" s="271">
        <v>1</v>
      </c>
      <c r="L560" s="514">
        <v>44152</v>
      </c>
      <c r="M560" s="514">
        <v>44545</v>
      </c>
      <c r="N560" s="114">
        <f t="shared" si="27"/>
        <v>5</v>
      </c>
      <c r="O560" s="182">
        <v>1</v>
      </c>
      <c r="P560" s="92" t="s">
        <v>19</v>
      </c>
      <c r="Q560" s="92" t="s">
        <v>4834</v>
      </c>
      <c r="R560" s="19" t="s">
        <v>4835</v>
      </c>
      <c r="S560" s="217">
        <f t="shared" si="26"/>
        <v>303</v>
      </c>
      <c r="T560" s="166"/>
      <c r="U560" s="166"/>
      <c r="V560" s="166" t="s">
        <v>125</v>
      </c>
      <c r="W560" s="166" t="s">
        <v>125</v>
      </c>
      <c r="X560" s="166" t="s">
        <v>125</v>
      </c>
      <c r="Y560" s="166" t="s">
        <v>125</v>
      </c>
      <c r="Z560" s="166" t="s">
        <v>125</v>
      </c>
      <c r="AA560" s="166" t="s">
        <v>125</v>
      </c>
      <c r="AB560" s="166" t="s">
        <v>125</v>
      </c>
      <c r="AC560" s="166" t="s">
        <v>125</v>
      </c>
      <c r="AD560" s="166" t="s">
        <v>125</v>
      </c>
      <c r="AE560" s="166" t="s">
        <v>125</v>
      </c>
      <c r="AF560" s="166" t="s">
        <v>125</v>
      </c>
      <c r="AG560" s="166" t="s">
        <v>125</v>
      </c>
      <c r="AH560" s="166" t="s">
        <v>125</v>
      </c>
      <c r="AI560" s="19" t="s">
        <v>4014</v>
      </c>
      <c r="AJ560" s="19" t="s">
        <v>4836</v>
      </c>
      <c r="AK560" s="19" t="s">
        <v>4837</v>
      </c>
      <c r="AL560" s="19" t="s">
        <v>4838</v>
      </c>
      <c r="AM560" s="19" t="s">
        <v>4839</v>
      </c>
      <c r="AN560" s="19" t="s">
        <v>4840</v>
      </c>
      <c r="AO560" s="19" t="s">
        <v>4841</v>
      </c>
      <c r="AP560" s="19" t="s">
        <v>4842</v>
      </c>
      <c r="AQ560" s="19" t="s">
        <v>4843</v>
      </c>
      <c r="AR560" s="19" t="s">
        <v>130</v>
      </c>
      <c r="AS560" s="19" t="s">
        <v>2768</v>
      </c>
      <c r="AT560" s="19" t="s">
        <v>130</v>
      </c>
      <c r="AU560" s="19" t="s">
        <v>2768</v>
      </c>
      <c r="AV560" s="19" t="s">
        <v>130</v>
      </c>
      <c r="AW560" s="19" t="s">
        <v>2768</v>
      </c>
      <c r="AX560" s="19" t="s">
        <v>130</v>
      </c>
      <c r="AY560" s="19" t="s">
        <v>2768</v>
      </c>
      <c r="AZ560" s="19" t="s">
        <v>125</v>
      </c>
      <c r="BA560" s="19" t="s">
        <v>2768</v>
      </c>
      <c r="BB560" s="19" t="s">
        <v>125</v>
      </c>
      <c r="BC560" s="19" t="s">
        <v>2768</v>
      </c>
      <c r="BD560" s="19" t="s">
        <v>125</v>
      </c>
      <c r="BE560" s="19" t="s">
        <v>2768</v>
      </c>
      <c r="BF560" s="108" t="s">
        <v>131</v>
      </c>
      <c r="BG560" s="175">
        <v>44575</v>
      </c>
      <c r="BH560" s="108" t="s">
        <v>2033</v>
      </c>
      <c r="BI560" s="195"/>
      <c r="BJ560" s="196"/>
      <c r="BK560" s="196"/>
      <c r="BL560" s="196"/>
      <c r="BM560" s="196"/>
      <c r="BN560" s="35" t="s">
        <v>133</v>
      </c>
      <c r="BO560" s="195"/>
      <c r="BP560" s="195"/>
      <c r="BR560" s="92" t="s">
        <v>3258</v>
      </c>
      <c r="BS560" s="163" t="s">
        <v>3259</v>
      </c>
      <c r="BT560" s="92" t="s">
        <v>4828</v>
      </c>
      <c r="BU560" s="92"/>
    </row>
    <row r="561" spans="1:73" ht="90" hidden="1" customHeight="1">
      <c r="A561" s="181" t="s">
        <v>4844</v>
      </c>
      <c r="B561" s="110" t="s">
        <v>4007</v>
      </c>
      <c r="C561" s="175">
        <v>44109</v>
      </c>
      <c r="D561" s="122" t="s">
        <v>202</v>
      </c>
      <c r="E561" s="270" t="s">
        <v>503</v>
      </c>
      <c r="F561" s="161" t="s">
        <v>4845</v>
      </c>
      <c r="G561" s="161" t="s">
        <v>4846</v>
      </c>
      <c r="H561" s="161" t="s">
        <v>4847</v>
      </c>
      <c r="I561" s="161" t="s">
        <v>4848</v>
      </c>
      <c r="J561" s="252" t="s">
        <v>4849</v>
      </c>
      <c r="K561" s="271">
        <v>1</v>
      </c>
      <c r="L561" s="515">
        <v>44139</v>
      </c>
      <c r="M561" s="515">
        <v>44255</v>
      </c>
      <c r="N561" s="114">
        <f t="shared" si="27"/>
        <v>17</v>
      </c>
      <c r="O561" s="180">
        <v>1</v>
      </c>
      <c r="P561" s="92" t="s">
        <v>28</v>
      </c>
      <c r="Q561" s="92" t="s">
        <v>33</v>
      </c>
      <c r="R561" s="19" t="s">
        <v>4850</v>
      </c>
      <c r="S561" s="217">
        <f t="shared" si="26"/>
        <v>372</v>
      </c>
      <c r="T561" s="166"/>
      <c r="U561" s="166"/>
      <c r="V561" s="166" t="s">
        <v>125</v>
      </c>
      <c r="W561" s="166" t="s">
        <v>125</v>
      </c>
      <c r="X561" s="166" t="s">
        <v>125</v>
      </c>
      <c r="Y561" s="166" t="s">
        <v>125</v>
      </c>
      <c r="Z561" s="166" t="s">
        <v>125</v>
      </c>
      <c r="AA561" s="166" t="s">
        <v>125</v>
      </c>
      <c r="AB561" s="166" t="s">
        <v>125</v>
      </c>
      <c r="AC561" s="166" t="s">
        <v>125</v>
      </c>
      <c r="AD561" s="166" t="s">
        <v>125</v>
      </c>
      <c r="AE561" s="166" t="s">
        <v>125</v>
      </c>
      <c r="AF561" s="166" t="s">
        <v>125</v>
      </c>
      <c r="AG561" s="166" t="s">
        <v>125</v>
      </c>
      <c r="AH561" s="166" t="s">
        <v>125</v>
      </c>
      <c r="AI561" s="19" t="s">
        <v>4014</v>
      </c>
      <c r="AJ561" s="19" t="s">
        <v>4851</v>
      </c>
      <c r="AK561" s="19" t="s">
        <v>4852</v>
      </c>
      <c r="AL561" s="19" t="s">
        <v>4853</v>
      </c>
      <c r="AM561" s="173" t="s">
        <v>4854</v>
      </c>
      <c r="AN561" s="19" t="s">
        <v>129</v>
      </c>
      <c r="AO561" s="19" t="s">
        <v>3113</v>
      </c>
      <c r="AP561" s="19" t="s">
        <v>130</v>
      </c>
      <c r="AQ561" s="19" t="s">
        <v>3113</v>
      </c>
      <c r="AR561" s="19" t="s">
        <v>130</v>
      </c>
      <c r="AS561" s="19" t="s">
        <v>3113</v>
      </c>
      <c r="AT561" s="19" t="s">
        <v>130</v>
      </c>
      <c r="AU561" s="19" t="s">
        <v>3113</v>
      </c>
      <c r="AV561" s="19" t="s">
        <v>130</v>
      </c>
      <c r="AW561" s="19" t="s">
        <v>3113</v>
      </c>
      <c r="AX561" s="19" t="s">
        <v>130</v>
      </c>
      <c r="AY561" s="19" t="s">
        <v>3113</v>
      </c>
      <c r="AZ561" s="19" t="s">
        <v>125</v>
      </c>
      <c r="BA561" s="19" t="s">
        <v>3113</v>
      </c>
      <c r="BB561" s="19" t="s">
        <v>125</v>
      </c>
      <c r="BC561" s="19" t="s">
        <v>3113</v>
      </c>
      <c r="BD561" s="19" t="s">
        <v>125</v>
      </c>
      <c r="BE561" s="19" t="s">
        <v>3113</v>
      </c>
      <c r="BF561" s="108" t="s">
        <v>131</v>
      </c>
      <c r="BG561" s="175">
        <v>44396</v>
      </c>
      <c r="BH561" s="108" t="s">
        <v>2033</v>
      </c>
      <c r="BI561" s="195"/>
      <c r="BJ561" s="196"/>
      <c r="BK561" s="196"/>
      <c r="BL561" s="196"/>
      <c r="BM561" s="196"/>
      <c r="BN561" s="35" t="s">
        <v>133</v>
      </c>
      <c r="BO561" s="195"/>
      <c r="BP561" s="195"/>
      <c r="BR561" s="35" t="s">
        <v>1347</v>
      </c>
      <c r="BS561" s="35" t="s">
        <v>4855</v>
      </c>
      <c r="BT561" s="92" t="s">
        <v>4856</v>
      </c>
      <c r="BU561" s="92"/>
    </row>
    <row r="562" spans="1:73" ht="90" hidden="1" customHeight="1">
      <c r="A562" s="107" t="s">
        <v>4857</v>
      </c>
      <c r="B562" s="110" t="s">
        <v>4007</v>
      </c>
      <c r="C562" s="122">
        <v>44109</v>
      </c>
      <c r="D562" s="122" t="s">
        <v>202</v>
      </c>
      <c r="E562" s="270" t="s">
        <v>503</v>
      </c>
      <c r="F562" s="161" t="s">
        <v>4858</v>
      </c>
      <c r="G562" s="161" t="s">
        <v>4859</v>
      </c>
      <c r="H562" s="161" t="s">
        <v>4860</v>
      </c>
      <c r="I562" s="161" t="s">
        <v>4861</v>
      </c>
      <c r="J562" s="252" t="s">
        <v>4862</v>
      </c>
      <c r="K562" s="271">
        <v>6</v>
      </c>
      <c r="L562" s="515">
        <v>44256</v>
      </c>
      <c r="M562" s="515">
        <v>44562</v>
      </c>
      <c r="N562" s="114">
        <f t="shared" si="27"/>
        <v>44</v>
      </c>
      <c r="O562" s="214">
        <v>0.83</v>
      </c>
      <c r="P562" s="92" t="s">
        <v>28</v>
      </c>
      <c r="Q562" s="92"/>
      <c r="R562" s="19" t="s">
        <v>4863</v>
      </c>
      <c r="S562" s="217">
        <f t="shared" si="26"/>
        <v>210</v>
      </c>
      <c r="T562" s="136" t="s">
        <v>125</v>
      </c>
      <c r="U562" s="136" t="s">
        <v>125</v>
      </c>
      <c r="V562" s="166" t="s">
        <v>125</v>
      </c>
      <c r="W562" s="166" t="s">
        <v>125</v>
      </c>
      <c r="X562" s="166" t="s">
        <v>125</v>
      </c>
      <c r="Y562" s="166" t="s">
        <v>125</v>
      </c>
      <c r="Z562" s="166" t="s">
        <v>125</v>
      </c>
      <c r="AA562" s="166" t="s">
        <v>125</v>
      </c>
      <c r="AB562" s="166" t="s">
        <v>125</v>
      </c>
      <c r="AC562" s="166" t="s">
        <v>125</v>
      </c>
      <c r="AD562" s="166" t="s">
        <v>125</v>
      </c>
      <c r="AE562" s="166" t="s">
        <v>125</v>
      </c>
      <c r="AF562" s="166" t="s">
        <v>125</v>
      </c>
      <c r="AG562" s="166" t="s">
        <v>125</v>
      </c>
      <c r="AH562" s="166" t="s">
        <v>125</v>
      </c>
      <c r="AI562" s="19" t="s">
        <v>4014</v>
      </c>
      <c r="AJ562" s="19" t="s">
        <v>4864</v>
      </c>
      <c r="AK562" s="35" t="s">
        <v>4865</v>
      </c>
      <c r="AL562" s="35" t="s">
        <v>4866</v>
      </c>
      <c r="AM562" s="35" t="s">
        <v>4867</v>
      </c>
      <c r="AN562" s="92" t="s">
        <v>4868</v>
      </c>
      <c r="AO562" s="35" t="s">
        <v>4869</v>
      </c>
      <c r="AP562" s="35" t="s">
        <v>4870</v>
      </c>
      <c r="AQ562" s="35" t="s">
        <v>4871</v>
      </c>
      <c r="AR562" s="92" t="s">
        <v>4872</v>
      </c>
      <c r="AS562" s="35" t="s">
        <v>4873</v>
      </c>
      <c r="AT562" s="168" t="s">
        <v>130</v>
      </c>
      <c r="AU562" s="168" t="s">
        <v>3526</v>
      </c>
      <c r="AV562" s="168" t="s">
        <v>130</v>
      </c>
      <c r="AW562" s="168" t="s">
        <v>3526</v>
      </c>
      <c r="AX562" s="168" t="s">
        <v>130</v>
      </c>
      <c r="AY562" s="168" t="s">
        <v>3526</v>
      </c>
      <c r="AZ562" s="168" t="s">
        <v>125</v>
      </c>
      <c r="BA562" s="168" t="s">
        <v>3526</v>
      </c>
      <c r="BB562" s="168" t="s">
        <v>125</v>
      </c>
      <c r="BC562" s="168" t="s">
        <v>3526</v>
      </c>
      <c r="BD562" s="168" t="s">
        <v>125</v>
      </c>
      <c r="BE562" s="168" t="s">
        <v>3526</v>
      </c>
      <c r="BF562" s="108" t="s">
        <v>1845</v>
      </c>
      <c r="BG562" s="175">
        <v>44677</v>
      </c>
      <c r="BH562" s="108" t="s">
        <v>10</v>
      </c>
      <c r="BI562" s="175">
        <v>44677</v>
      </c>
      <c r="BJ562" s="140" t="s">
        <v>4874</v>
      </c>
      <c r="BK562" s="171" t="s">
        <v>125</v>
      </c>
      <c r="BL562" s="35" t="s">
        <v>3528</v>
      </c>
      <c r="BM562" s="171" t="s">
        <v>1538</v>
      </c>
      <c r="BN562" s="119" t="s">
        <v>1539</v>
      </c>
      <c r="BO562" s="179" t="s">
        <v>1540</v>
      </c>
      <c r="BP562" s="179" t="s">
        <v>4875</v>
      </c>
      <c r="BR562" s="35" t="s">
        <v>1347</v>
      </c>
      <c r="BS562" s="35" t="s">
        <v>4855</v>
      </c>
      <c r="BT562" s="92" t="s">
        <v>4856</v>
      </c>
      <c r="BU562" s="92"/>
    </row>
    <row r="563" spans="1:73" ht="90" hidden="1" customHeight="1">
      <c r="A563" s="107" t="s">
        <v>4876</v>
      </c>
      <c r="B563" s="110" t="s">
        <v>4007</v>
      </c>
      <c r="C563" s="122">
        <v>44109</v>
      </c>
      <c r="D563" s="122" t="s">
        <v>202</v>
      </c>
      <c r="E563" s="270" t="s">
        <v>503</v>
      </c>
      <c r="F563" s="161" t="s">
        <v>4858</v>
      </c>
      <c r="G563" s="161" t="s">
        <v>4859</v>
      </c>
      <c r="H563" s="161" t="s">
        <v>4877</v>
      </c>
      <c r="I563" s="161" t="s">
        <v>4878</v>
      </c>
      <c r="J563" s="252" t="s">
        <v>4879</v>
      </c>
      <c r="K563" s="271">
        <v>1</v>
      </c>
      <c r="L563" s="515">
        <v>44287</v>
      </c>
      <c r="M563" s="514">
        <v>44592</v>
      </c>
      <c r="N563" s="114">
        <f t="shared" si="27"/>
        <v>44</v>
      </c>
      <c r="O563" s="185">
        <v>0</v>
      </c>
      <c r="P563" s="92" t="s">
        <v>28</v>
      </c>
      <c r="Q563" s="92"/>
      <c r="R563" s="19" t="s">
        <v>4863</v>
      </c>
      <c r="S563" s="217">
        <f t="shared" si="26"/>
        <v>210</v>
      </c>
      <c r="T563" s="136" t="s">
        <v>125</v>
      </c>
      <c r="U563" s="136" t="s">
        <v>125</v>
      </c>
      <c r="V563" s="166" t="s">
        <v>125</v>
      </c>
      <c r="W563" s="166" t="s">
        <v>125</v>
      </c>
      <c r="X563" s="166" t="s">
        <v>125</v>
      </c>
      <c r="Y563" s="166" t="s">
        <v>125</v>
      </c>
      <c r="Z563" s="166" t="s">
        <v>125</v>
      </c>
      <c r="AA563" s="166" t="s">
        <v>125</v>
      </c>
      <c r="AB563" s="166" t="s">
        <v>125</v>
      </c>
      <c r="AC563" s="166" t="s">
        <v>125</v>
      </c>
      <c r="AD563" s="166" t="s">
        <v>125</v>
      </c>
      <c r="AE563" s="166" t="s">
        <v>125</v>
      </c>
      <c r="AF563" s="166" t="s">
        <v>125</v>
      </c>
      <c r="AG563" s="166" t="s">
        <v>125</v>
      </c>
      <c r="AH563" s="166" t="s">
        <v>125</v>
      </c>
      <c r="AI563" s="19" t="s">
        <v>4014</v>
      </c>
      <c r="AJ563" s="19" t="s">
        <v>4880</v>
      </c>
      <c r="AK563" s="19" t="s">
        <v>4881</v>
      </c>
      <c r="AL563" s="19" t="s">
        <v>4882</v>
      </c>
      <c r="AM563" s="19" t="s">
        <v>4883</v>
      </c>
      <c r="AN563" s="92" t="s">
        <v>4884</v>
      </c>
      <c r="AO563" s="19" t="s">
        <v>4885</v>
      </c>
      <c r="AP563" s="19" t="s">
        <v>4886</v>
      </c>
      <c r="AQ563" s="19" t="s">
        <v>4887</v>
      </c>
      <c r="AR563" s="92" t="s">
        <v>4888</v>
      </c>
      <c r="AS563" s="92" t="s">
        <v>4889</v>
      </c>
      <c r="AT563" s="168" t="s">
        <v>130</v>
      </c>
      <c r="AU563" s="168" t="s">
        <v>3526</v>
      </c>
      <c r="AV563" s="168" t="s">
        <v>130</v>
      </c>
      <c r="AW563" s="168" t="s">
        <v>3526</v>
      </c>
      <c r="AX563" s="168" t="s">
        <v>130</v>
      </c>
      <c r="AY563" s="168" t="s">
        <v>3526</v>
      </c>
      <c r="AZ563" s="168" t="s">
        <v>125</v>
      </c>
      <c r="BA563" s="168" t="s">
        <v>3526</v>
      </c>
      <c r="BB563" s="168" t="s">
        <v>125</v>
      </c>
      <c r="BC563" s="168" t="s">
        <v>3526</v>
      </c>
      <c r="BD563" s="168" t="s">
        <v>125</v>
      </c>
      <c r="BE563" s="168" t="s">
        <v>3526</v>
      </c>
      <c r="BF563" s="108" t="s">
        <v>1845</v>
      </c>
      <c r="BG563" s="175">
        <v>44677</v>
      </c>
      <c r="BH563" s="108" t="s">
        <v>10</v>
      </c>
      <c r="BI563" s="175">
        <v>44677</v>
      </c>
      <c r="BJ563" s="140" t="s">
        <v>4874</v>
      </c>
      <c r="BK563" s="171" t="s">
        <v>125</v>
      </c>
      <c r="BL563" s="35" t="s">
        <v>3528</v>
      </c>
      <c r="BM563" s="171" t="s">
        <v>1538</v>
      </c>
      <c r="BN563" s="119" t="s">
        <v>1539</v>
      </c>
      <c r="BO563" s="179" t="s">
        <v>1540</v>
      </c>
      <c r="BP563" s="179" t="s">
        <v>4875</v>
      </c>
      <c r="BR563" s="35" t="s">
        <v>1347</v>
      </c>
      <c r="BS563" s="35" t="s">
        <v>4855</v>
      </c>
      <c r="BT563" s="92" t="s">
        <v>4856</v>
      </c>
      <c r="BU563" s="92"/>
    </row>
    <row r="564" spans="1:73" ht="90" hidden="1" customHeight="1">
      <c r="A564" s="181" t="s">
        <v>4890</v>
      </c>
      <c r="B564" s="110" t="s">
        <v>4007</v>
      </c>
      <c r="C564" s="175">
        <v>44109</v>
      </c>
      <c r="D564" s="122" t="s">
        <v>202</v>
      </c>
      <c r="E564" s="270" t="s">
        <v>180</v>
      </c>
      <c r="F564" s="161" t="s">
        <v>4891</v>
      </c>
      <c r="G564" s="161" t="s">
        <v>4892</v>
      </c>
      <c r="H564" s="161" t="s">
        <v>4893</v>
      </c>
      <c r="I564" s="161" t="s">
        <v>4894</v>
      </c>
      <c r="J564" s="252" t="s">
        <v>4895</v>
      </c>
      <c r="K564" s="271">
        <v>1</v>
      </c>
      <c r="L564" s="504">
        <v>44166</v>
      </c>
      <c r="M564" s="504">
        <v>44227</v>
      </c>
      <c r="N564" s="114">
        <f t="shared" si="27"/>
        <v>9</v>
      </c>
      <c r="O564" s="180">
        <v>1</v>
      </c>
      <c r="P564" s="92" t="s">
        <v>25</v>
      </c>
      <c r="Q564" s="92"/>
      <c r="R564" s="19" t="s">
        <v>4896</v>
      </c>
      <c r="S564" s="217">
        <f t="shared" si="26"/>
        <v>343</v>
      </c>
      <c r="T564" s="166"/>
      <c r="U564" s="166"/>
      <c r="V564" s="166" t="s">
        <v>125</v>
      </c>
      <c r="W564" s="166" t="s">
        <v>125</v>
      </c>
      <c r="X564" s="166" t="s">
        <v>125</v>
      </c>
      <c r="Y564" s="166" t="s">
        <v>125</v>
      </c>
      <c r="Z564" s="166" t="s">
        <v>125</v>
      </c>
      <c r="AA564" s="166" t="s">
        <v>125</v>
      </c>
      <c r="AB564" s="166" t="s">
        <v>125</v>
      </c>
      <c r="AC564" s="166" t="s">
        <v>125</v>
      </c>
      <c r="AD564" s="166" t="s">
        <v>125</v>
      </c>
      <c r="AE564" s="166" t="s">
        <v>125</v>
      </c>
      <c r="AF564" s="166" t="s">
        <v>125</v>
      </c>
      <c r="AG564" s="166" t="s">
        <v>125</v>
      </c>
      <c r="AH564" s="166" t="s">
        <v>125</v>
      </c>
      <c r="AI564" s="19" t="s">
        <v>4014</v>
      </c>
      <c r="AJ564" s="19" t="s">
        <v>3376</v>
      </c>
      <c r="AK564" s="19" t="s">
        <v>4897</v>
      </c>
      <c r="AL564" s="19" t="s">
        <v>4898</v>
      </c>
      <c r="AM564" s="19" t="s">
        <v>4899</v>
      </c>
      <c r="AN564" s="19" t="s">
        <v>129</v>
      </c>
      <c r="AO564" s="19" t="s">
        <v>2647</v>
      </c>
      <c r="AP564" s="19" t="s">
        <v>129</v>
      </c>
      <c r="AQ564" s="19" t="s">
        <v>2647</v>
      </c>
      <c r="AR564" s="19" t="s">
        <v>129</v>
      </c>
      <c r="AS564" s="19" t="s">
        <v>2647</v>
      </c>
      <c r="AT564" s="19" t="s">
        <v>129</v>
      </c>
      <c r="AU564" s="19" t="s">
        <v>2647</v>
      </c>
      <c r="AV564" s="19" t="s">
        <v>129</v>
      </c>
      <c r="AW564" s="19" t="s">
        <v>2647</v>
      </c>
      <c r="AX564" s="19" t="s">
        <v>129</v>
      </c>
      <c r="AY564" s="19" t="s">
        <v>2647</v>
      </c>
      <c r="AZ564" s="19" t="s">
        <v>2648</v>
      </c>
      <c r="BA564" s="19" t="s">
        <v>2647</v>
      </c>
      <c r="BB564" s="19" t="s">
        <v>2648</v>
      </c>
      <c r="BC564" s="19" t="s">
        <v>2649</v>
      </c>
      <c r="BD564" s="19" t="s">
        <v>2648</v>
      </c>
      <c r="BE564" s="19" t="s">
        <v>2649</v>
      </c>
      <c r="BF564" s="108" t="s">
        <v>1688</v>
      </c>
      <c r="BG564" s="175">
        <v>44396</v>
      </c>
      <c r="BH564" s="108" t="s">
        <v>2033</v>
      </c>
      <c r="BI564" s="195"/>
      <c r="BJ564" s="196"/>
      <c r="BK564" s="196"/>
      <c r="BL564" s="196"/>
      <c r="BM564" s="196"/>
      <c r="BN564" s="35" t="s">
        <v>133</v>
      </c>
      <c r="BO564" s="195"/>
      <c r="BP564" s="195"/>
      <c r="BR564" s="92" t="s">
        <v>1356</v>
      </c>
      <c r="BS564" s="35" t="s">
        <v>4900</v>
      </c>
      <c r="BT564" s="92" t="s">
        <v>4901</v>
      </c>
      <c r="BU564" s="92"/>
    </row>
    <row r="565" spans="1:73" ht="90" hidden="1" customHeight="1">
      <c r="A565" s="181" t="s">
        <v>4902</v>
      </c>
      <c r="B565" s="110" t="s">
        <v>4007</v>
      </c>
      <c r="C565" s="175">
        <v>44109</v>
      </c>
      <c r="D565" s="122" t="s">
        <v>202</v>
      </c>
      <c r="E565" s="270" t="s">
        <v>180</v>
      </c>
      <c r="F565" s="161" t="s">
        <v>4891</v>
      </c>
      <c r="G565" s="161" t="s">
        <v>4903</v>
      </c>
      <c r="H565" s="161" t="s">
        <v>4904</v>
      </c>
      <c r="I565" s="161" t="s">
        <v>4905</v>
      </c>
      <c r="J565" s="252" t="s">
        <v>1969</v>
      </c>
      <c r="K565" s="271">
        <v>1</v>
      </c>
      <c r="L565" s="515">
        <v>44228</v>
      </c>
      <c r="M565" s="515">
        <v>44286</v>
      </c>
      <c r="N565" s="114">
        <f t="shared" si="27"/>
        <v>9</v>
      </c>
      <c r="O565" s="180">
        <v>1</v>
      </c>
      <c r="P565" s="92" t="s">
        <v>25</v>
      </c>
      <c r="Q565" s="92"/>
      <c r="R565" s="19" t="s">
        <v>4906</v>
      </c>
      <c r="S565" s="217">
        <f t="shared" si="26"/>
        <v>306</v>
      </c>
      <c r="T565" s="166"/>
      <c r="U565" s="166"/>
      <c r="V565" s="166" t="s">
        <v>125</v>
      </c>
      <c r="W565" s="166" t="s">
        <v>125</v>
      </c>
      <c r="X565" s="166" t="s">
        <v>125</v>
      </c>
      <c r="Y565" s="166" t="s">
        <v>125</v>
      </c>
      <c r="Z565" s="166" t="s">
        <v>125</v>
      </c>
      <c r="AA565" s="166" t="s">
        <v>125</v>
      </c>
      <c r="AB565" s="166" t="s">
        <v>125</v>
      </c>
      <c r="AC565" s="166" t="s">
        <v>125</v>
      </c>
      <c r="AD565" s="166" t="s">
        <v>125</v>
      </c>
      <c r="AE565" s="166" t="s">
        <v>125</v>
      </c>
      <c r="AF565" s="166" t="s">
        <v>125</v>
      </c>
      <c r="AG565" s="166" t="s">
        <v>125</v>
      </c>
      <c r="AH565" s="166" t="s">
        <v>125</v>
      </c>
      <c r="AI565" s="19" t="s">
        <v>4014</v>
      </c>
      <c r="AJ565" s="19" t="s">
        <v>4907</v>
      </c>
      <c r="AK565" s="19" t="s">
        <v>4908</v>
      </c>
      <c r="AL565" s="19" t="s">
        <v>4909</v>
      </c>
      <c r="AM565" s="19" t="s">
        <v>4910</v>
      </c>
      <c r="AN565" s="19" t="s">
        <v>129</v>
      </c>
      <c r="AO565" s="19" t="s">
        <v>2647</v>
      </c>
      <c r="AP565" s="19" t="s">
        <v>129</v>
      </c>
      <c r="AQ565" s="19" t="s">
        <v>2647</v>
      </c>
      <c r="AR565" s="19" t="s">
        <v>129</v>
      </c>
      <c r="AS565" s="19" t="s">
        <v>2647</v>
      </c>
      <c r="AT565" s="19" t="s">
        <v>129</v>
      </c>
      <c r="AU565" s="19" t="s">
        <v>2647</v>
      </c>
      <c r="AV565" s="19" t="s">
        <v>129</v>
      </c>
      <c r="AW565" s="19" t="s">
        <v>2647</v>
      </c>
      <c r="AX565" s="19" t="s">
        <v>129</v>
      </c>
      <c r="AY565" s="19" t="s">
        <v>2647</v>
      </c>
      <c r="AZ565" s="19" t="s">
        <v>2648</v>
      </c>
      <c r="BA565" s="19" t="s">
        <v>2647</v>
      </c>
      <c r="BB565" s="19" t="s">
        <v>2648</v>
      </c>
      <c r="BC565" s="19" t="s">
        <v>2649</v>
      </c>
      <c r="BD565" s="19" t="s">
        <v>2648</v>
      </c>
      <c r="BE565" s="19" t="s">
        <v>2649</v>
      </c>
      <c r="BF565" s="108" t="s">
        <v>1688</v>
      </c>
      <c r="BG565" s="175">
        <v>44396</v>
      </c>
      <c r="BH565" s="108" t="s">
        <v>2033</v>
      </c>
      <c r="BI565" s="195"/>
      <c r="BJ565" s="196"/>
      <c r="BK565" s="196"/>
      <c r="BL565" s="196"/>
      <c r="BM565" s="196"/>
      <c r="BN565" s="35" t="s">
        <v>133</v>
      </c>
      <c r="BO565" s="195"/>
      <c r="BP565" s="195"/>
      <c r="BR565" s="92" t="s">
        <v>1356</v>
      </c>
      <c r="BS565" s="35" t="s">
        <v>4900</v>
      </c>
      <c r="BT565" s="92" t="s">
        <v>4901</v>
      </c>
      <c r="BU565" s="92"/>
    </row>
    <row r="566" spans="1:73" ht="90" hidden="1" customHeight="1">
      <c r="A566" s="181" t="s">
        <v>4911</v>
      </c>
      <c r="B566" s="110" t="s">
        <v>4007</v>
      </c>
      <c r="C566" s="175">
        <v>44109</v>
      </c>
      <c r="D566" s="122" t="s">
        <v>202</v>
      </c>
      <c r="E566" s="270" t="s">
        <v>180</v>
      </c>
      <c r="F566" s="161" t="s">
        <v>4891</v>
      </c>
      <c r="G566" s="161" t="s">
        <v>4903</v>
      </c>
      <c r="H566" s="161" t="s">
        <v>4912</v>
      </c>
      <c r="I566" s="161" t="s">
        <v>4913</v>
      </c>
      <c r="J566" s="252" t="s">
        <v>4914</v>
      </c>
      <c r="K566" s="271">
        <v>1</v>
      </c>
      <c r="L566" s="515">
        <v>44256</v>
      </c>
      <c r="M566" s="515">
        <v>44346</v>
      </c>
      <c r="N566" s="114">
        <f t="shared" si="27"/>
        <v>13</v>
      </c>
      <c r="O566" s="180">
        <v>1</v>
      </c>
      <c r="P566" s="92" t="s">
        <v>32</v>
      </c>
      <c r="Q566" s="92"/>
      <c r="R566" s="19" t="s">
        <v>4915</v>
      </c>
      <c r="S566" s="217">
        <f t="shared" si="26"/>
        <v>310</v>
      </c>
      <c r="T566" s="166"/>
      <c r="U566" s="166"/>
      <c r="V566" s="166" t="s">
        <v>125</v>
      </c>
      <c r="W566" s="166" t="s">
        <v>125</v>
      </c>
      <c r="X566" s="166" t="s">
        <v>125</v>
      </c>
      <c r="Y566" s="166" t="s">
        <v>125</v>
      </c>
      <c r="Z566" s="166" t="s">
        <v>125</v>
      </c>
      <c r="AA566" s="166" t="s">
        <v>125</v>
      </c>
      <c r="AB566" s="166" t="s">
        <v>125</v>
      </c>
      <c r="AC566" s="166" t="s">
        <v>125</v>
      </c>
      <c r="AD566" s="166" t="s">
        <v>125</v>
      </c>
      <c r="AE566" s="166" t="s">
        <v>125</v>
      </c>
      <c r="AF566" s="166" t="s">
        <v>125</v>
      </c>
      <c r="AG566" s="166" t="s">
        <v>125</v>
      </c>
      <c r="AH566" s="166" t="s">
        <v>125</v>
      </c>
      <c r="AI566" s="19" t="s">
        <v>4014</v>
      </c>
      <c r="AJ566" s="19" t="s">
        <v>4178</v>
      </c>
      <c r="AK566" s="19" t="s">
        <v>4916</v>
      </c>
      <c r="AL566" s="19" t="s">
        <v>4917</v>
      </c>
      <c r="AM566" s="19" t="s">
        <v>4918</v>
      </c>
      <c r="AN566" s="19" t="s">
        <v>129</v>
      </c>
      <c r="AO566" s="19" t="s">
        <v>3113</v>
      </c>
      <c r="AP566" s="19" t="s">
        <v>130</v>
      </c>
      <c r="AQ566" s="19" t="s">
        <v>3113</v>
      </c>
      <c r="AR566" s="19" t="s">
        <v>130</v>
      </c>
      <c r="AS566" s="19" t="s">
        <v>3113</v>
      </c>
      <c r="AT566" s="19" t="s">
        <v>130</v>
      </c>
      <c r="AU566" s="19" t="s">
        <v>3113</v>
      </c>
      <c r="AV566" s="19" t="s">
        <v>130</v>
      </c>
      <c r="AW566" s="19" t="s">
        <v>3113</v>
      </c>
      <c r="AX566" s="19" t="s">
        <v>130</v>
      </c>
      <c r="AY566" s="19" t="s">
        <v>3113</v>
      </c>
      <c r="AZ566" s="19" t="s">
        <v>125</v>
      </c>
      <c r="BA566" s="19" t="s">
        <v>3113</v>
      </c>
      <c r="BB566" s="19" t="s">
        <v>125</v>
      </c>
      <c r="BC566" s="19" t="s">
        <v>3113</v>
      </c>
      <c r="BD566" s="19" t="s">
        <v>125</v>
      </c>
      <c r="BE566" s="19" t="s">
        <v>3113</v>
      </c>
      <c r="BF566" s="108" t="s">
        <v>131</v>
      </c>
      <c r="BG566" s="175">
        <v>44390</v>
      </c>
      <c r="BH566" s="108" t="s">
        <v>2033</v>
      </c>
      <c r="BI566" s="195"/>
      <c r="BJ566" s="196"/>
      <c r="BK566" s="196"/>
      <c r="BL566" s="196"/>
      <c r="BM566" s="196"/>
      <c r="BN566" s="35" t="s">
        <v>133</v>
      </c>
      <c r="BO566" s="195"/>
      <c r="BP566" s="195"/>
      <c r="BR566" s="92" t="s">
        <v>1356</v>
      </c>
      <c r="BS566" s="35" t="s">
        <v>4900</v>
      </c>
      <c r="BT566" s="92" t="s">
        <v>4901</v>
      </c>
      <c r="BU566" s="92"/>
    </row>
    <row r="567" spans="1:73" ht="90" hidden="1" customHeight="1">
      <c r="A567" s="107" t="s">
        <v>4919</v>
      </c>
      <c r="B567" s="110" t="s">
        <v>4007</v>
      </c>
      <c r="C567" s="122">
        <v>44109</v>
      </c>
      <c r="D567" s="122" t="s">
        <v>202</v>
      </c>
      <c r="E567" s="270" t="s">
        <v>2440</v>
      </c>
      <c r="F567" s="161" t="s">
        <v>4920</v>
      </c>
      <c r="G567" s="161" t="s">
        <v>4921</v>
      </c>
      <c r="H567" s="161" t="s">
        <v>4922</v>
      </c>
      <c r="I567" s="161" t="s">
        <v>4923</v>
      </c>
      <c r="J567" s="252" t="s">
        <v>4924</v>
      </c>
      <c r="K567" s="271">
        <v>1</v>
      </c>
      <c r="L567" s="514">
        <v>44228</v>
      </c>
      <c r="M567" s="514">
        <v>44530</v>
      </c>
      <c r="N567" s="114">
        <f t="shared" si="27"/>
        <v>44</v>
      </c>
      <c r="O567" s="182">
        <v>1</v>
      </c>
      <c r="P567" s="92" t="s">
        <v>20</v>
      </c>
      <c r="Q567" s="92" t="s">
        <v>28</v>
      </c>
      <c r="R567" s="19" t="s">
        <v>4925</v>
      </c>
      <c r="S567" s="217">
        <f t="shared" si="26"/>
        <v>229</v>
      </c>
      <c r="T567" s="166"/>
      <c r="U567" s="166"/>
      <c r="V567" s="166" t="s">
        <v>125</v>
      </c>
      <c r="W567" s="166" t="s">
        <v>125</v>
      </c>
      <c r="X567" s="166" t="s">
        <v>125</v>
      </c>
      <c r="Y567" s="166" t="s">
        <v>125</v>
      </c>
      <c r="Z567" s="166" t="s">
        <v>125</v>
      </c>
      <c r="AA567" s="166" t="s">
        <v>125</v>
      </c>
      <c r="AB567" s="166" t="s">
        <v>125</v>
      </c>
      <c r="AC567" s="166" t="s">
        <v>125</v>
      </c>
      <c r="AD567" s="166" t="s">
        <v>125</v>
      </c>
      <c r="AE567" s="166" t="s">
        <v>125</v>
      </c>
      <c r="AF567" s="166" t="s">
        <v>125</v>
      </c>
      <c r="AG567" s="166" t="s">
        <v>125</v>
      </c>
      <c r="AH567" s="166" t="s">
        <v>125</v>
      </c>
      <c r="AI567" s="19" t="s">
        <v>4014</v>
      </c>
      <c r="AJ567" s="19" t="s">
        <v>4926</v>
      </c>
      <c r="AK567" s="19" t="s">
        <v>4927</v>
      </c>
      <c r="AL567" s="19" t="s">
        <v>2847</v>
      </c>
      <c r="AM567" s="19" t="s">
        <v>4928</v>
      </c>
      <c r="AN567" s="19" t="s">
        <v>4929</v>
      </c>
      <c r="AO567" s="19" t="s">
        <v>4930</v>
      </c>
      <c r="AP567" s="19" t="s">
        <v>4931</v>
      </c>
      <c r="AQ567" s="140" t="s">
        <v>4932</v>
      </c>
      <c r="AR567" s="19" t="s">
        <v>130</v>
      </c>
      <c r="AS567" s="19" t="s">
        <v>2768</v>
      </c>
      <c r="AT567" s="19" t="s">
        <v>130</v>
      </c>
      <c r="AU567" s="19" t="s">
        <v>2768</v>
      </c>
      <c r="AV567" s="19" t="s">
        <v>130</v>
      </c>
      <c r="AW567" s="19" t="s">
        <v>2768</v>
      </c>
      <c r="AX567" s="19" t="s">
        <v>130</v>
      </c>
      <c r="AY567" s="19" t="s">
        <v>2768</v>
      </c>
      <c r="AZ567" s="19" t="s">
        <v>125</v>
      </c>
      <c r="BA567" s="19" t="s">
        <v>2768</v>
      </c>
      <c r="BB567" s="19" t="s">
        <v>125</v>
      </c>
      <c r="BC567" s="19" t="s">
        <v>2768</v>
      </c>
      <c r="BD567" s="19" t="s">
        <v>125</v>
      </c>
      <c r="BE567" s="19" t="s">
        <v>2768</v>
      </c>
      <c r="BF567" s="108" t="s">
        <v>131</v>
      </c>
      <c r="BG567" s="175">
        <v>44576</v>
      </c>
      <c r="BH567" s="108" t="s">
        <v>2033</v>
      </c>
      <c r="BI567" s="195"/>
      <c r="BJ567" s="196"/>
      <c r="BK567" s="196"/>
      <c r="BL567" s="196"/>
      <c r="BM567" s="196"/>
      <c r="BN567" s="35" t="s">
        <v>133</v>
      </c>
      <c r="BO567" s="195"/>
      <c r="BP567" s="195"/>
      <c r="BR567" s="92" t="s">
        <v>2601</v>
      </c>
      <c r="BS567" s="92" t="s">
        <v>4933</v>
      </c>
      <c r="BT567" s="92"/>
      <c r="BU567" s="92"/>
    </row>
    <row r="568" spans="1:73" ht="90" hidden="1" customHeight="1">
      <c r="A568" s="107" t="s">
        <v>4934</v>
      </c>
      <c r="B568" s="110" t="s">
        <v>4007</v>
      </c>
      <c r="C568" s="122">
        <v>44109</v>
      </c>
      <c r="D568" s="122" t="s">
        <v>202</v>
      </c>
      <c r="E568" s="270" t="s">
        <v>2440</v>
      </c>
      <c r="F568" s="161" t="s">
        <v>4935</v>
      </c>
      <c r="G568" s="161" t="s">
        <v>4921</v>
      </c>
      <c r="H568" s="161" t="s">
        <v>4936</v>
      </c>
      <c r="I568" s="161" t="s">
        <v>4937</v>
      </c>
      <c r="J568" s="252" t="s">
        <v>4938</v>
      </c>
      <c r="K568" s="271">
        <v>2</v>
      </c>
      <c r="L568" s="514">
        <v>44136</v>
      </c>
      <c r="M568" s="514">
        <v>44469</v>
      </c>
      <c r="N568" s="114">
        <f t="shared" si="27"/>
        <v>48</v>
      </c>
      <c r="O568" s="185">
        <v>0</v>
      </c>
      <c r="P568" s="92" t="s">
        <v>20</v>
      </c>
      <c r="Q568" s="92" t="s">
        <v>4939</v>
      </c>
      <c r="R568" s="19" t="s">
        <v>4940</v>
      </c>
      <c r="S568" s="217">
        <f t="shared" si="26"/>
        <v>314</v>
      </c>
      <c r="T568" s="166"/>
      <c r="U568" s="166"/>
      <c r="V568" s="166" t="s">
        <v>125</v>
      </c>
      <c r="W568" s="166" t="s">
        <v>125</v>
      </c>
      <c r="X568" s="166" t="s">
        <v>125</v>
      </c>
      <c r="Y568" s="166" t="s">
        <v>125</v>
      </c>
      <c r="Z568" s="166" t="s">
        <v>125</v>
      </c>
      <c r="AA568" s="166" t="s">
        <v>125</v>
      </c>
      <c r="AB568" s="166" t="s">
        <v>125</v>
      </c>
      <c r="AC568" s="166" t="s">
        <v>125</v>
      </c>
      <c r="AD568" s="166" t="s">
        <v>125</v>
      </c>
      <c r="AE568" s="166" t="s">
        <v>125</v>
      </c>
      <c r="AF568" s="166" t="s">
        <v>125</v>
      </c>
      <c r="AG568" s="166" t="s">
        <v>125</v>
      </c>
      <c r="AH568" s="166" t="s">
        <v>125</v>
      </c>
      <c r="AI568" s="19" t="s">
        <v>4014</v>
      </c>
      <c r="AJ568" s="19" t="s">
        <v>4941</v>
      </c>
      <c r="AK568" s="19" t="s">
        <v>4942</v>
      </c>
      <c r="AL568" s="19" t="s">
        <v>2857</v>
      </c>
      <c r="AM568" s="173" t="s">
        <v>4943</v>
      </c>
      <c r="AN568" s="19" t="s">
        <v>4944</v>
      </c>
      <c r="AO568" s="19" t="s">
        <v>4945</v>
      </c>
      <c r="AP568" s="19" t="s">
        <v>130</v>
      </c>
      <c r="AQ568" s="19" t="s">
        <v>4946</v>
      </c>
      <c r="AR568" s="19" t="s">
        <v>130</v>
      </c>
      <c r="AS568" s="19" t="s">
        <v>4022</v>
      </c>
      <c r="AT568" s="19" t="s">
        <v>130</v>
      </c>
      <c r="AU568" s="19" t="s">
        <v>4022</v>
      </c>
      <c r="AV568" s="19" t="s">
        <v>130</v>
      </c>
      <c r="AW568" s="19" t="s">
        <v>4022</v>
      </c>
      <c r="AX568" s="19" t="s">
        <v>130</v>
      </c>
      <c r="AY568" s="19" t="s">
        <v>4022</v>
      </c>
      <c r="AZ568" s="19" t="s">
        <v>125</v>
      </c>
      <c r="BA568" s="19" t="s">
        <v>4022</v>
      </c>
      <c r="BB568" s="19" t="s">
        <v>125</v>
      </c>
      <c r="BC568" s="19" t="s">
        <v>4022</v>
      </c>
      <c r="BD568" s="19" t="s">
        <v>125</v>
      </c>
      <c r="BE568" s="19" t="s">
        <v>4022</v>
      </c>
      <c r="BF568" s="108" t="s">
        <v>1845</v>
      </c>
      <c r="BG568" s="175">
        <v>44529</v>
      </c>
      <c r="BH568" s="108" t="s">
        <v>10</v>
      </c>
      <c r="BI568" s="175">
        <v>44529</v>
      </c>
      <c r="BJ568" s="140" t="s">
        <v>4947</v>
      </c>
      <c r="BK568" s="171" t="s">
        <v>125</v>
      </c>
      <c r="BL568" s="171" t="s">
        <v>4024</v>
      </c>
      <c r="BM568" s="171" t="s">
        <v>1538</v>
      </c>
      <c r="BN568" s="119" t="s">
        <v>1539</v>
      </c>
      <c r="BO568" s="179" t="s">
        <v>125</v>
      </c>
      <c r="BP568" s="179" t="s">
        <v>4934</v>
      </c>
      <c r="BR568" s="92" t="s">
        <v>2601</v>
      </c>
      <c r="BS568" s="92" t="s">
        <v>4933</v>
      </c>
      <c r="BT568" s="92"/>
      <c r="BU568" s="92"/>
    </row>
    <row r="569" spans="1:73" ht="90" hidden="1" customHeight="1">
      <c r="A569" s="181" t="s">
        <v>4934</v>
      </c>
      <c r="B569" s="110" t="s">
        <v>4007</v>
      </c>
      <c r="C569" s="175">
        <v>44109</v>
      </c>
      <c r="D569" s="175" t="s">
        <v>202</v>
      </c>
      <c r="E569" s="274" t="s">
        <v>2440</v>
      </c>
      <c r="F569" s="164" t="s">
        <v>4948</v>
      </c>
      <c r="G569" s="164" t="s">
        <v>4921</v>
      </c>
      <c r="H569" s="164" t="s">
        <v>4936</v>
      </c>
      <c r="I569" s="164" t="s">
        <v>4937</v>
      </c>
      <c r="J569" s="252" t="s">
        <v>4938</v>
      </c>
      <c r="K569" s="271">
        <v>2</v>
      </c>
      <c r="L569" s="514">
        <v>44136</v>
      </c>
      <c r="M569" s="514">
        <v>44742</v>
      </c>
      <c r="N569" s="114">
        <f t="shared" si="27"/>
        <v>35</v>
      </c>
      <c r="O569" s="182">
        <v>2</v>
      </c>
      <c r="P569" s="92" t="s">
        <v>20</v>
      </c>
      <c r="Q569" s="92" t="s">
        <v>4939</v>
      </c>
      <c r="R569" s="19" t="s">
        <v>4949</v>
      </c>
      <c r="S569" s="217">
        <f t="shared" ref="S569:S600" si="28">LEN(R569)</f>
        <v>297</v>
      </c>
      <c r="T569" s="166"/>
      <c r="U569" s="166"/>
      <c r="V569" s="166" t="s">
        <v>125</v>
      </c>
      <c r="W569" s="166" t="s">
        <v>125</v>
      </c>
      <c r="X569" s="166" t="s">
        <v>125</v>
      </c>
      <c r="Y569" s="166" t="s">
        <v>125</v>
      </c>
      <c r="Z569" s="166" t="s">
        <v>125</v>
      </c>
      <c r="AA569" s="166" t="s">
        <v>125</v>
      </c>
      <c r="AB569" s="166" t="s">
        <v>125</v>
      </c>
      <c r="AC569" s="166" t="s">
        <v>125</v>
      </c>
      <c r="AD569" s="166" t="s">
        <v>125</v>
      </c>
      <c r="AE569" s="166" t="s">
        <v>125</v>
      </c>
      <c r="AF569" s="166" t="s">
        <v>125</v>
      </c>
      <c r="AG569" s="166" t="s">
        <v>125</v>
      </c>
      <c r="AH569" s="166" t="s">
        <v>125</v>
      </c>
      <c r="AI569" s="19" t="s">
        <v>4014</v>
      </c>
      <c r="AJ569" s="19" t="s">
        <v>4941</v>
      </c>
      <c r="AK569" s="19" t="s">
        <v>4942</v>
      </c>
      <c r="AL569" s="19" t="s">
        <v>2857</v>
      </c>
      <c r="AM569" s="19" t="s">
        <v>4950</v>
      </c>
      <c r="AN569" s="19" t="s">
        <v>4944</v>
      </c>
      <c r="AO569" s="19" t="s">
        <v>4945</v>
      </c>
      <c r="AP569" s="19" t="s">
        <v>4951</v>
      </c>
      <c r="AQ569" s="19" t="s">
        <v>4952</v>
      </c>
      <c r="AR569" s="150" t="s">
        <v>4953</v>
      </c>
      <c r="AS569" s="19" t="s">
        <v>4954</v>
      </c>
      <c r="AT569" s="19" t="s">
        <v>4955</v>
      </c>
      <c r="AU569" s="19" t="s">
        <v>4956</v>
      </c>
      <c r="AV569" s="19" t="s">
        <v>130</v>
      </c>
      <c r="AW569" s="19" t="s">
        <v>4313</v>
      </c>
      <c r="AX569" s="19" t="s">
        <v>130</v>
      </c>
      <c r="AY569" s="19" t="s">
        <v>4313</v>
      </c>
      <c r="AZ569" s="19" t="s">
        <v>125</v>
      </c>
      <c r="BA569" s="19" t="s">
        <v>4313</v>
      </c>
      <c r="BB569" s="19" t="s">
        <v>125</v>
      </c>
      <c r="BC569" s="19" t="s">
        <v>4313</v>
      </c>
      <c r="BD569" s="19" t="s">
        <v>125</v>
      </c>
      <c r="BE569" s="19" t="s">
        <v>4313</v>
      </c>
      <c r="BF569" s="108" t="s">
        <v>131</v>
      </c>
      <c r="BG569" s="175">
        <v>44748</v>
      </c>
      <c r="BH569" s="108" t="s">
        <v>2033</v>
      </c>
      <c r="BI569" s="195"/>
      <c r="BJ569" s="196"/>
      <c r="BK569" s="196"/>
      <c r="BL569" s="196"/>
      <c r="BM569" s="196"/>
      <c r="BN569" s="35" t="s">
        <v>133</v>
      </c>
      <c r="BO569" s="195"/>
      <c r="BP569" s="195"/>
      <c r="BR569" s="92" t="s">
        <v>2601</v>
      </c>
      <c r="BS569" s="92" t="s">
        <v>4933</v>
      </c>
      <c r="BT569" s="92"/>
      <c r="BU569" s="92"/>
    </row>
    <row r="570" spans="1:73" ht="90" hidden="1" customHeight="1">
      <c r="A570" s="107" t="s">
        <v>4957</v>
      </c>
      <c r="B570" s="110" t="s">
        <v>4007</v>
      </c>
      <c r="C570" s="122">
        <v>44109</v>
      </c>
      <c r="D570" s="122" t="s">
        <v>202</v>
      </c>
      <c r="E570" s="270" t="s">
        <v>2440</v>
      </c>
      <c r="F570" s="161" t="s">
        <v>4958</v>
      </c>
      <c r="G570" s="161" t="s">
        <v>4921</v>
      </c>
      <c r="H570" s="161" t="s">
        <v>4959</v>
      </c>
      <c r="I570" s="161" t="s">
        <v>4960</v>
      </c>
      <c r="J570" s="252" t="s">
        <v>4961</v>
      </c>
      <c r="K570" s="271">
        <v>1</v>
      </c>
      <c r="L570" s="514">
        <v>44136</v>
      </c>
      <c r="M570" s="514">
        <v>44469</v>
      </c>
      <c r="N570" s="114">
        <f t="shared" si="27"/>
        <v>48</v>
      </c>
      <c r="O570" s="185">
        <v>0</v>
      </c>
      <c r="P570" s="92" t="s">
        <v>20</v>
      </c>
      <c r="Q570" s="92" t="s">
        <v>4962</v>
      </c>
      <c r="R570" s="19" t="s">
        <v>4940</v>
      </c>
      <c r="S570" s="217">
        <f t="shared" si="28"/>
        <v>314</v>
      </c>
      <c r="T570" s="166"/>
      <c r="U570" s="166"/>
      <c r="V570" s="166" t="s">
        <v>125</v>
      </c>
      <c r="W570" s="166" t="s">
        <v>125</v>
      </c>
      <c r="X570" s="166" t="s">
        <v>125</v>
      </c>
      <c r="Y570" s="166" t="s">
        <v>125</v>
      </c>
      <c r="Z570" s="166" t="s">
        <v>125</v>
      </c>
      <c r="AA570" s="166" t="s">
        <v>125</v>
      </c>
      <c r="AB570" s="166" t="s">
        <v>125</v>
      </c>
      <c r="AC570" s="166" t="s">
        <v>125</v>
      </c>
      <c r="AD570" s="166" t="s">
        <v>125</v>
      </c>
      <c r="AE570" s="166" t="s">
        <v>125</v>
      </c>
      <c r="AF570" s="166" t="s">
        <v>125</v>
      </c>
      <c r="AG570" s="166" t="s">
        <v>125</v>
      </c>
      <c r="AH570" s="166" t="s">
        <v>125</v>
      </c>
      <c r="AI570" s="19" t="s">
        <v>4014</v>
      </c>
      <c r="AJ570" s="19" t="s">
        <v>4963</v>
      </c>
      <c r="AK570" s="19" t="s">
        <v>4964</v>
      </c>
      <c r="AL570" s="19" t="s">
        <v>2872</v>
      </c>
      <c r="AM570" s="19" t="s">
        <v>4965</v>
      </c>
      <c r="AN570" s="19" t="s">
        <v>4966</v>
      </c>
      <c r="AO570" s="19" t="s">
        <v>4967</v>
      </c>
      <c r="AP570" s="19" t="s">
        <v>130</v>
      </c>
      <c r="AQ570" s="19" t="s">
        <v>4946</v>
      </c>
      <c r="AR570" s="19" t="s">
        <v>130</v>
      </c>
      <c r="AS570" s="19" t="s">
        <v>4022</v>
      </c>
      <c r="AT570" s="19" t="s">
        <v>130</v>
      </c>
      <c r="AU570" s="19" t="s">
        <v>4022</v>
      </c>
      <c r="AV570" s="19" t="s">
        <v>130</v>
      </c>
      <c r="AW570" s="19" t="s">
        <v>4022</v>
      </c>
      <c r="AX570" s="19" t="s">
        <v>130</v>
      </c>
      <c r="AY570" s="19" t="s">
        <v>4022</v>
      </c>
      <c r="AZ570" s="19" t="s">
        <v>125</v>
      </c>
      <c r="BA570" s="19" t="s">
        <v>4022</v>
      </c>
      <c r="BB570" s="19" t="s">
        <v>125</v>
      </c>
      <c r="BC570" s="19" t="s">
        <v>4022</v>
      </c>
      <c r="BD570" s="19" t="s">
        <v>125</v>
      </c>
      <c r="BE570" s="19" t="s">
        <v>4022</v>
      </c>
      <c r="BF570" s="108" t="s">
        <v>1845</v>
      </c>
      <c r="BG570" s="175">
        <v>44529</v>
      </c>
      <c r="BH570" s="108" t="s">
        <v>10</v>
      </c>
      <c r="BI570" s="175">
        <v>44529</v>
      </c>
      <c r="BJ570" s="140" t="s">
        <v>4947</v>
      </c>
      <c r="BK570" s="171" t="s">
        <v>125</v>
      </c>
      <c r="BL570" s="171" t="s">
        <v>4024</v>
      </c>
      <c r="BM570" s="171" t="s">
        <v>1538</v>
      </c>
      <c r="BN570" s="119" t="s">
        <v>1539</v>
      </c>
      <c r="BO570" s="179" t="s">
        <v>125</v>
      </c>
      <c r="BP570" s="179" t="s">
        <v>4957</v>
      </c>
      <c r="BR570" s="92" t="s">
        <v>2601</v>
      </c>
      <c r="BS570" s="92" t="s">
        <v>4933</v>
      </c>
      <c r="BT570" s="92"/>
      <c r="BU570" s="92"/>
    </row>
    <row r="571" spans="1:73" ht="90" hidden="1" customHeight="1">
      <c r="A571" s="107" t="s">
        <v>4957</v>
      </c>
      <c r="B571" s="110" t="s">
        <v>4007</v>
      </c>
      <c r="C571" s="122">
        <v>44109</v>
      </c>
      <c r="D571" s="122" t="s">
        <v>202</v>
      </c>
      <c r="E571" s="270" t="s">
        <v>2440</v>
      </c>
      <c r="F571" s="161" t="s">
        <v>4958</v>
      </c>
      <c r="G571" s="161" t="s">
        <v>4921</v>
      </c>
      <c r="H571" s="161" t="s">
        <v>4959</v>
      </c>
      <c r="I571" s="161" t="s">
        <v>4960</v>
      </c>
      <c r="J571" s="252" t="s">
        <v>4961</v>
      </c>
      <c r="K571" s="271">
        <v>1</v>
      </c>
      <c r="L571" s="514">
        <v>44136</v>
      </c>
      <c r="M571" s="514">
        <v>44650</v>
      </c>
      <c r="N571" s="114">
        <f t="shared" si="27"/>
        <v>22</v>
      </c>
      <c r="O571" s="182">
        <v>1</v>
      </c>
      <c r="P571" s="92" t="s">
        <v>20</v>
      </c>
      <c r="Q571" s="92" t="s">
        <v>4962</v>
      </c>
      <c r="R571" s="19" t="s">
        <v>4968</v>
      </c>
      <c r="S571" s="217">
        <f t="shared" si="28"/>
        <v>222</v>
      </c>
      <c r="T571" s="166"/>
      <c r="U571" s="166"/>
      <c r="V571" s="166" t="s">
        <v>125</v>
      </c>
      <c r="W571" s="166" t="s">
        <v>125</v>
      </c>
      <c r="X571" s="166" t="s">
        <v>125</v>
      </c>
      <c r="Y571" s="166" t="s">
        <v>125</v>
      </c>
      <c r="Z571" s="166" t="s">
        <v>125</v>
      </c>
      <c r="AA571" s="166" t="s">
        <v>125</v>
      </c>
      <c r="AB571" s="166" t="s">
        <v>125</v>
      </c>
      <c r="AC571" s="166" t="s">
        <v>125</v>
      </c>
      <c r="AD571" s="166" t="s">
        <v>125</v>
      </c>
      <c r="AE571" s="166" t="s">
        <v>125</v>
      </c>
      <c r="AF571" s="166" t="s">
        <v>125</v>
      </c>
      <c r="AG571" s="166" t="s">
        <v>125</v>
      </c>
      <c r="AH571" s="166" t="s">
        <v>125</v>
      </c>
      <c r="AI571" s="19" t="s">
        <v>4014</v>
      </c>
      <c r="AJ571" s="19" t="s">
        <v>4963</v>
      </c>
      <c r="AK571" s="19" t="s">
        <v>4964</v>
      </c>
      <c r="AL571" s="19" t="s">
        <v>2872</v>
      </c>
      <c r="AM571" s="19" t="s">
        <v>4965</v>
      </c>
      <c r="AN571" s="19" t="s">
        <v>4966</v>
      </c>
      <c r="AO571" s="19" t="s">
        <v>4967</v>
      </c>
      <c r="AP571" s="19" t="s">
        <v>4969</v>
      </c>
      <c r="AQ571" s="19" t="s">
        <v>4970</v>
      </c>
      <c r="AR571" s="19" t="s">
        <v>4971</v>
      </c>
      <c r="AS571" s="19" t="s">
        <v>4972</v>
      </c>
      <c r="AT571" s="19" t="s">
        <v>130</v>
      </c>
      <c r="AU571" s="19" t="s">
        <v>4034</v>
      </c>
      <c r="AV571" s="19" t="s">
        <v>130</v>
      </c>
      <c r="AW571" s="19" t="s">
        <v>4034</v>
      </c>
      <c r="AX571" s="19" t="s">
        <v>130</v>
      </c>
      <c r="AY571" s="19" t="s">
        <v>4034</v>
      </c>
      <c r="AZ571" s="19" t="s">
        <v>125</v>
      </c>
      <c r="BA571" s="19" t="s">
        <v>4034</v>
      </c>
      <c r="BB571" s="19" t="s">
        <v>125</v>
      </c>
      <c r="BC571" s="19" t="s">
        <v>4034</v>
      </c>
      <c r="BD571" s="19" t="s">
        <v>125</v>
      </c>
      <c r="BE571" s="19" t="s">
        <v>4034</v>
      </c>
      <c r="BF571" s="108" t="s">
        <v>131</v>
      </c>
      <c r="BG571" s="175">
        <v>44655</v>
      </c>
      <c r="BH571" s="108" t="s">
        <v>2033</v>
      </c>
      <c r="BI571" s="195"/>
      <c r="BJ571" s="196"/>
      <c r="BK571" s="196"/>
      <c r="BL571" s="196"/>
      <c r="BM571" s="196"/>
      <c r="BN571" s="35" t="s">
        <v>133</v>
      </c>
      <c r="BO571" s="195"/>
      <c r="BP571" s="195"/>
      <c r="BR571" s="92" t="s">
        <v>2601</v>
      </c>
      <c r="BS571" s="92" t="s">
        <v>4933</v>
      </c>
      <c r="BT571" s="92"/>
      <c r="BU571" s="92"/>
    </row>
    <row r="572" spans="1:73" s="308" customFormat="1" ht="90" hidden="1" customHeight="1">
      <c r="A572" s="107" t="s">
        <v>4973</v>
      </c>
      <c r="B572" s="110" t="s">
        <v>4007</v>
      </c>
      <c r="C572" s="122">
        <v>44109</v>
      </c>
      <c r="D572" s="122" t="s">
        <v>202</v>
      </c>
      <c r="E572" s="270" t="s">
        <v>2440</v>
      </c>
      <c r="F572" s="161" t="s">
        <v>4935</v>
      </c>
      <c r="G572" s="161" t="s">
        <v>4921</v>
      </c>
      <c r="H572" s="161" t="s">
        <v>4974</v>
      </c>
      <c r="I572" s="161" t="s">
        <v>4975</v>
      </c>
      <c r="J572" s="252" t="s">
        <v>4976</v>
      </c>
      <c r="K572" s="271">
        <v>6</v>
      </c>
      <c r="L572" s="514">
        <v>44564</v>
      </c>
      <c r="M572" s="514">
        <v>45017</v>
      </c>
      <c r="N572" s="212">
        <f t="shared" si="27"/>
        <v>13</v>
      </c>
      <c r="O572" s="182">
        <v>6</v>
      </c>
      <c r="P572" s="110" t="s">
        <v>20</v>
      </c>
      <c r="Q572" s="110" t="s">
        <v>4962</v>
      </c>
      <c r="R572" s="112" t="s">
        <v>4977</v>
      </c>
      <c r="S572" s="217">
        <f t="shared" si="28"/>
        <v>359</v>
      </c>
      <c r="T572" s="166"/>
      <c r="U572" s="166"/>
      <c r="V572" s="166" t="s">
        <v>125</v>
      </c>
      <c r="W572" s="166" t="s">
        <v>125</v>
      </c>
      <c r="X572" s="166" t="s">
        <v>125</v>
      </c>
      <c r="Y572" s="166" t="s">
        <v>125</v>
      </c>
      <c r="Z572" s="166" t="s">
        <v>125</v>
      </c>
      <c r="AA572" s="166" t="s">
        <v>125</v>
      </c>
      <c r="AB572" s="166" t="s">
        <v>125</v>
      </c>
      <c r="AC572" s="166" t="s">
        <v>125</v>
      </c>
      <c r="AD572" s="166" t="s">
        <v>125</v>
      </c>
      <c r="AE572" s="166" t="s">
        <v>125</v>
      </c>
      <c r="AF572" s="166" t="s">
        <v>125</v>
      </c>
      <c r="AG572" s="166" t="s">
        <v>125</v>
      </c>
      <c r="AH572" s="166" t="s">
        <v>125</v>
      </c>
      <c r="AI572" s="19" t="s">
        <v>4014</v>
      </c>
      <c r="AJ572" s="19" t="s">
        <v>4978</v>
      </c>
      <c r="AK572" s="19" t="s">
        <v>4979</v>
      </c>
      <c r="AL572" s="19" t="s">
        <v>125</v>
      </c>
      <c r="AM572" s="19" t="s">
        <v>4980</v>
      </c>
      <c r="AN572" s="19" t="s">
        <v>4981</v>
      </c>
      <c r="AO572" s="19" t="s">
        <v>4982</v>
      </c>
      <c r="AP572" s="19" t="s">
        <v>130</v>
      </c>
      <c r="AQ572" s="19" t="s">
        <v>4983</v>
      </c>
      <c r="AR572" s="150" t="s">
        <v>4984</v>
      </c>
      <c r="AS572" s="19" t="s">
        <v>4985</v>
      </c>
      <c r="AT572" s="19" t="s">
        <v>4986</v>
      </c>
      <c r="AU572" s="19" t="s">
        <v>4987</v>
      </c>
      <c r="AV572" s="19" t="s">
        <v>4988</v>
      </c>
      <c r="AW572" s="19" t="s">
        <v>4989</v>
      </c>
      <c r="AX572" s="19" t="s">
        <v>4990</v>
      </c>
      <c r="AY572" s="164" t="s">
        <v>4991</v>
      </c>
      <c r="AZ572" s="161" t="s">
        <v>4992</v>
      </c>
      <c r="BA572" s="161" t="s">
        <v>4993</v>
      </c>
      <c r="BB572" s="161" t="s">
        <v>125</v>
      </c>
      <c r="BC572" s="161" t="s">
        <v>4994</v>
      </c>
      <c r="BD572" s="161" t="s">
        <v>125</v>
      </c>
      <c r="BE572" s="161" t="s">
        <v>4994</v>
      </c>
      <c r="BF572" s="108" t="s">
        <v>2438</v>
      </c>
      <c r="BG572" s="122">
        <v>45036</v>
      </c>
      <c r="BH572" s="108" t="s">
        <v>2033</v>
      </c>
      <c r="BI572" s="448"/>
      <c r="BJ572" s="449"/>
      <c r="BK572" s="449"/>
      <c r="BL572" s="449"/>
      <c r="BM572" s="449"/>
      <c r="BN572" s="119" t="s">
        <v>133</v>
      </c>
      <c r="BO572" s="448"/>
      <c r="BP572" s="448"/>
      <c r="BR572" s="110" t="s">
        <v>2601</v>
      </c>
      <c r="BS572" s="110" t="s">
        <v>4933</v>
      </c>
      <c r="BT572" s="110"/>
      <c r="BU572" s="110"/>
    </row>
    <row r="573" spans="1:73" ht="90" hidden="1" customHeight="1">
      <c r="A573" s="181" t="s">
        <v>4995</v>
      </c>
      <c r="B573" s="110" t="s">
        <v>4007</v>
      </c>
      <c r="C573" s="175">
        <v>44109</v>
      </c>
      <c r="D573" s="122" t="s">
        <v>202</v>
      </c>
      <c r="E573" s="270" t="s">
        <v>540</v>
      </c>
      <c r="F573" s="161" t="s">
        <v>4996</v>
      </c>
      <c r="G573" s="161" t="s">
        <v>4997</v>
      </c>
      <c r="H573" s="161" t="s">
        <v>4998</v>
      </c>
      <c r="I573" s="161" t="s">
        <v>4999</v>
      </c>
      <c r="J573" s="252" t="s">
        <v>5000</v>
      </c>
      <c r="K573" s="271">
        <v>10</v>
      </c>
      <c r="L573" s="514">
        <v>44125</v>
      </c>
      <c r="M573" s="514">
        <v>44407</v>
      </c>
      <c r="N573" s="114">
        <f t="shared" si="27"/>
        <v>41</v>
      </c>
      <c r="O573" s="180">
        <v>10</v>
      </c>
      <c r="P573" s="92" t="s">
        <v>19</v>
      </c>
      <c r="Q573" s="92" t="s">
        <v>5001</v>
      </c>
      <c r="R573" s="19" t="s">
        <v>5002</v>
      </c>
      <c r="S573" s="217">
        <f t="shared" si="28"/>
        <v>375</v>
      </c>
      <c r="T573" s="166"/>
      <c r="U573" s="166"/>
      <c r="V573" s="166" t="s">
        <v>125</v>
      </c>
      <c r="W573" s="166" t="s">
        <v>125</v>
      </c>
      <c r="X573" s="166" t="s">
        <v>125</v>
      </c>
      <c r="Y573" s="166" t="s">
        <v>125</v>
      </c>
      <c r="Z573" s="166" t="s">
        <v>125</v>
      </c>
      <c r="AA573" s="166" t="s">
        <v>125</v>
      </c>
      <c r="AB573" s="166" t="s">
        <v>125</v>
      </c>
      <c r="AC573" s="166" t="s">
        <v>125</v>
      </c>
      <c r="AD573" s="166" t="s">
        <v>125</v>
      </c>
      <c r="AE573" s="166" t="s">
        <v>125</v>
      </c>
      <c r="AF573" s="166" t="s">
        <v>125</v>
      </c>
      <c r="AG573" s="166" t="s">
        <v>125</v>
      </c>
      <c r="AH573" s="166" t="s">
        <v>125</v>
      </c>
      <c r="AI573" s="19" t="s">
        <v>4014</v>
      </c>
      <c r="AJ573" s="19" t="s">
        <v>5003</v>
      </c>
      <c r="AK573" s="19" t="s">
        <v>5004</v>
      </c>
      <c r="AL573" s="19" t="s">
        <v>5005</v>
      </c>
      <c r="AM573" s="19" t="s">
        <v>5006</v>
      </c>
      <c r="AN573" s="19" t="s">
        <v>129</v>
      </c>
      <c r="AO573" s="19" t="s">
        <v>3113</v>
      </c>
      <c r="AP573" s="19" t="s">
        <v>130</v>
      </c>
      <c r="AQ573" s="19" t="s">
        <v>3785</v>
      </c>
      <c r="AR573" s="19" t="s">
        <v>130</v>
      </c>
      <c r="AS573" s="19" t="s">
        <v>3785</v>
      </c>
      <c r="AT573" s="19" t="s">
        <v>130</v>
      </c>
      <c r="AU573" s="19" t="s">
        <v>3785</v>
      </c>
      <c r="AV573" s="19" t="s">
        <v>130</v>
      </c>
      <c r="AW573" s="19" t="s">
        <v>3785</v>
      </c>
      <c r="AX573" s="19" t="s">
        <v>130</v>
      </c>
      <c r="AY573" s="19" t="s">
        <v>3785</v>
      </c>
      <c r="AZ573" s="19" t="s">
        <v>125</v>
      </c>
      <c r="BA573" s="19" t="s">
        <v>3785</v>
      </c>
      <c r="BB573" s="19" t="s">
        <v>125</v>
      </c>
      <c r="BC573" s="19" t="s">
        <v>3785</v>
      </c>
      <c r="BD573" s="19" t="s">
        <v>125</v>
      </c>
      <c r="BE573" s="19" t="s">
        <v>3785</v>
      </c>
      <c r="BF573" s="108" t="s">
        <v>2438</v>
      </c>
      <c r="BG573" s="175">
        <v>44393</v>
      </c>
      <c r="BH573" s="108" t="s">
        <v>2033</v>
      </c>
      <c r="BI573" s="195"/>
      <c r="BJ573" s="196"/>
      <c r="BK573" s="196"/>
      <c r="BL573" s="196"/>
      <c r="BM573" s="196"/>
      <c r="BN573" s="35" t="s">
        <v>133</v>
      </c>
      <c r="BO573" s="195"/>
      <c r="BP573" s="195"/>
      <c r="BR573" s="92" t="s">
        <v>2713</v>
      </c>
      <c r="BS573" s="229" t="s">
        <v>2758</v>
      </c>
      <c r="BT573" s="92" t="s">
        <v>5007</v>
      </c>
      <c r="BU573" s="92"/>
    </row>
    <row r="574" spans="1:73" ht="90" hidden="1" customHeight="1">
      <c r="A574" s="181" t="s">
        <v>5008</v>
      </c>
      <c r="B574" s="110" t="s">
        <v>4007</v>
      </c>
      <c r="C574" s="175">
        <v>44109</v>
      </c>
      <c r="D574" s="122" t="s">
        <v>202</v>
      </c>
      <c r="E574" s="270" t="s">
        <v>540</v>
      </c>
      <c r="F574" s="161" t="s">
        <v>5009</v>
      </c>
      <c r="G574" s="161" t="s">
        <v>5010</v>
      </c>
      <c r="H574" s="161" t="s">
        <v>5011</v>
      </c>
      <c r="I574" s="161" t="s">
        <v>5012</v>
      </c>
      <c r="J574" s="252" t="s">
        <v>5013</v>
      </c>
      <c r="K574" s="271">
        <v>3</v>
      </c>
      <c r="L574" s="514">
        <v>44125</v>
      </c>
      <c r="M574" s="514">
        <v>44407</v>
      </c>
      <c r="N574" s="114">
        <f t="shared" si="27"/>
        <v>41</v>
      </c>
      <c r="O574" s="180">
        <v>3</v>
      </c>
      <c r="P574" s="229" t="s">
        <v>19</v>
      </c>
      <c r="Q574" s="92" t="s">
        <v>5014</v>
      </c>
      <c r="R574" s="19" t="s">
        <v>5015</v>
      </c>
      <c r="S574" s="217">
        <f t="shared" si="28"/>
        <v>243</v>
      </c>
      <c r="T574" s="166"/>
      <c r="U574" s="166"/>
      <c r="V574" s="166" t="s">
        <v>125</v>
      </c>
      <c r="W574" s="166" t="s">
        <v>125</v>
      </c>
      <c r="X574" s="166" t="s">
        <v>125</v>
      </c>
      <c r="Y574" s="166" t="s">
        <v>125</v>
      </c>
      <c r="Z574" s="166" t="s">
        <v>125</v>
      </c>
      <c r="AA574" s="166" t="s">
        <v>125</v>
      </c>
      <c r="AB574" s="166" t="s">
        <v>125</v>
      </c>
      <c r="AC574" s="166" t="s">
        <v>125</v>
      </c>
      <c r="AD574" s="166" t="s">
        <v>125</v>
      </c>
      <c r="AE574" s="166" t="s">
        <v>125</v>
      </c>
      <c r="AF574" s="166" t="s">
        <v>125</v>
      </c>
      <c r="AG574" s="166" t="s">
        <v>125</v>
      </c>
      <c r="AH574" s="166" t="s">
        <v>125</v>
      </c>
      <c r="AI574" s="19" t="s">
        <v>4014</v>
      </c>
      <c r="AJ574" s="19" t="s">
        <v>5016</v>
      </c>
      <c r="AK574" s="19" t="s">
        <v>5017</v>
      </c>
      <c r="AL574" s="19" t="s">
        <v>5018</v>
      </c>
      <c r="AM574" s="173" t="s">
        <v>5019</v>
      </c>
      <c r="AN574" s="19" t="s">
        <v>129</v>
      </c>
      <c r="AO574" s="19" t="s">
        <v>3113</v>
      </c>
      <c r="AP574" s="19" t="s">
        <v>130</v>
      </c>
      <c r="AQ574" s="19" t="s">
        <v>3785</v>
      </c>
      <c r="AR574" s="19" t="s">
        <v>130</v>
      </c>
      <c r="AS574" s="19" t="s">
        <v>3785</v>
      </c>
      <c r="AT574" s="19" t="s">
        <v>130</v>
      </c>
      <c r="AU574" s="19" t="s">
        <v>3785</v>
      </c>
      <c r="AV574" s="19" t="s">
        <v>130</v>
      </c>
      <c r="AW574" s="19" t="s">
        <v>3785</v>
      </c>
      <c r="AX574" s="19" t="s">
        <v>130</v>
      </c>
      <c r="AY574" s="19" t="s">
        <v>3785</v>
      </c>
      <c r="AZ574" s="19" t="s">
        <v>125</v>
      </c>
      <c r="BA574" s="19" t="s">
        <v>3785</v>
      </c>
      <c r="BB574" s="19" t="s">
        <v>125</v>
      </c>
      <c r="BC574" s="19" t="s">
        <v>3785</v>
      </c>
      <c r="BD574" s="19" t="s">
        <v>125</v>
      </c>
      <c r="BE574" s="19" t="s">
        <v>3785</v>
      </c>
      <c r="BF574" s="108" t="s">
        <v>2438</v>
      </c>
      <c r="BG574" s="175">
        <v>44393</v>
      </c>
      <c r="BH574" s="108" t="s">
        <v>2033</v>
      </c>
      <c r="BI574" s="195"/>
      <c r="BJ574" s="196"/>
      <c r="BK574" s="196"/>
      <c r="BL574" s="196"/>
      <c r="BM574" s="196"/>
      <c r="BN574" s="35" t="s">
        <v>133</v>
      </c>
      <c r="BO574" s="195"/>
      <c r="BP574" s="195"/>
      <c r="BR574" s="92" t="s">
        <v>2713</v>
      </c>
      <c r="BS574" s="229" t="s">
        <v>2758</v>
      </c>
      <c r="BT574" s="92" t="s">
        <v>5007</v>
      </c>
      <c r="BU574" s="92"/>
    </row>
    <row r="575" spans="1:73" ht="90" hidden="1" customHeight="1">
      <c r="A575" s="181" t="s">
        <v>5020</v>
      </c>
      <c r="B575" s="110" t="s">
        <v>4007</v>
      </c>
      <c r="C575" s="175">
        <v>44109</v>
      </c>
      <c r="D575" s="122" t="s">
        <v>202</v>
      </c>
      <c r="E575" s="270" t="s">
        <v>540</v>
      </c>
      <c r="F575" s="161" t="s">
        <v>4996</v>
      </c>
      <c r="G575" s="161" t="s">
        <v>5010</v>
      </c>
      <c r="H575" s="161" t="s">
        <v>5021</v>
      </c>
      <c r="I575" s="161" t="s">
        <v>5022</v>
      </c>
      <c r="J575" s="252" t="s">
        <v>5023</v>
      </c>
      <c r="K575" s="271">
        <v>1</v>
      </c>
      <c r="L575" s="514">
        <v>44125</v>
      </c>
      <c r="M575" s="514">
        <v>44378</v>
      </c>
      <c r="N575" s="114">
        <f t="shared" si="27"/>
        <v>37</v>
      </c>
      <c r="O575" s="180">
        <v>1</v>
      </c>
      <c r="P575" s="92" t="s">
        <v>19</v>
      </c>
      <c r="Q575" s="92" t="s">
        <v>20</v>
      </c>
      <c r="R575" s="19" t="s">
        <v>5024</v>
      </c>
      <c r="S575" s="217">
        <f t="shared" si="28"/>
        <v>357</v>
      </c>
      <c r="T575" s="166"/>
      <c r="U575" s="166"/>
      <c r="V575" s="166" t="s">
        <v>125</v>
      </c>
      <c r="W575" s="166" t="s">
        <v>125</v>
      </c>
      <c r="X575" s="166" t="s">
        <v>125</v>
      </c>
      <c r="Y575" s="166" t="s">
        <v>125</v>
      </c>
      <c r="Z575" s="166" t="s">
        <v>125</v>
      </c>
      <c r="AA575" s="166" t="s">
        <v>125</v>
      </c>
      <c r="AB575" s="166" t="s">
        <v>125</v>
      </c>
      <c r="AC575" s="166" t="s">
        <v>125</v>
      </c>
      <c r="AD575" s="166" t="s">
        <v>125</v>
      </c>
      <c r="AE575" s="166" t="s">
        <v>125</v>
      </c>
      <c r="AF575" s="166" t="s">
        <v>125</v>
      </c>
      <c r="AG575" s="166" t="s">
        <v>125</v>
      </c>
      <c r="AH575" s="166" t="s">
        <v>125</v>
      </c>
      <c r="AI575" s="19" t="s">
        <v>4014</v>
      </c>
      <c r="AJ575" s="92" t="s">
        <v>5025</v>
      </c>
      <c r="AK575" s="173" t="s">
        <v>5026</v>
      </c>
      <c r="AL575" s="19" t="s">
        <v>5027</v>
      </c>
      <c r="AM575" s="173" t="s">
        <v>5028</v>
      </c>
      <c r="AN575" s="19" t="s">
        <v>129</v>
      </c>
      <c r="AO575" s="19" t="s">
        <v>3113</v>
      </c>
      <c r="AP575" s="19" t="s">
        <v>130</v>
      </c>
      <c r="AQ575" s="19" t="s">
        <v>3785</v>
      </c>
      <c r="AR575" s="19" t="s">
        <v>130</v>
      </c>
      <c r="AS575" s="19" t="s">
        <v>3785</v>
      </c>
      <c r="AT575" s="19" t="s">
        <v>130</v>
      </c>
      <c r="AU575" s="19" t="s">
        <v>3785</v>
      </c>
      <c r="AV575" s="19" t="s">
        <v>130</v>
      </c>
      <c r="AW575" s="19" t="s">
        <v>3785</v>
      </c>
      <c r="AX575" s="19" t="s">
        <v>130</v>
      </c>
      <c r="AY575" s="19" t="s">
        <v>3785</v>
      </c>
      <c r="AZ575" s="19" t="s">
        <v>125</v>
      </c>
      <c r="BA575" s="19" t="s">
        <v>3785</v>
      </c>
      <c r="BB575" s="19" t="s">
        <v>125</v>
      </c>
      <c r="BC575" s="19" t="s">
        <v>3785</v>
      </c>
      <c r="BD575" s="19" t="s">
        <v>125</v>
      </c>
      <c r="BE575" s="19" t="s">
        <v>3785</v>
      </c>
      <c r="BF575" s="108" t="s">
        <v>2438</v>
      </c>
      <c r="BG575" s="175">
        <v>44393</v>
      </c>
      <c r="BH575" s="108" t="s">
        <v>2033</v>
      </c>
      <c r="BI575" s="195"/>
      <c r="BJ575" s="196"/>
      <c r="BK575" s="196"/>
      <c r="BL575" s="196"/>
      <c r="BM575" s="196"/>
      <c r="BN575" s="35" t="s">
        <v>133</v>
      </c>
      <c r="BO575" s="195"/>
      <c r="BP575" s="195"/>
      <c r="BR575" s="92" t="s">
        <v>2713</v>
      </c>
      <c r="BS575" s="229" t="s">
        <v>2758</v>
      </c>
      <c r="BT575" s="92" t="s">
        <v>5007</v>
      </c>
      <c r="BU575" s="92"/>
    </row>
    <row r="576" spans="1:73" ht="90" hidden="1" customHeight="1">
      <c r="A576" s="181" t="s">
        <v>5029</v>
      </c>
      <c r="B576" s="110" t="s">
        <v>4007</v>
      </c>
      <c r="C576" s="175">
        <v>44109</v>
      </c>
      <c r="D576" s="122" t="s">
        <v>202</v>
      </c>
      <c r="E576" s="270" t="s">
        <v>540</v>
      </c>
      <c r="F576" s="161" t="s">
        <v>4996</v>
      </c>
      <c r="G576" s="161" t="s">
        <v>5030</v>
      </c>
      <c r="H576" s="161" t="s">
        <v>5031</v>
      </c>
      <c r="I576" s="161" t="s">
        <v>5032</v>
      </c>
      <c r="J576" s="252" t="s">
        <v>5033</v>
      </c>
      <c r="K576" s="271">
        <v>7</v>
      </c>
      <c r="L576" s="515">
        <v>44125</v>
      </c>
      <c r="M576" s="515">
        <v>44225</v>
      </c>
      <c r="N576" s="114">
        <f t="shared" si="27"/>
        <v>15</v>
      </c>
      <c r="O576" s="180">
        <v>7</v>
      </c>
      <c r="P576" s="92" t="s">
        <v>21</v>
      </c>
      <c r="Q576" s="92" t="s">
        <v>5034</v>
      </c>
      <c r="R576" s="19" t="s">
        <v>5035</v>
      </c>
      <c r="S576" s="217">
        <f t="shared" si="28"/>
        <v>344</v>
      </c>
      <c r="T576" s="166"/>
      <c r="U576" s="166"/>
      <c r="V576" s="166" t="s">
        <v>125</v>
      </c>
      <c r="W576" s="166" t="s">
        <v>125</v>
      </c>
      <c r="X576" s="166" t="s">
        <v>125</v>
      </c>
      <c r="Y576" s="166" t="s">
        <v>125</v>
      </c>
      <c r="Z576" s="166" t="s">
        <v>125</v>
      </c>
      <c r="AA576" s="166" t="s">
        <v>125</v>
      </c>
      <c r="AB576" s="166" t="s">
        <v>125</v>
      </c>
      <c r="AC576" s="166" t="s">
        <v>125</v>
      </c>
      <c r="AD576" s="166" t="s">
        <v>125</v>
      </c>
      <c r="AE576" s="166" t="s">
        <v>125</v>
      </c>
      <c r="AF576" s="166" t="s">
        <v>125</v>
      </c>
      <c r="AG576" s="166" t="s">
        <v>125</v>
      </c>
      <c r="AH576" s="166" t="s">
        <v>125</v>
      </c>
      <c r="AI576" s="19" t="s">
        <v>4014</v>
      </c>
      <c r="AJ576" s="92" t="s">
        <v>5036</v>
      </c>
      <c r="AK576" s="19" t="s">
        <v>5037</v>
      </c>
      <c r="AL576" s="19" t="s">
        <v>129</v>
      </c>
      <c r="AM576" s="19" t="s">
        <v>2289</v>
      </c>
      <c r="AN576" s="19" t="s">
        <v>129</v>
      </c>
      <c r="AO576" s="19" t="s">
        <v>2289</v>
      </c>
      <c r="AP576" s="19" t="s">
        <v>130</v>
      </c>
      <c r="AQ576" s="19" t="s">
        <v>2289</v>
      </c>
      <c r="AR576" s="19" t="s">
        <v>130</v>
      </c>
      <c r="AS576" s="19" t="s">
        <v>2289</v>
      </c>
      <c r="AT576" s="19" t="s">
        <v>130</v>
      </c>
      <c r="AU576" s="19" t="s">
        <v>2289</v>
      </c>
      <c r="AV576" s="19" t="s">
        <v>130</v>
      </c>
      <c r="AW576" s="19" t="s">
        <v>2289</v>
      </c>
      <c r="AX576" s="19" t="s">
        <v>130</v>
      </c>
      <c r="AY576" s="19" t="s">
        <v>2289</v>
      </c>
      <c r="AZ576" s="19" t="s">
        <v>125</v>
      </c>
      <c r="BA576" s="19" t="s">
        <v>2289</v>
      </c>
      <c r="BB576" s="19" t="s">
        <v>125</v>
      </c>
      <c r="BC576" s="19" t="s">
        <v>2289</v>
      </c>
      <c r="BD576" s="19" t="s">
        <v>125</v>
      </c>
      <c r="BE576" s="19" t="s">
        <v>2289</v>
      </c>
      <c r="BF576" s="108" t="s">
        <v>131</v>
      </c>
      <c r="BG576" s="175">
        <v>44216</v>
      </c>
      <c r="BH576" s="108" t="s">
        <v>2033</v>
      </c>
      <c r="BI576" s="195"/>
      <c r="BJ576" s="196"/>
      <c r="BK576" s="196"/>
      <c r="BL576" s="196"/>
      <c r="BM576" s="196"/>
      <c r="BN576" s="35" t="s">
        <v>133</v>
      </c>
      <c r="BO576" s="195"/>
      <c r="BP576" s="195"/>
      <c r="BR576" s="92" t="s">
        <v>2713</v>
      </c>
      <c r="BS576" s="229" t="s">
        <v>2758</v>
      </c>
      <c r="BT576" s="92" t="s">
        <v>5007</v>
      </c>
      <c r="BU576" s="92"/>
    </row>
    <row r="577" spans="1:73" ht="90" hidden="1" customHeight="1">
      <c r="A577" s="181" t="s">
        <v>5038</v>
      </c>
      <c r="B577" s="110" t="s">
        <v>4007</v>
      </c>
      <c r="C577" s="175">
        <v>44109</v>
      </c>
      <c r="D577" s="122" t="s">
        <v>202</v>
      </c>
      <c r="E577" s="270" t="s">
        <v>540</v>
      </c>
      <c r="F577" s="161" t="s">
        <v>4996</v>
      </c>
      <c r="G577" s="161" t="s">
        <v>5039</v>
      </c>
      <c r="H577" s="161" t="s">
        <v>5040</v>
      </c>
      <c r="I577" s="161" t="s">
        <v>5041</v>
      </c>
      <c r="J577" s="252" t="s">
        <v>5042</v>
      </c>
      <c r="K577" s="271">
        <v>20</v>
      </c>
      <c r="L577" s="504">
        <v>44152</v>
      </c>
      <c r="M577" s="504">
        <v>44255</v>
      </c>
      <c r="N577" s="114">
        <f t="shared" si="27"/>
        <v>15</v>
      </c>
      <c r="O577" s="180">
        <v>20</v>
      </c>
      <c r="P577" s="92" t="s">
        <v>23</v>
      </c>
      <c r="Q577" s="92"/>
      <c r="R577" s="19" t="s">
        <v>5043</v>
      </c>
      <c r="S577" s="217">
        <f t="shared" si="28"/>
        <v>217</v>
      </c>
      <c r="T577" s="166"/>
      <c r="U577" s="166"/>
      <c r="V577" s="166" t="s">
        <v>125</v>
      </c>
      <c r="W577" s="166" t="s">
        <v>125</v>
      </c>
      <c r="X577" s="166" t="s">
        <v>125</v>
      </c>
      <c r="Y577" s="166" t="s">
        <v>125</v>
      </c>
      <c r="Z577" s="166" t="s">
        <v>125</v>
      </c>
      <c r="AA577" s="166" t="s">
        <v>125</v>
      </c>
      <c r="AB577" s="166" t="s">
        <v>125</v>
      </c>
      <c r="AC577" s="166" t="s">
        <v>125</v>
      </c>
      <c r="AD577" s="166" t="s">
        <v>125</v>
      </c>
      <c r="AE577" s="166" t="s">
        <v>125</v>
      </c>
      <c r="AF577" s="166" t="s">
        <v>125</v>
      </c>
      <c r="AG577" s="166" t="s">
        <v>125</v>
      </c>
      <c r="AH577" s="166" t="s">
        <v>125</v>
      </c>
      <c r="AI577" s="19" t="s">
        <v>4014</v>
      </c>
      <c r="AJ577" s="19" t="s">
        <v>5044</v>
      </c>
      <c r="AK577" s="19" t="s">
        <v>5045</v>
      </c>
      <c r="AL577" s="19" t="s">
        <v>5046</v>
      </c>
      <c r="AM577" s="19" t="s">
        <v>5047</v>
      </c>
      <c r="AN577" s="19" t="s">
        <v>129</v>
      </c>
      <c r="AO577" s="19" t="s">
        <v>3113</v>
      </c>
      <c r="AP577" s="19" t="s">
        <v>130</v>
      </c>
      <c r="AQ577" s="19" t="s">
        <v>3113</v>
      </c>
      <c r="AR577" s="19" t="s">
        <v>130</v>
      </c>
      <c r="AS577" s="19" t="s">
        <v>3113</v>
      </c>
      <c r="AT577" s="19" t="s">
        <v>130</v>
      </c>
      <c r="AU577" s="19" t="s">
        <v>3113</v>
      </c>
      <c r="AV577" s="19" t="s">
        <v>130</v>
      </c>
      <c r="AW577" s="19" t="s">
        <v>3113</v>
      </c>
      <c r="AX577" s="19" t="s">
        <v>130</v>
      </c>
      <c r="AY577" s="19" t="s">
        <v>3113</v>
      </c>
      <c r="AZ577" s="19" t="s">
        <v>125</v>
      </c>
      <c r="BA577" s="19" t="s">
        <v>3113</v>
      </c>
      <c r="BB577" s="19" t="s">
        <v>125</v>
      </c>
      <c r="BC577" s="19" t="s">
        <v>3113</v>
      </c>
      <c r="BD577" s="19" t="s">
        <v>125</v>
      </c>
      <c r="BE577" s="19" t="s">
        <v>3113</v>
      </c>
      <c r="BF577" s="108" t="s">
        <v>131</v>
      </c>
      <c r="BG577" s="175">
        <v>44389</v>
      </c>
      <c r="BH577" s="108" t="s">
        <v>2033</v>
      </c>
      <c r="BI577" s="195"/>
      <c r="BJ577" s="196"/>
      <c r="BK577" s="196"/>
      <c r="BL577" s="196"/>
      <c r="BM577" s="196"/>
      <c r="BN577" s="35" t="s">
        <v>133</v>
      </c>
      <c r="BO577" s="195"/>
      <c r="BP577" s="195"/>
      <c r="BR577" s="92" t="s">
        <v>2713</v>
      </c>
      <c r="BS577" s="229" t="s">
        <v>2758</v>
      </c>
      <c r="BT577" s="92" t="s">
        <v>5007</v>
      </c>
      <c r="BU577" s="92"/>
    </row>
    <row r="578" spans="1:73" ht="90" hidden="1" customHeight="1">
      <c r="A578" s="181" t="s">
        <v>5048</v>
      </c>
      <c r="B578" s="110" t="s">
        <v>4007</v>
      </c>
      <c r="C578" s="175">
        <v>44109</v>
      </c>
      <c r="D578" s="122" t="s">
        <v>202</v>
      </c>
      <c r="E578" s="270" t="s">
        <v>540</v>
      </c>
      <c r="F578" s="161" t="s">
        <v>4996</v>
      </c>
      <c r="G578" s="161" t="s">
        <v>5039</v>
      </c>
      <c r="H578" s="161" t="s">
        <v>5049</v>
      </c>
      <c r="I578" s="161" t="s">
        <v>5050</v>
      </c>
      <c r="J578" s="252" t="s">
        <v>5051</v>
      </c>
      <c r="K578" s="273">
        <v>1</v>
      </c>
      <c r="L578" s="504">
        <v>44152</v>
      </c>
      <c r="M578" s="504">
        <v>44316</v>
      </c>
      <c r="N578" s="114">
        <f t="shared" si="27"/>
        <v>24</v>
      </c>
      <c r="O578" s="278">
        <v>1</v>
      </c>
      <c r="P578" s="92" t="s">
        <v>23</v>
      </c>
      <c r="Q578" s="92"/>
      <c r="R578" s="19" t="s">
        <v>5052</v>
      </c>
      <c r="S578" s="217">
        <f t="shared" si="28"/>
        <v>256</v>
      </c>
      <c r="T578" s="166"/>
      <c r="U578" s="166"/>
      <c r="V578" s="166" t="s">
        <v>125</v>
      </c>
      <c r="W578" s="166" t="s">
        <v>125</v>
      </c>
      <c r="X578" s="166" t="s">
        <v>125</v>
      </c>
      <c r="Y578" s="166" t="s">
        <v>125</v>
      </c>
      <c r="Z578" s="166" t="s">
        <v>125</v>
      </c>
      <c r="AA578" s="166" t="s">
        <v>125</v>
      </c>
      <c r="AB578" s="166" t="s">
        <v>125</v>
      </c>
      <c r="AC578" s="166" t="s">
        <v>125</v>
      </c>
      <c r="AD578" s="166" t="s">
        <v>125</v>
      </c>
      <c r="AE578" s="166" t="s">
        <v>125</v>
      </c>
      <c r="AF578" s="166" t="s">
        <v>125</v>
      </c>
      <c r="AG578" s="166" t="s">
        <v>125</v>
      </c>
      <c r="AH578" s="166" t="s">
        <v>125</v>
      </c>
      <c r="AI578" s="19" t="s">
        <v>4014</v>
      </c>
      <c r="AJ578" s="19" t="s">
        <v>5053</v>
      </c>
      <c r="AK578" s="19" t="s">
        <v>5054</v>
      </c>
      <c r="AL578" s="19" t="s">
        <v>5055</v>
      </c>
      <c r="AM578" s="19" t="s">
        <v>5056</v>
      </c>
      <c r="AN578" s="19" t="s">
        <v>129</v>
      </c>
      <c r="AO578" s="19" t="s">
        <v>3113</v>
      </c>
      <c r="AP578" s="19" t="s">
        <v>130</v>
      </c>
      <c r="AQ578" s="19" t="s">
        <v>3113</v>
      </c>
      <c r="AR578" s="19" t="s">
        <v>130</v>
      </c>
      <c r="AS578" s="19" t="s">
        <v>3113</v>
      </c>
      <c r="AT578" s="19" t="s">
        <v>130</v>
      </c>
      <c r="AU578" s="19" t="s">
        <v>3113</v>
      </c>
      <c r="AV578" s="19" t="s">
        <v>130</v>
      </c>
      <c r="AW578" s="19" t="s">
        <v>3113</v>
      </c>
      <c r="AX578" s="19" t="s">
        <v>130</v>
      </c>
      <c r="AY578" s="19" t="s">
        <v>3113</v>
      </c>
      <c r="AZ578" s="19" t="s">
        <v>125</v>
      </c>
      <c r="BA578" s="19" t="s">
        <v>3113</v>
      </c>
      <c r="BB578" s="19" t="s">
        <v>125</v>
      </c>
      <c r="BC578" s="19" t="s">
        <v>3113</v>
      </c>
      <c r="BD578" s="19" t="s">
        <v>125</v>
      </c>
      <c r="BE578" s="19" t="s">
        <v>3113</v>
      </c>
      <c r="BF578" s="108" t="s">
        <v>131</v>
      </c>
      <c r="BG578" s="175">
        <v>44389</v>
      </c>
      <c r="BH578" s="108" t="s">
        <v>2033</v>
      </c>
      <c r="BI578" s="195"/>
      <c r="BJ578" s="196"/>
      <c r="BK578" s="196"/>
      <c r="BL578" s="196"/>
      <c r="BM578" s="196"/>
      <c r="BN578" s="35" t="s">
        <v>133</v>
      </c>
      <c r="BO578" s="195"/>
      <c r="BP578" s="195"/>
      <c r="BR578" s="92" t="s">
        <v>2713</v>
      </c>
      <c r="BS578" s="229" t="s">
        <v>2758</v>
      </c>
      <c r="BT578" s="92" t="s">
        <v>5007</v>
      </c>
      <c r="BU578" s="92"/>
    </row>
    <row r="579" spans="1:73" ht="90" hidden="1" customHeight="1">
      <c r="A579" s="181" t="s">
        <v>5057</v>
      </c>
      <c r="B579" s="110" t="s">
        <v>4007</v>
      </c>
      <c r="C579" s="175">
        <v>44109</v>
      </c>
      <c r="D579" s="122" t="s">
        <v>202</v>
      </c>
      <c r="E579" s="270" t="s">
        <v>540</v>
      </c>
      <c r="F579" s="161" t="s">
        <v>4996</v>
      </c>
      <c r="G579" s="161" t="s">
        <v>5039</v>
      </c>
      <c r="H579" s="161" t="s">
        <v>5058</v>
      </c>
      <c r="I579" s="161" t="s">
        <v>5059</v>
      </c>
      <c r="J579" s="161" t="s">
        <v>5060</v>
      </c>
      <c r="K579" s="273">
        <v>1</v>
      </c>
      <c r="L579" s="504">
        <v>44152</v>
      </c>
      <c r="M579" s="504">
        <v>44316</v>
      </c>
      <c r="N579" s="114">
        <f t="shared" si="27"/>
        <v>24</v>
      </c>
      <c r="O579" s="272">
        <v>0</v>
      </c>
      <c r="P579" s="92" t="s">
        <v>23</v>
      </c>
      <c r="Q579" s="92"/>
      <c r="R579" s="19" t="s">
        <v>5061</v>
      </c>
      <c r="S579" s="217">
        <f t="shared" si="28"/>
        <v>298</v>
      </c>
      <c r="T579" s="136" t="s">
        <v>125</v>
      </c>
      <c r="U579" s="136" t="s">
        <v>125</v>
      </c>
      <c r="V579" s="166" t="s">
        <v>125</v>
      </c>
      <c r="W579" s="166" t="s">
        <v>125</v>
      </c>
      <c r="X579" s="166" t="s">
        <v>125</v>
      </c>
      <c r="Y579" s="166" t="s">
        <v>125</v>
      </c>
      <c r="Z579" s="166" t="s">
        <v>125</v>
      </c>
      <c r="AA579" s="166" t="s">
        <v>125</v>
      </c>
      <c r="AB579" s="166" t="s">
        <v>125</v>
      </c>
      <c r="AC579" s="166" t="s">
        <v>125</v>
      </c>
      <c r="AD579" s="166" t="s">
        <v>125</v>
      </c>
      <c r="AE579" s="166" t="s">
        <v>125</v>
      </c>
      <c r="AF579" s="166" t="s">
        <v>125</v>
      </c>
      <c r="AG579" s="166" t="s">
        <v>125</v>
      </c>
      <c r="AH579" s="166" t="s">
        <v>125</v>
      </c>
      <c r="AI579" s="19" t="s">
        <v>4014</v>
      </c>
      <c r="AJ579" s="19" t="s">
        <v>5062</v>
      </c>
      <c r="AK579" s="19" t="s">
        <v>5063</v>
      </c>
      <c r="AL579" s="19" t="s">
        <v>129</v>
      </c>
      <c r="AM579" s="161" t="s">
        <v>5064</v>
      </c>
      <c r="AN579" s="19" t="s">
        <v>129</v>
      </c>
      <c r="AO579" s="140" t="s">
        <v>2056</v>
      </c>
      <c r="AP579" s="19" t="s">
        <v>130</v>
      </c>
      <c r="AQ579" s="140" t="s">
        <v>4404</v>
      </c>
      <c r="AR579" s="19" t="s">
        <v>130</v>
      </c>
      <c r="AS579" s="140" t="s">
        <v>2056</v>
      </c>
      <c r="AT579" s="140" t="s">
        <v>130</v>
      </c>
      <c r="AU579" s="140" t="s">
        <v>2056</v>
      </c>
      <c r="AV579" s="140" t="s">
        <v>130</v>
      </c>
      <c r="AW579" s="140" t="s">
        <v>2056</v>
      </c>
      <c r="AX579" s="140" t="s">
        <v>130</v>
      </c>
      <c r="AY579" s="140" t="s">
        <v>2056</v>
      </c>
      <c r="AZ579" s="140" t="s">
        <v>125</v>
      </c>
      <c r="BA579" s="140" t="s">
        <v>2056</v>
      </c>
      <c r="BB579" s="140" t="s">
        <v>125</v>
      </c>
      <c r="BC579" s="140" t="s">
        <v>2056</v>
      </c>
      <c r="BD579" s="140" t="s">
        <v>125</v>
      </c>
      <c r="BE579" s="140" t="s">
        <v>2056</v>
      </c>
      <c r="BF579" s="108" t="s">
        <v>1845</v>
      </c>
      <c r="BG579" s="175">
        <v>44377</v>
      </c>
      <c r="BH579" s="108" t="s">
        <v>10</v>
      </c>
      <c r="BI579" s="175">
        <v>44377</v>
      </c>
      <c r="BJ579" s="140" t="s">
        <v>5065</v>
      </c>
      <c r="BK579" s="171" t="s">
        <v>125</v>
      </c>
      <c r="BL579" s="171" t="s">
        <v>2058</v>
      </c>
      <c r="BM579" s="171" t="s">
        <v>1538</v>
      </c>
      <c r="BN579" s="119" t="s">
        <v>1539</v>
      </c>
      <c r="BO579" s="179" t="s">
        <v>125</v>
      </c>
      <c r="BP579" s="179" t="s">
        <v>5057</v>
      </c>
      <c r="BR579" s="92" t="s">
        <v>2713</v>
      </c>
      <c r="BS579" s="229" t="s">
        <v>2758</v>
      </c>
      <c r="BT579" s="92" t="s">
        <v>5007</v>
      </c>
      <c r="BU579" s="92"/>
    </row>
    <row r="580" spans="1:73" ht="90" hidden="1" customHeight="1">
      <c r="A580" s="107" t="s">
        <v>5057</v>
      </c>
      <c r="B580" s="110" t="s">
        <v>4007</v>
      </c>
      <c r="C580" s="122">
        <v>44109</v>
      </c>
      <c r="D580" s="122" t="s">
        <v>202</v>
      </c>
      <c r="E580" s="270" t="s">
        <v>540</v>
      </c>
      <c r="F580" s="161" t="s">
        <v>4996</v>
      </c>
      <c r="G580" s="161" t="s">
        <v>5039</v>
      </c>
      <c r="H580" s="161" t="s">
        <v>5058</v>
      </c>
      <c r="I580" s="161" t="s">
        <v>5059</v>
      </c>
      <c r="J580" s="252" t="s">
        <v>5060</v>
      </c>
      <c r="K580" s="277">
        <v>1</v>
      </c>
      <c r="L580" s="515">
        <v>44152</v>
      </c>
      <c r="M580" s="515">
        <v>44530</v>
      </c>
      <c r="N580" s="114">
        <f t="shared" si="27"/>
        <v>2</v>
      </c>
      <c r="O580" s="214">
        <v>0.28000000000000003</v>
      </c>
      <c r="P580" s="92" t="s">
        <v>23</v>
      </c>
      <c r="Q580" s="92"/>
      <c r="R580" s="19" t="s">
        <v>4320</v>
      </c>
      <c r="S580" s="217">
        <f t="shared" si="28"/>
        <v>380</v>
      </c>
      <c r="T580" s="136" t="s">
        <v>125</v>
      </c>
      <c r="U580" s="136" t="s">
        <v>125</v>
      </c>
      <c r="V580" s="166" t="s">
        <v>125</v>
      </c>
      <c r="W580" s="166" t="s">
        <v>125</v>
      </c>
      <c r="X580" s="166" t="s">
        <v>125</v>
      </c>
      <c r="Y580" s="166" t="s">
        <v>125</v>
      </c>
      <c r="Z580" s="166" t="s">
        <v>125</v>
      </c>
      <c r="AA580" s="166" t="s">
        <v>125</v>
      </c>
      <c r="AB580" s="166" t="s">
        <v>125</v>
      </c>
      <c r="AC580" s="166" t="s">
        <v>125</v>
      </c>
      <c r="AD580" s="166" t="s">
        <v>125</v>
      </c>
      <c r="AE580" s="166" t="s">
        <v>125</v>
      </c>
      <c r="AF580" s="166" t="s">
        <v>125</v>
      </c>
      <c r="AG580" s="166" t="s">
        <v>125</v>
      </c>
      <c r="AH580" s="166" t="s">
        <v>125</v>
      </c>
      <c r="AI580" s="19" t="s">
        <v>4014</v>
      </c>
      <c r="AJ580" s="19" t="s">
        <v>5062</v>
      </c>
      <c r="AK580" s="19" t="s">
        <v>5063</v>
      </c>
      <c r="AL580" s="19" t="s">
        <v>5066</v>
      </c>
      <c r="AM580" s="19" t="s">
        <v>5067</v>
      </c>
      <c r="AN580" s="19" t="s">
        <v>5068</v>
      </c>
      <c r="AO580" s="19" t="s">
        <v>5069</v>
      </c>
      <c r="AP580" s="19" t="s">
        <v>130</v>
      </c>
      <c r="AQ580" s="19" t="s">
        <v>4021</v>
      </c>
      <c r="AR580" s="19" t="s">
        <v>130</v>
      </c>
      <c r="AS580" s="19" t="s">
        <v>4022</v>
      </c>
      <c r="AT580" s="19" t="s">
        <v>130</v>
      </c>
      <c r="AU580" s="19" t="s">
        <v>4022</v>
      </c>
      <c r="AV580" s="19" t="s">
        <v>130</v>
      </c>
      <c r="AW580" s="19" t="s">
        <v>4022</v>
      </c>
      <c r="AX580" s="19" t="s">
        <v>130</v>
      </c>
      <c r="AY580" s="19" t="s">
        <v>4022</v>
      </c>
      <c r="AZ580" s="19" t="s">
        <v>125</v>
      </c>
      <c r="BA580" s="19" t="s">
        <v>4022</v>
      </c>
      <c r="BB580" s="19" t="s">
        <v>125</v>
      </c>
      <c r="BC580" s="19" t="s">
        <v>4022</v>
      </c>
      <c r="BD580" s="19" t="s">
        <v>125</v>
      </c>
      <c r="BE580" s="19" t="s">
        <v>4022</v>
      </c>
      <c r="BF580" s="108" t="s">
        <v>1845</v>
      </c>
      <c r="BG580" s="175">
        <v>44529</v>
      </c>
      <c r="BH580" s="108" t="s">
        <v>10</v>
      </c>
      <c r="BI580" s="175">
        <v>44529</v>
      </c>
      <c r="BJ580" s="140" t="s">
        <v>4023</v>
      </c>
      <c r="BK580" s="171" t="s">
        <v>125</v>
      </c>
      <c r="BL580" s="171" t="s">
        <v>4024</v>
      </c>
      <c r="BM580" s="171" t="s">
        <v>1538</v>
      </c>
      <c r="BN580" s="119" t="s">
        <v>1539</v>
      </c>
      <c r="BO580" s="179" t="s">
        <v>125</v>
      </c>
      <c r="BP580" s="179" t="s">
        <v>5057</v>
      </c>
      <c r="BR580" s="92" t="s">
        <v>2713</v>
      </c>
      <c r="BS580" s="229" t="s">
        <v>2758</v>
      </c>
      <c r="BT580" s="92" t="s">
        <v>5007</v>
      </c>
      <c r="BU580" s="92"/>
    </row>
    <row r="581" spans="1:73" ht="90" hidden="1" customHeight="1">
      <c r="A581" s="181" t="s">
        <v>5057</v>
      </c>
      <c r="B581" s="110" t="s">
        <v>4007</v>
      </c>
      <c r="C581" s="175">
        <v>44109</v>
      </c>
      <c r="D581" s="175" t="s">
        <v>202</v>
      </c>
      <c r="E581" s="274" t="s">
        <v>540</v>
      </c>
      <c r="F581" s="164" t="s">
        <v>5070</v>
      </c>
      <c r="G581" s="19" t="s">
        <v>5039</v>
      </c>
      <c r="H581" s="19" t="s">
        <v>5058</v>
      </c>
      <c r="I581" s="164" t="s">
        <v>5059</v>
      </c>
      <c r="J581" s="252" t="s">
        <v>5060</v>
      </c>
      <c r="K581" s="277">
        <v>1</v>
      </c>
      <c r="L581" s="515">
        <v>44152</v>
      </c>
      <c r="M581" s="515">
        <v>44925</v>
      </c>
      <c r="N581" s="114">
        <f t="shared" si="27"/>
        <v>7</v>
      </c>
      <c r="O581" s="193">
        <v>1</v>
      </c>
      <c r="P581" s="92" t="s">
        <v>23</v>
      </c>
      <c r="Q581" s="92"/>
      <c r="R581" s="19" t="s">
        <v>5071</v>
      </c>
      <c r="S581" s="217">
        <f t="shared" si="28"/>
        <v>283</v>
      </c>
      <c r="T581" s="166" t="s">
        <v>125</v>
      </c>
      <c r="U581" s="166" t="s">
        <v>125</v>
      </c>
      <c r="V581" s="166" t="s">
        <v>125</v>
      </c>
      <c r="W581" s="166" t="s">
        <v>125</v>
      </c>
      <c r="X581" s="166" t="s">
        <v>125</v>
      </c>
      <c r="Y581" s="166" t="s">
        <v>125</v>
      </c>
      <c r="Z581" s="166" t="s">
        <v>125</v>
      </c>
      <c r="AA581" s="166" t="s">
        <v>125</v>
      </c>
      <c r="AB581" s="166" t="s">
        <v>125</v>
      </c>
      <c r="AC581" s="166" t="s">
        <v>125</v>
      </c>
      <c r="AD581" s="166" t="s">
        <v>125</v>
      </c>
      <c r="AE581" s="166" t="s">
        <v>125</v>
      </c>
      <c r="AF581" s="166" t="s">
        <v>125</v>
      </c>
      <c r="AG581" s="166" t="s">
        <v>125</v>
      </c>
      <c r="AH581" s="166" t="s">
        <v>125</v>
      </c>
      <c r="AI581" s="19" t="s">
        <v>4014</v>
      </c>
      <c r="AJ581" s="19" t="s">
        <v>5062</v>
      </c>
      <c r="AK581" s="19" t="s">
        <v>5063</v>
      </c>
      <c r="AL581" s="19" t="s">
        <v>5066</v>
      </c>
      <c r="AM581" s="19" t="s">
        <v>5067</v>
      </c>
      <c r="AN581" s="19" t="s">
        <v>5068</v>
      </c>
      <c r="AO581" s="19" t="s">
        <v>5069</v>
      </c>
      <c r="AP581" s="19" t="s">
        <v>5072</v>
      </c>
      <c r="AQ581" s="19" t="s">
        <v>5073</v>
      </c>
      <c r="AR581" s="19" t="s">
        <v>5074</v>
      </c>
      <c r="AS581" s="19" t="s">
        <v>5075</v>
      </c>
      <c r="AT581" s="112" t="s">
        <v>5076</v>
      </c>
      <c r="AU581" s="19" t="s">
        <v>5077</v>
      </c>
      <c r="AV581" s="19" t="s">
        <v>5078</v>
      </c>
      <c r="AW581" s="19" t="s">
        <v>5079</v>
      </c>
      <c r="AX581" s="19" t="s">
        <v>5080</v>
      </c>
      <c r="AY581" s="19" t="s">
        <v>5081</v>
      </c>
      <c r="AZ581" s="164" t="s">
        <v>125</v>
      </c>
      <c r="BA581" s="164" t="s">
        <v>5082</v>
      </c>
      <c r="BB581" s="164" t="s">
        <v>125</v>
      </c>
      <c r="BC581" s="164" t="s">
        <v>5082</v>
      </c>
      <c r="BD581" s="164" t="s">
        <v>125</v>
      </c>
      <c r="BE581" s="164" t="s">
        <v>5082</v>
      </c>
      <c r="BF581" s="108" t="s">
        <v>131</v>
      </c>
      <c r="BG581" s="175">
        <v>44949</v>
      </c>
      <c r="BH581" s="108" t="s">
        <v>2033</v>
      </c>
      <c r="BI581" s="195"/>
      <c r="BJ581" s="196"/>
      <c r="BK581" s="196"/>
      <c r="BL581" s="196"/>
      <c r="BM581" s="196"/>
      <c r="BN581" s="35" t="s">
        <v>133</v>
      </c>
      <c r="BO581" s="195"/>
      <c r="BP581" s="195"/>
      <c r="BR581" s="92" t="s">
        <v>2713</v>
      </c>
      <c r="BS581" s="229" t="s">
        <v>2758</v>
      </c>
      <c r="BT581" s="92" t="s">
        <v>5007</v>
      </c>
      <c r="BU581" s="92"/>
    </row>
    <row r="582" spans="1:73" ht="90" hidden="1" customHeight="1">
      <c r="A582" s="181" t="s">
        <v>5083</v>
      </c>
      <c r="B582" s="110" t="s">
        <v>4007</v>
      </c>
      <c r="C582" s="175">
        <v>44109</v>
      </c>
      <c r="D582" s="122" t="s">
        <v>202</v>
      </c>
      <c r="E582" s="270" t="s">
        <v>540</v>
      </c>
      <c r="F582" s="161" t="s">
        <v>4996</v>
      </c>
      <c r="G582" s="161" t="s">
        <v>5039</v>
      </c>
      <c r="H582" s="161" t="s">
        <v>5084</v>
      </c>
      <c r="I582" s="161" t="s">
        <v>5085</v>
      </c>
      <c r="J582" s="161" t="s">
        <v>5086</v>
      </c>
      <c r="K582" s="273">
        <v>1</v>
      </c>
      <c r="L582" s="504">
        <v>44152</v>
      </c>
      <c r="M582" s="504">
        <v>44316</v>
      </c>
      <c r="N582" s="114">
        <f t="shared" si="27"/>
        <v>24</v>
      </c>
      <c r="O582" s="272">
        <v>0</v>
      </c>
      <c r="P582" s="92" t="s">
        <v>23</v>
      </c>
      <c r="Q582" s="92"/>
      <c r="R582" s="19" t="s">
        <v>5087</v>
      </c>
      <c r="S582" s="217">
        <f t="shared" si="28"/>
        <v>298</v>
      </c>
      <c r="T582" s="136" t="s">
        <v>125</v>
      </c>
      <c r="U582" s="136" t="s">
        <v>125</v>
      </c>
      <c r="V582" s="166" t="s">
        <v>125</v>
      </c>
      <c r="W582" s="166" t="s">
        <v>125</v>
      </c>
      <c r="X582" s="166" t="s">
        <v>125</v>
      </c>
      <c r="Y582" s="166" t="s">
        <v>125</v>
      </c>
      <c r="Z582" s="166" t="s">
        <v>125</v>
      </c>
      <c r="AA582" s="166" t="s">
        <v>125</v>
      </c>
      <c r="AB582" s="166" t="s">
        <v>125</v>
      </c>
      <c r="AC582" s="166" t="s">
        <v>125</v>
      </c>
      <c r="AD582" s="166" t="s">
        <v>125</v>
      </c>
      <c r="AE582" s="166" t="s">
        <v>125</v>
      </c>
      <c r="AF582" s="166" t="s">
        <v>125</v>
      </c>
      <c r="AG582" s="166" t="s">
        <v>125</v>
      </c>
      <c r="AH582" s="166" t="s">
        <v>125</v>
      </c>
      <c r="AI582" s="19" t="s">
        <v>4014</v>
      </c>
      <c r="AJ582" s="19" t="s">
        <v>5088</v>
      </c>
      <c r="AK582" s="19" t="s">
        <v>5089</v>
      </c>
      <c r="AL582" s="19" t="s">
        <v>129</v>
      </c>
      <c r="AM582" s="161" t="s">
        <v>5090</v>
      </c>
      <c r="AN582" s="19" t="s">
        <v>129</v>
      </c>
      <c r="AO582" s="140" t="s">
        <v>2056</v>
      </c>
      <c r="AP582" s="19" t="s">
        <v>130</v>
      </c>
      <c r="AQ582" s="140" t="s">
        <v>4404</v>
      </c>
      <c r="AR582" s="19" t="s">
        <v>130</v>
      </c>
      <c r="AS582" s="140" t="s">
        <v>2056</v>
      </c>
      <c r="AT582" s="140" t="s">
        <v>130</v>
      </c>
      <c r="AU582" s="140" t="s">
        <v>2056</v>
      </c>
      <c r="AV582" s="140" t="s">
        <v>130</v>
      </c>
      <c r="AW582" s="140" t="s">
        <v>2056</v>
      </c>
      <c r="AX582" s="140" t="s">
        <v>130</v>
      </c>
      <c r="AY582" s="140" t="s">
        <v>2056</v>
      </c>
      <c r="AZ582" s="140" t="s">
        <v>125</v>
      </c>
      <c r="BA582" s="140" t="s">
        <v>2056</v>
      </c>
      <c r="BB582" s="140" t="s">
        <v>125</v>
      </c>
      <c r="BC582" s="140" t="s">
        <v>2056</v>
      </c>
      <c r="BD582" s="140" t="s">
        <v>125</v>
      </c>
      <c r="BE582" s="140" t="s">
        <v>2056</v>
      </c>
      <c r="BF582" s="108" t="s">
        <v>1845</v>
      </c>
      <c r="BG582" s="175">
        <v>44377</v>
      </c>
      <c r="BH582" s="108" t="s">
        <v>10</v>
      </c>
      <c r="BI582" s="175">
        <v>44377</v>
      </c>
      <c r="BJ582" s="140" t="s">
        <v>5065</v>
      </c>
      <c r="BK582" s="171" t="s">
        <v>125</v>
      </c>
      <c r="BL582" s="171" t="s">
        <v>2058</v>
      </c>
      <c r="BM582" s="171" t="s">
        <v>1538</v>
      </c>
      <c r="BN582" s="119" t="s">
        <v>1539</v>
      </c>
      <c r="BO582" s="179" t="s">
        <v>125</v>
      </c>
      <c r="BP582" s="179" t="s">
        <v>5083</v>
      </c>
      <c r="BR582" s="92" t="s">
        <v>2713</v>
      </c>
      <c r="BS582" s="229" t="s">
        <v>2758</v>
      </c>
      <c r="BT582" s="92" t="s">
        <v>5007</v>
      </c>
      <c r="BU582" s="92"/>
    </row>
    <row r="583" spans="1:73" ht="90" hidden="1" customHeight="1">
      <c r="A583" s="107" t="s">
        <v>5083</v>
      </c>
      <c r="B583" s="110" t="s">
        <v>4007</v>
      </c>
      <c r="C583" s="122">
        <v>44109</v>
      </c>
      <c r="D583" s="122" t="s">
        <v>202</v>
      </c>
      <c r="E583" s="270" t="s">
        <v>540</v>
      </c>
      <c r="F583" s="161" t="s">
        <v>4996</v>
      </c>
      <c r="G583" s="161" t="s">
        <v>5039</v>
      </c>
      <c r="H583" s="161" t="s">
        <v>5084</v>
      </c>
      <c r="I583" s="161" t="s">
        <v>5085</v>
      </c>
      <c r="J583" s="252" t="s">
        <v>5086</v>
      </c>
      <c r="K583" s="277">
        <v>1</v>
      </c>
      <c r="L583" s="515">
        <v>44152</v>
      </c>
      <c r="M583" s="515">
        <v>44560</v>
      </c>
      <c r="N583" s="114">
        <f t="shared" si="27"/>
        <v>7</v>
      </c>
      <c r="O583" s="214">
        <v>0.2</v>
      </c>
      <c r="P583" s="92" t="s">
        <v>23</v>
      </c>
      <c r="Q583" s="92"/>
      <c r="R583" s="19" t="s">
        <v>4320</v>
      </c>
      <c r="S583" s="217">
        <f t="shared" si="28"/>
        <v>380</v>
      </c>
      <c r="T583" s="136" t="s">
        <v>125</v>
      </c>
      <c r="U583" s="136" t="s">
        <v>125</v>
      </c>
      <c r="V583" s="166" t="s">
        <v>125</v>
      </c>
      <c r="W583" s="166" t="s">
        <v>125</v>
      </c>
      <c r="X583" s="166" t="s">
        <v>125</v>
      </c>
      <c r="Y583" s="166" t="s">
        <v>125</v>
      </c>
      <c r="Z583" s="166" t="s">
        <v>125</v>
      </c>
      <c r="AA583" s="166" t="s">
        <v>125</v>
      </c>
      <c r="AB583" s="166" t="s">
        <v>125</v>
      </c>
      <c r="AC583" s="166" t="s">
        <v>125</v>
      </c>
      <c r="AD583" s="166" t="s">
        <v>125</v>
      </c>
      <c r="AE583" s="166" t="s">
        <v>125</v>
      </c>
      <c r="AF583" s="166" t="s">
        <v>125</v>
      </c>
      <c r="AG583" s="166" t="s">
        <v>125</v>
      </c>
      <c r="AH583" s="166" t="s">
        <v>125</v>
      </c>
      <c r="AI583" s="19" t="s">
        <v>4014</v>
      </c>
      <c r="AJ583" s="19" t="s">
        <v>5088</v>
      </c>
      <c r="AK583" s="19" t="s">
        <v>5091</v>
      </c>
      <c r="AL583" s="19" t="s">
        <v>5092</v>
      </c>
      <c r="AM583" s="19" t="s">
        <v>5093</v>
      </c>
      <c r="AN583" s="19" t="s">
        <v>5094</v>
      </c>
      <c r="AO583" s="19" t="s">
        <v>5095</v>
      </c>
      <c r="AP583" s="19" t="s">
        <v>130</v>
      </c>
      <c r="AQ583" s="19" t="s">
        <v>4021</v>
      </c>
      <c r="AR583" s="19" t="s">
        <v>130</v>
      </c>
      <c r="AS583" s="19" t="s">
        <v>4022</v>
      </c>
      <c r="AT583" s="19" t="s">
        <v>130</v>
      </c>
      <c r="AU583" s="19" t="s">
        <v>4022</v>
      </c>
      <c r="AV583" s="19" t="s">
        <v>130</v>
      </c>
      <c r="AW583" s="19" t="s">
        <v>4022</v>
      </c>
      <c r="AX583" s="19" t="s">
        <v>130</v>
      </c>
      <c r="AY583" s="19" t="s">
        <v>4022</v>
      </c>
      <c r="AZ583" s="19" t="s">
        <v>125</v>
      </c>
      <c r="BA583" s="19" t="s">
        <v>4022</v>
      </c>
      <c r="BB583" s="19" t="s">
        <v>125</v>
      </c>
      <c r="BC583" s="19" t="s">
        <v>4022</v>
      </c>
      <c r="BD583" s="19" t="s">
        <v>125</v>
      </c>
      <c r="BE583" s="19" t="s">
        <v>4022</v>
      </c>
      <c r="BF583" s="108" t="s">
        <v>1845</v>
      </c>
      <c r="BG583" s="175">
        <v>44529</v>
      </c>
      <c r="BH583" s="108" t="s">
        <v>10</v>
      </c>
      <c r="BI583" s="175">
        <v>44529</v>
      </c>
      <c r="BJ583" s="140" t="s">
        <v>4023</v>
      </c>
      <c r="BK583" s="171" t="s">
        <v>125</v>
      </c>
      <c r="BL583" s="171" t="s">
        <v>4024</v>
      </c>
      <c r="BM583" s="171" t="s">
        <v>1538</v>
      </c>
      <c r="BN583" s="119" t="s">
        <v>1539</v>
      </c>
      <c r="BO583" s="179" t="s">
        <v>125</v>
      </c>
      <c r="BP583" s="179" t="s">
        <v>5083</v>
      </c>
      <c r="BR583" s="92" t="s">
        <v>2713</v>
      </c>
      <c r="BS583" s="229" t="s">
        <v>2758</v>
      </c>
      <c r="BT583" s="92" t="s">
        <v>5007</v>
      </c>
      <c r="BU583" s="92"/>
    </row>
    <row r="584" spans="1:73" ht="90" hidden="1" customHeight="1">
      <c r="A584" s="181" t="s">
        <v>5083</v>
      </c>
      <c r="B584" s="110" t="s">
        <v>4007</v>
      </c>
      <c r="C584" s="175">
        <v>44109</v>
      </c>
      <c r="D584" s="175" t="s">
        <v>202</v>
      </c>
      <c r="E584" s="274" t="s">
        <v>540</v>
      </c>
      <c r="F584" s="164" t="s">
        <v>5070</v>
      </c>
      <c r="G584" s="164" t="s">
        <v>5039</v>
      </c>
      <c r="H584" s="164" t="s">
        <v>5084</v>
      </c>
      <c r="I584" s="164" t="s">
        <v>5085</v>
      </c>
      <c r="J584" s="252" t="s">
        <v>5086</v>
      </c>
      <c r="K584" s="277">
        <v>1</v>
      </c>
      <c r="L584" s="515">
        <v>44152</v>
      </c>
      <c r="M584" s="515">
        <v>44925</v>
      </c>
      <c r="N584" s="114">
        <f t="shared" si="27"/>
        <v>7</v>
      </c>
      <c r="O584" s="193">
        <v>1</v>
      </c>
      <c r="P584" s="92" t="s">
        <v>23</v>
      </c>
      <c r="Q584" s="92"/>
      <c r="R584" s="19" t="s">
        <v>5096</v>
      </c>
      <c r="S584" s="217">
        <f t="shared" si="28"/>
        <v>238</v>
      </c>
      <c r="T584" s="136" t="s">
        <v>125</v>
      </c>
      <c r="U584" s="136" t="s">
        <v>125</v>
      </c>
      <c r="V584" s="166" t="s">
        <v>125</v>
      </c>
      <c r="W584" s="166" t="s">
        <v>125</v>
      </c>
      <c r="X584" s="166" t="s">
        <v>125</v>
      </c>
      <c r="Y584" s="166" t="s">
        <v>125</v>
      </c>
      <c r="Z584" s="166" t="s">
        <v>125</v>
      </c>
      <c r="AA584" s="166" t="s">
        <v>125</v>
      </c>
      <c r="AB584" s="166" t="s">
        <v>125</v>
      </c>
      <c r="AC584" s="166" t="s">
        <v>125</v>
      </c>
      <c r="AD584" s="166" t="s">
        <v>125</v>
      </c>
      <c r="AE584" s="166" t="s">
        <v>125</v>
      </c>
      <c r="AF584" s="166" t="s">
        <v>125</v>
      </c>
      <c r="AG584" s="166" t="s">
        <v>125</v>
      </c>
      <c r="AH584" s="166" t="s">
        <v>125</v>
      </c>
      <c r="AI584" s="19" t="s">
        <v>4014</v>
      </c>
      <c r="AJ584" s="19" t="s">
        <v>5088</v>
      </c>
      <c r="AK584" s="19" t="s">
        <v>5091</v>
      </c>
      <c r="AL584" s="19" t="s">
        <v>5092</v>
      </c>
      <c r="AM584" s="19" t="s">
        <v>5093</v>
      </c>
      <c r="AN584" s="19" t="s">
        <v>5094</v>
      </c>
      <c r="AO584" s="19" t="s">
        <v>5095</v>
      </c>
      <c r="AP584" s="19" t="s">
        <v>5097</v>
      </c>
      <c r="AQ584" s="19" t="s">
        <v>5098</v>
      </c>
      <c r="AR584" s="19" t="s">
        <v>5099</v>
      </c>
      <c r="AS584" s="19" t="s">
        <v>5100</v>
      </c>
      <c r="AT584" s="112" t="s">
        <v>5101</v>
      </c>
      <c r="AU584" s="19" t="s">
        <v>5102</v>
      </c>
      <c r="AV584" s="19" t="s">
        <v>5103</v>
      </c>
      <c r="AW584" s="19" t="s">
        <v>5104</v>
      </c>
      <c r="AX584" s="19" t="s">
        <v>5105</v>
      </c>
      <c r="AY584" s="19" t="s">
        <v>5106</v>
      </c>
      <c r="AZ584" s="164" t="s">
        <v>125</v>
      </c>
      <c r="BA584" s="164" t="s">
        <v>5082</v>
      </c>
      <c r="BB584" s="164" t="s">
        <v>125</v>
      </c>
      <c r="BC584" s="164" t="s">
        <v>5082</v>
      </c>
      <c r="BD584" s="164" t="s">
        <v>125</v>
      </c>
      <c r="BE584" s="164" t="s">
        <v>5082</v>
      </c>
      <c r="BF584" s="108" t="s">
        <v>131</v>
      </c>
      <c r="BG584" s="175">
        <v>44952</v>
      </c>
      <c r="BH584" s="108" t="s">
        <v>2033</v>
      </c>
      <c r="BI584" s="195"/>
      <c r="BJ584" s="196"/>
      <c r="BK584" s="196"/>
      <c r="BL584" s="196"/>
      <c r="BM584" s="196"/>
      <c r="BN584" s="35" t="s">
        <v>133</v>
      </c>
      <c r="BO584" s="195"/>
      <c r="BP584" s="195"/>
      <c r="BR584" s="92" t="s">
        <v>2713</v>
      </c>
      <c r="BS584" s="229" t="s">
        <v>2758</v>
      </c>
      <c r="BT584" s="92" t="s">
        <v>5007</v>
      </c>
      <c r="BU584" s="92"/>
    </row>
    <row r="585" spans="1:73" ht="90" hidden="1" customHeight="1">
      <c r="A585" s="181" t="s">
        <v>5107</v>
      </c>
      <c r="B585" s="110" t="s">
        <v>4007</v>
      </c>
      <c r="C585" s="175">
        <v>44109</v>
      </c>
      <c r="D585" s="122" t="s">
        <v>202</v>
      </c>
      <c r="E585" s="270" t="s">
        <v>540</v>
      </c>
      <c r="F585" s="161" t="s">
        <v>4996</v>
      </c>
      <c r="G585" s="161" t="s">
        <v>5039</v>
      </c>
      <c r="H585" s="161" t="s">
        <v>5108</v>
      </c>
      <c r="I585" s="161" t="s">
        <v>5109</v>
      </c>
      <c r="J585" s="161" t="s">
        <v>5110</v>
      </c>
      <c r="K585" s="271">
        <v>20</v>
      </c>
      <c r="L585" s="504">
        <v>44152</v>
      </c>
      <c r="M585" s="504">
        <v>44407</v>
      </c>
      <c r="N585" s="114">
        <f t="shared" si="27"/>
        <v>37</v>
      </c>
      <c r="O585" s="272">
        <v>0</v>
      </c>
      <c r="P585" s="92" t="s">
        <v>23</v>
      </c>
      <c r="Q585" s="92"/>
      <c r="R585" s="19" t="s">
        <v>5111</v>
      </c>
      <c r="S585" s="217">
        <f t="shared" si="28"/>
        <v>298</v>
      </c>
      <c r="T585" s="136" t="s">
        <v>125</v>
      </c>
      <c r="U585" s="136" t="s">
        <v>125</v>
      </c>
      <c r="V585" s="166" t="s">
        <v>125</v>
      </c>
      <c r="W585" s="166" t="s">
        <v>125</v>
      </c>
      <c r="X585" s="166" t="s">
        <v>125</v>
      </c>
      <c r="Y585" s="166" t="s">
        <v>125</v>
      </c>
      <c r="Z585" s="166" t="s">
        <v>125</v>
      </c>
      <c r="AA585" s="166" t="s">
        <v>125</v>
      </c>
      <c r="AB585" s="166" t="s">
        <v>125</v>
      </c>
      <c r="AC585" s="166" t="s">
        <v>125</v>
      </c>
      <c r="AD585" s="166" t="s">
        <v>125</v>
      </c>
      <c r="AE585" s="166" t="s">
        <v>125</v>
      </c>
      <c r="AF585" s="166" t="s">
        <v>125</v>
      </c>
      <c r="AG585" s="166" t="s">
        <v>125</v>
      </c>
      <c r="AH585" s="166" t="s">
        <v>125</v>
      </c>
      <c r="AI585" s="19" t="s">
        <v>4014</v>
      </c>
      <c r="AJ585" s="19" t="s">
        <v>5112</v>
      </c>
      <c r="AK585" s="19" t="s">
        <v>5113</v>
      </c>
      <c r="AL585" s="19" t="s">
        <v>5114</v>
      </c>
      <c r="AM585" s="112" t="s">
        <v>5115</v>
      </c>
      <c r="AN585" s="19" t="s">
        <v>129</v>
      </c>
      <c r="AO585" s="140" t="s">
        <v>2056</v>
      </c>
      <c r="AP585" s="19" t="s">
        <v>130</v>
      </c>
      <c r="AQ585" s="140" t="s">
        <v>4404</v>
      </c>
      <c r="AR585" s="19" t="s">
        <v>130</v>
      </c>
      <c r="AS585" s="140" t="s">
        <v>2056</v>
      </c>
      <c r="AT585" s="140" t="s">
        <v>130</v>
      </c>
      <c r="AU585" s="140" t="s">
        <v>2056</v>
      </c>
      <c r="AV585" s="140" t="s">
        <v>130</v>
      </c>
      <c r="AW585" s="140" t="s">
        <v>2056</v>
      </c>
      <c r="AX585" s="140" t="s">
        <v>130</v>
      </c>
      <c r="AY585" s="140" t="s">
        <v>2056</v>
      </c>
      <c r="AZ585" s="140" t="s">
        <v>125</v>
      </c>
      <c r="BA585" s="140" t="s">
        <v>2056</v>
      </c>
      <c r="BB585" s="140" t="s">
        <v>125</v>
      </c>
      <c r="BC585" s="140" t="s">
        <v>2056</v>
      </c>
      <c r="BD585" s="140" t="s">
        <v>125</v>
      </c>
      <c r="BE585" s="140" t="s">
        <v>2056</v>
      </c>
      <c r="BF585" s="184" t="s">
        <v>1845</v>
      </c>
      <c r="BG585" s="175">
        <v>44377</v>
      </c>
      <c r="BH585" s="108" t="s">
        <v>10</v>
      </c>
      <c r="BI585" s="175">
        <v>44377</v>
      </c>
      <c r="BJ585" s="140" t="s">
        <v>5065</v>
      </c>
      <c r="BK585" s="171" t="s">
        <v>125</v>
      </c>
      <c r="BL585" s="171" t="s">
        <v>2058</v>
      </c>
      <c r="BM585" s="171" t="s">
        <v>1538</v>
      </c>
      <c r="BN585" s="119" t="s">
        <v>1539</v>
      </c>
      <c r="BO585" s="179" t="s">
        <v>125</v>
      </c>
      <c r="BP585" s="179" t="s">
        <v>5107</v>
      </c>
      <c r="BR585" s="92" t="s">
        <v>2713</v>
      </c>
      <c r="BS585" s="229" t="s">
        <v>2758</v>
      </c>
      <c r="BT585" s="92" t="s">
        <v>5007</v>
      </c>
      <c r="BU585" s="92"/>
    </row>
    <row r="586" spans="1:73" ht="90" hidden="1" customHeight="1">
      <c r="A586" s="107" t="s">
        <v>5107</v>
      </c>
      <c r="B586" s="110" t="s">
        <v>4007</v>
      </c>
      <c r="C586" s="122">
        <v>44109</v>
      </c>
      <c r="D586" s="122" t="s">
        <v>202</v>
      </c>
      <c r="E586" s="270" t="s">
        <v>540</v>
      </c>
      <c r="F586" s="161" t="s">
        <v>4996</v>
      </c>
      <c r="G586" s="161" t="s">
        <v>5039</v>
      </c>
      <c r="H586" s="161" t="s">
        <v>5108</v>
      </c>
      <c r="I586" s="161" t="s">
        <v>5109</v>
      </c>
      <c r="J586" s="252" t="s">
        <v>5110</v>
      </c>
      <c r="K586" s="271">
        <v>20</v>
      </c>
      <c r="L586" s="515">
        <v>44152</v>
      </c>
      <c r="M586" s="515">
        <v>44560</v>
      </c>
      <c r="N586" s="114">
        <f t="shared" si="27"/>
        <v>7</v>
      </c>
      <c r="O586" s="185">
        <v>6</v>
      </c>
      <c r="P586" s="92" t="s">
        <v>23</v>
      </c>
      <c r="Q586" s="92"/>
      <c r="R586" s="19" t="s">
        <v>4320</v>
      </c>
      <c r="S586" s="217">
        <f t="shared" si="28"/>
        <v>380</v>
      </c>
      <c r="T586" s="136" t="s">
        <v>125</v>
      </c>
      <c r="U586" s="136" t="s">
        <v>125</v>
      </c>
      <c r="V586" s="166" t="s">
        <v>125</v>
      </c>
      <c r="W586" s="166" t="s">
        <v>125</v>
      </c>
      <c r="X586" s="166" t="s">
        <v>125</v>
      </c>
      <c r="Y586" s="166" t="s">
        <v>125</v>
      </c>
      <c r="Z586" s="166" t="s">
        <v>125</v>
      </c>
      <c r="AA586" s="166" t="s">
        <v>125</v>
      </c>
      <c r="AB586" s="166" t="s">
        <v>125</v>
      </c>
      <c r="AC586" s="166" t="s">
        <v>125</v>
      </c>
      <c r="AD586" s="166" t="s">
        <v>125</v>
      </c>
      <c r="AE586" s="166" t="s">
        <v>125</v>
      </c>
      <c r="AF586" s="166" t="s">
        <v>125</v>
      </c>
      <c r="AG586" s="166" t="s">
        <v>125</v>
      </c>
      <c r="AH586" s="166" t="s">
        <v>125</v>
      </c>
      <c r="AI586" s="19" t="s">
        <v>4014</v>
      </c>
      <c r="AJ586" s="19" t="s">
        <v>5112</v>
      </c>
      <c r="AK586" s="19" t="s">
        <v>5116</v>
      </c>
      <c r="AL586" s="19" t="s">
        <v>5114</v>
      </c>
      <c r="AM586" s="19" t="s">
        <v>5117</v>
      </c>
      <c r="AN586" s="19" t="s">
        <v>5118</v>
      </c>
      <c r="AO586" s="19" t="s">
        <v>5119</v>
      </c>
      <c r="AP586" s="19" t="s">
        <v>130</v>
      </c>
      <c r="AQ586" s="19" t="s">
        <v>4021</v>
      </c>
      <c r="AR586" s="19" t="s">
        <v>130</v>
      </c>
      <c r="AS586" s="19" t="s">
        <v>4022</v>
      </c>
      <c r="AT586" s="19" t="s">
        <v>130</v>
      </c>
      <c r="AU586" s="19" t="s">
        <v>4022</v>
      </c>
      <c r="AV586" s="19" t="s">
        <v>130</v>
      </c>
      <c r="AW586" s="19" t="s">
        <v>4022</v>
      </c>
      <c r="AX586" s="19" t="s">
        <v>130</v>
      </c>
      <c r="AY586" s="19" t="s">
        <v>4022</v>
      </c>
      <c r="AZ586" s="19" t="s">
        <v>125</v>
      </c>
      <c r="BA586" s="19" t="s">
        <v>4022</v>
      </c>
      <c r="BB586" s="19" t="s">
        <v>125</v>
      </c>
      <c r="BC586" s="19" t="s">
        <v>4022</v>
      </c>
      <c r="BD586" s="19" t="s">
        <v>125</v>
      </c>
      <c r="BE586" s="19" t="s">
        <v>4022</v>
      </c>
      <c r="BF586" s="184" t="s">
        <v>1845</v>
      </c>
      <c r="BG586" s="175">
        <v>44529</v>
      </c>
      <c r="BH586" s="108" t="s">
        <v>10</v>
      </c>
      <c r="BI586" s="175">
        <v>44529</v>
      </c>
      <c r="BJ586" s="140" t="s">
        <v>4023</v>
      </c>
      <c r="BK586" s="171" t="s">
        <v>125</v>
      </c>
      <c r="BL586" s="171" t="s">
        <v>4024</v>
      </c>
      <c r="BM586" s="171" t="s">
        <v>1538</v>
      </c>
      <c r="BN586" s="119" t="s">
        <v>1539</v>
      </c>
      <c r="BO586" s="179" t="s">
        <v>125</v>
      </c>
      <c r="BP586" s="179" t="s">
        <v>5107</v>
      </c>
      <c r="BR586" s="92" t="s">
        <v>2713</v>
      </c>
      <c r="BS586" s="229" t="s">
        <v>2758</v>
      </c>
      <c r="BT586" s="92" t="s">
        <v>5007</v>
      </c>
      <c r="BU586" s="92"/>
    </row>
    <row r="587" spans="1:73" ht="90" hidden="1" customHeight="1">
      <c r="A587" s="181" t="s">
        <v>5107</v>
      </c>
      <c r="B587" s="110" t="s">
        <v>4007</v>
      </c>
      <c r="C587" s="175">
        <v>44109</v>
      </c>
      <c r="D587" s="175" t="s">
        <v>202</v>
      </c>
      <c r="E587" s="274" t="s">
        <v>540</v>
      </c>
      <c r="F587" s="164" t="s">
        <v>5070</v>
      </c>
      <c r="G587" s="164" t="s">
        <v>5039</v>
      </c>
      <c r="H587" s="164" t="s">
        <v>5108</v>
      </c>
      <c r="I587" s="164" t="s">
        <v>5109</v>
      </c>
      <c r="J587" s="252" t="s">
        <v>5110</v>
      </c>
      <c r="K587" s="271">
        <v>20</v>
      </c>
      <c r="L587" s="515">
        <v>44152</v>
      </c>
      <c r="M587" s="515">
        <v>44925</v>
      </c>
      <c r="N587" s="114">
        <f t="shared" si="27"/>
        <v>7</v>
      </c>
      <c r="O587" s="182">
        <v>20</v>
      </c>
      <c r="P587" s="92" t="s">
        <v>23</v>
      </c>
      <c r="Q587" s="92"/>
      <c r="R587" s="19" t="s">
        <v>5120</v>
      </c>
      <c r="S587" s="217">
        <f t="shared" si="28"/>
        <v>225</v>
      </c>
      <c r="T587" s="136" t="s">
        <v>125</v>
      </c>
      <c r="U587" s="136" t="s">
        <v>125</v>
      </c>
      <c r="V587" s="166" t="s">
        <v>125</v>
      </c>
      <c r="W587" s="166" t="s">
        <v>125</v>
      </c>
      <c r="X587" s="166" t="s">
        <v>125</v>
      </c>
      <c r="Y587" s="166" t="s">
        <v>125</v>
      </c>
      <c r="Z587" s="166" t="s">
        <v>125</v>
      </c>
      <c r="AA587" s="166" t="s">
        <v>125</v>
      </c>
      <c r="AB587" s="166" t="s">
        <v>125</v>
      </c>
      <c r="AC587" s="166" t="s">
        <v>125</v>
      </c>
      <c r="AD587" s="166" t="s">
        <v>125</v>
      </c>
      <c r="AE587" s="166" t="s">
        <v>125</v>
      </c>
      <c r="AF587" s="166" t="s">
        <v>125</v>
      </c>
      <c r="AG587" s="166" t="s">
        <v>125</v>
      </c>
      <c r="AH587" s="166" t="s">
        <v>125</v>
      </c>
      <c r="AI587" s="19" t="s">
        <v>4014</v>
      </c>
      <c r="AJ587" s="19" t="s">
        <v>5112</v>
      </c>
      <c r="AK587" s="19" t="s">
        <v>5116</v>
      </c>
      <c r="AL587" s="19" t="s">
        <v>5114</v>
      </c>
      <c r="AM587" s="19" t="s">
        <v>5117</v>
      </c>
      <c r="AN587" s="19" t="s">
        <v>5118</v>
      </c>
      <c r="AO587" s="19" t="s">
        <v>5119</v>
      </c>
      <c r="AP587" s="19" t="s">
        <v>5121</v>
      </c>
      <c r="AQ587" s="173" t="s">
        <v>5122</v>
      </c>
      <c r="AR587" s="19" t="s">
        <v>5123</v>
      </c>
      <c r="AS587" s="173" t="s">
        <v>5124</v>
      </c>
      <c r="AT587" s="112" t="s">
        <v>5125</v>
      </c>
      <c r="AU587" s="173" t="s">
        <v>5126</v>
      </c>
      <c r="AV587" s="19" t="s">
        <v>5127</v>
      </c>
      <c r="AW587" s="173" t="s">
        <v>5128</v>
      </c>
      <c r="AX587" s="19" t="s">
        <v>5129</v>
      </c>
      <c r="AY587" s="173" t="s">
        <v>5130</v>
      </c>
      <c r="AZ587" s="164" t="s">
        <v>125</v>
      </c>
      <c r="BA587" s="164" t="s">
        <v>5082</v>
      </c>
      <c r="BB587" s="164" t="s">
        <v>125</v>
      </c>
      <c r="BC587" s="164" t="s">
        <v>5082</v>
      </c>
      <c r="BD587" s="164" t="s">
        <v>125</v>
      </c>
      <c r="BE587" s="164" t="s">
        <v>5082</v>
      </c>
      <c r="BF587" s="108" t="s">
        <v>131</v>
      </c>
      <c r="BG587" s="175">
        <v>44953</v>
      </c>
      <c r="BH587" s="108" t="s">
        <v>2033</v>
      </c>
      <c r="BI587" s="195"/>
      <c r="BJ587" s="196"/>
      <c r="BK587" s="196"/>
      <c r="BL587" s="196"/>
      <c r="BM587" s="196"/>
      <c r="BN587" s="35" t="s">
        <v>133</v>
      </c>
      <c r="BO587" s="195"/>
      <c r="BP587" s="195"/>
      <c r="BR587" s="92" t="s">
        <v>2713</v>
      </c>
      <c r="BS587" s="229" t="s">
        <v>2758</v>
      </c>
      <c r="BT587" s="92" t="s">
        <v>5007</v>
      </c>
      <c r="BU587" s="92"/>
    </row>
    <row r="588" spans="1:73" s="137" customFormat="1" ht="90" hidden="1" customHeight="1">
      <c r="A588" s="181" t="s">
        <v>5131</v>
      </c>
      <c r="B588" s="92" t="s">
        <v>5132</v>
      </c>
      <c r="C588" s="175">
        <v>44183</v>
      </c>
      <c r="D588" s="175" t="s">
        <v>202</v>
      </c>
      <c r="E588" s="111" t="s">
        <v>156</v>
      </c>
      <c r="F588" s="161" t="s">
        <v>5133</v>
      </c>
      <c r="G588" s="110" t="s">
        <v>5134</v>
      </c>
      <c r="H588" s="110" t="s">
        <v>5135</v>
      </c>
      <c r="I588" s="110" t="s">
        <v>5136</v>
      </c>
      <c r="J588" s="110" t="s">
        <v>5137</v>
      </c>
      <c r="K588" s="108">
        <v>1</v>
      </c>
      <c r="L588" s="509">
        <v>44242</v>
      </c>
      <c r="M588" s="509">
        <v>44331</v>
      </c>
      <c r="N588" s="114">
        <f t="shared" si="27"/>
        <v>13</v>
      </c>
      <c r="O588" s="180">
        <v>1</v>
      </c>
      <c r="P588" s="92" t="s">
        <v>20</v>
      </c>
      <c r="Q588" s="92" t="s">
        <v>15</v>
      </c>
      <c r="R588" s="19" t="s">
        <v>5138</v>
      </c>
      <c r="S588" s="217">
        <f t="shared" si="28"/>
        <v>127</v>
      </c>
      <c r="T588" s="166" t="s">
        <v>125</v>
      </c>
      <c r="U588" s="166" t="s">
        <v>125</v>
      </c>
      <c r="V588" s="166" t="s">
        <v>125</v>
      </c>
      <c r="W588" s="166" t="s">
        <v>125</v>
      </c>
      <c r="X588" s="166" t="s">
        <v>125</v>
      </c>
      <c r="Y588" s="166" t="s">
        <v>125</v>
      </c>
      <c r="Z588" s="166" t="s">
        <v>125</v>
      </c>
      <c r="AA588" s="166" t="s">
        <v>125</v>
      </c>
      <c r="AB588" s="166" t="s">
        <v>125</v>
      </c>
      <c r="AC588" s="166" t="s">
        <v>125</v>
      </c>
      <c r="AD588" s="166" t="s">
        <v>125</v>
      </c>
      <c r="AE588" s="166" t="s">
        <v>125</v>
      </c>
      <c r="AF588" s="166" t="s">
        <v>125</v>
      </c>
      <c r="AG588" s="166" t="s">
        <v>125</v>
      </c>
      <c r="AH588" s="166" t="s">
        <v>125</v>
      </c>
      <c r="AI588" s="166" t="s">
        <v>125</v>
      </c>
      <c r="AJ588" s="166" t="s">
        <v>125</v>
      </c>
      <c r="AK588" s="19" t="s">
        <v>5139</v>
      </c>
      <c r="AL588" s="19" t="s">
        <v>5140</v>
      </c>
      <c r="AM588" s="19" t="s">
        <v>5141</v>
      </c>
      <c r="AN588" s="19" t="s">
        <v>129</v>
      </c>
      <c r="AO588" s="19" t="s">
        <v>2647</v>
      </c>
      <c r="AP588" s="19" t="s">
        <v>129</v>
      </c>
      <c r="AQ588" s="19" t="s">
        <v>2647</v>
      </c>
      <c r="AR588" s="19" t="s">
        <v>129</v>
      </c>
      <c r="AS588" s="19" t="s">
        <v>2647</v>
      </c>
      <c r="AT588" s="19" t="s">
        <v>129</v>
      </c>
      <c r="AU588" s="19" t="s">
        <v>2647</v>
      </c>
      <c r="AV588" s="19" t="s">
        <v>129</v>
      </c>
      <c r="AW588" s="19" t="s">
        <v>2647</v>
      </c>
      <c r="AX588" s="19" t="s">
        <v>129</v>
      </c>
      <c r="AY588" s="19" t="s">
        <v>2647</v>
      </c>
      <c r="AZ588" s="19" t="s">
        <v>2648</v>
      </c>
      <c r="BA588" s="19" t="s">
        <v>2647</v>
      </c>
      <c r="BB588" s="19" t="s">
        <v>2648</v>
      </c>
      <c r="BC588" s="19" t="s">
        <v>2649</v>
      </c>
      <c r="BD588" s="19" t="s">
        <v>2648</v>
      </c>
      <c r="BE588" s="19" t="s">
        <v>2649</v>
      </c>
      <c r="BF588" s="184" t="s">
        <v>1688</v>
      </c>
      <c r="BG588" s="175">
        <v>44391</v>
      </c>
      <c r="BH588" s="108" t="s">
        <v>2033</v>
      </c>
      <c r="BI588" s="179"/>
      <c r="BJ588" s="136"/>
      <c r="BK588" s="136"/>
      <c r="BL588" s="136"/>
      <c r="BM588" s="136"/>
      <c r="BN588" s="35" t="s">
        <v>133</v>
      </c>
      <c r="BO588" s="179"/>
      <c r="BP588" s="179"/>
      <c r="BR588" s="92" t="s">
        <v>5142</v>
      </c>
      <c r="BS588" s="92" t="s">
        <v>5143</v>
      </c>
      <c r="BT588" s="92" t="s">
        <v>5144</v>
      </c>
      <c r="BU588" s="92"/>
    </row>
    <row r="589" spans="1:73" s="137" customFormat="1" ht="90" hidden="1" customHeight="1">
      <c r="A589" s="181" t="s">
        <v>5145</v>
      </c>
      <c r="B589" s="92" t="s">
        <v>5132</v>
      </c>
      <c r="C589" s="175">
        <v>44183</v>
      </c>
      <c r="D589" s="175" t="s">
        <v>202</v>
      </c>
      <c r="E589" s="111" t="s">
        <v>156</v>
      </c>
      <c r="F589" s="161" t="s">
        <v>5133</v>
      </c>
      <c r="G589" s="110" t="s">
        <v>5134</v>
      </c>
      <c r="H589" s="110" t="s">
        <v>5146</v>
      </c>
      <c r="I589" s="110" t="s">
        <v>5147</v>
      </c>
      <c r="J589" s="110" t="s">
        <v>5148</v>
      </c>
      <c r="K589" s="108">
        <v>1</v>
      </c>
      <c r="L589" s="509">
        <v>44332</v>
      </c>
      <c r="M589" s="509">
        <v>44377</v>
      </c>
      <c r="N589" s="114">
        <f t="shared" si="27"/>
        <v>7</v>
      </c>
      <c r="O589" s="180">
        <v>1</v>
      </c>
      <c r="P589" s="92" t="s">
        <v>20</v>
      </c>
      <c r="Q589" s="92" t="s">
        <v>5149</v>
      </c>
      <c r="R589" s="19" t="s">
        <v>5150</v>
      </c>
      <c r="S589" s="217">
        <f t="shared" si="28"/>
        <v>198</v>
      </c>
      <c r="T589" s="166" t="s">
        <v>125</v>
      </c>
      <c r="U589" s="166" t="s">
        <v>125</v>
      </c>
      <c r="V589" s="166" t="s">
        <v>125</v>
      </c>
      <c r="W589" s="166" t="s">
        <v>125</v>
      </c>
      <c r="X589" s="166" t="s">
        <v>125</v>
      </c>
      <c r="Y589" s="166" t="s">
        <v>125</v>
      </c>
      <c r="Z589" s="166" t="s">
        <v>125</v>
      </c>
      <c r="AA589" s="166" t="s">
        <v>125</v>
      </c>
      <c r="AB589" s="166" t="s">
        <v>125</v>
      </c>
      <c r="AC589" s="166" t="s">
        <v>125</v>
      </c>
      <c r="AD589" s="166" t="s">
        <v>125</v>
      </c>
      <c r="AE589" s="166" t="s">
        <v>125</v>
      </c>
      <c r="AF589" s="166" t="s">
        <v>125</v>
      </c>
      <c r="AG589" s="166" t="s">
        <v>125</v>
      </c>
      <c r="AH589" s="166" t="s">
        <v>125</v>
      </c>
      <c r="AI589" s="166" t="s">
        <v>125</v>
      </c>
      <c r="AJ589" s="166" t="s">
        <v>125</v>
      </c>
      <c r="AK589" s="19" t="s">
        <v>5139</v>
      </c>
      <c r="AL589" s="19" t="s">
        <v>5151</v>
      </c>
      <c r="AM589" s="19" t="s">
        <v>5152</v>
      </c>
      <c r="AN589" s="19" t="s">
        <v>129</v>
      </c>
      <c r="AO589" s="19" t="s">
        <v>3113</v>
      </c>
      <c r="AP589" s="19" t="s">
        <v>130</v>
      </c>
      <c r="AQ589" s="19" t="s">
        <v>3113</v>
      </c>
      <c r="AR589" s="19" t="s">
        <v>130</v>
      </c>
      <c r="AS589" s="19" t="s">
        <v>3113</v>
      </c>
      <c r="AT589" s="19" t="s">
        <v>130</v>
      </c>
      <c r="AU589" s="19" t="s">
        <v>3113</v>
      </c>
      <c r="AV589" s="19" t="s">
        <v>130</v>
      </c>
      <c r="AW589" s="19" t="s">
        <v>3113</v>
      </c>
      <c r="AX589" s="19" t="s">
        <v>130</v>
      </c>
      <c r="AY589" s="19" t="s">
        <v>3113</v>
      </c>
      <c r="AZ589" s="19" t="s">
        <v>125</v>
      </c>
      <c r="BA589" s="19" t="s">
        <v>3113</v>
      </c>
      <c r="BB589" s="19" t="s">
        <v>125</v>
      </c>
      <c r="BC589" s="19" t="s">
        <v>3113</v>
      </c>
      <c r="BD589" s="19" t="s">
        <v>125</v>
      </c>
      <c r="BE589" s="19" t="s">
        <v>3113</v>
      </c>
      <c r="BF589" s="184" t="s">
        <v>131</v>
      </c>
      <c r="BG589" s="175">
        <v>44391</v>
      </c>
      <c r="BH589" s="108" t="s">
        <v>2033</v>
      </c>
      <c r="BI589" s="179"/>
      <c r="BJ589" s="136"/>
      <c r="BK589" s="136"/>
      <c r="BL589" s="136"/>
      <c r="BM589" s="136"/>
      <c r="BN589" s="35" t="s">
        <v>133</v>
      </c>
      <c r="BO589" s="179"/>
      <c r="BP589" s="179"/>
      <c r="BR589" s="92" t="s">
        <v>5142</v>
      </c>
      <c r="BS589" s="92" t="s">
        <v>5143</v>
      </c>
      <c r="BT589" s="92" t="s">
        <v>5144</v>
      </c>
      <c r="BU589" s="92"/>
    </row>
    <row r="590" spans="1:73" s="137" customFormat="1" ht="90" hidden="1" customHeight="1">
      <c r="A590" s="107" t="s">
        <v>5153</v>
      </c>
      <c r="B590" s="110" t="s">
        <v>5132</v>
      </c>
      <c r="C590" s="175">
        <v>44183</v>
      </c>
      <c r="D590" s="175" t="s">
        <v>202</v>
      </c>
      <c r="E590" s="111" t="s">
        <v>156</v>
      </c>
      <c r="F590" s="161" t="s">
        <v>5154</v>
      </c>
      <c r="G590" s="110" t="s">
        <v>5134</v>
      </c>
      <c r="H590" s="110" t="s">
        <v>5155</v>
      </c>
      <c r="I590" s="110" t="s">
        <v>5156</v>
      </c>
      <c r="J590" s="110" t="s">
        <v>5157</v>
      </c>
      <c r="K590" s="108">
        <v>6</v>
      </c>
      <c r="L590" s="509">
        <v>44378</v>
      </c>
      <c r="M590" s="509">
        <v>44440</v>
      </c>
      <c r="N590" s="114">
        <f t="shared" si="27"/>
        <v>9</v>
      </c>
      <c r="O590" s="182">
        <v>6</v>
      </c>
      <c r="P590" s="92" t="s">
        <v>20</v>
      </c>
      <c r="Q590" s="92" t="s">
        <v>5149</v>
      </c>
      <c r="R590" s="19" t="s">
        <v>5158</v>
      </c>
      <c r="S590" s="217">
        <f t="shared" si="28"/>
        <v>128</v>
      </c>
      <c r="T590" s="166" t="s">
        <v>125</v>
      </c>
      <c r="U590" s="166" t="s">
        <v>125</v>
      </c>
      <c r="V590" s="166" t="s">
        <v>125</v>
      </c>
      <c r="W590" s="166" t="s">
        <v>125</v>
      </c>
      <c r="X590" s="166" t="s">
        <v>125</v>
      </c>
      <c r="Y590" s="166" t="s">
        <v>125</v>
      </c>
      <c r="Z590" s="166" t="s">
        <v>125</v>
      </c>
      <c r="AA590" s="166" t="s">
        <v>125</v>
      </c>
      <c r="AB590" s="166" t="s">
        <v>125</v>
      </c>
      <c r="AC590" s="166" t="s">
        <v>125</v>
      </c>
      <c r="AD590" s="166" t="s">
        <v>125</v>
      </c>
      <c r="AE590" s="166" t="s">
        <v>125</v>
      </c>
      <c r="AF590" s="166" t="s">
        <v>125</v>
      </c>
      <c r="AG590" s="166" t="s">
        <v>125</v>
      </c>
      <c r="AH590" s="166" t="s">
        <v>125</v>
      </c>
      <c r="AI590" s="166" t="s">
        <v>125</v>
      </c>
      <c r="AJ590" s="166" t="s">
        <v>125</v>
      </c>
      <c r="AK590" s="19" t="s">
        <v>5139</v>
      </c>
      <c r="AL590" s="19" t="s">
        <v>125</v>
      </c>
      <c r="AM590" s="19" t="s">
        <v>5159</v>
      </c>
      <c r="AN590" s="19" t="s">
        <v>5160</v>
      </c>
      <c r="AO590" s="19" t="s">
        <v>5161</v>
      </c>
      <c r="AP590" s="19" t="s">
        <v>130</v>
      </c>
      <c r="AQ590" s="19" t="s">
        <v>2369</v>
      </c>
      <c r="AR590" s="19" t="s">
        <v>130</v>
      </c>
      <c r="AS590" s="19" t="s">
        <v>2369</v>
      </c>
      <c r="AT590" s="19" t="s">
        <v>130</v>
      </c>
      <c r="AU590" s="19" t="s">
        <v>2369</v>
      </c>
      <c r="AV590" s="19" t="s">
        <v>130</v>
      </c>
      <c r="AW590" s="19" t="s">
        <v>2369</v>
      </c>
      <c r="AX590" s="19" t="s">
        <v>130</v>
      </c>
      <c r="AY590" s="19" t="s">
        <v>2369</v>
      </c>
      <c r="AZ590" s="19" t="s">
        <v>125</v>
      </c>
      <c r="BA590" s="19" t="s">
        <v>2369</v>
      </c>
      <c r="BB590" s="19" t="s">
        <v>125</v>
      </c>
      <c r="BC590" s="19" t="s">
        <v>2369</v>
      </c>
      <c r="BD590" s="19" t="s">
        <v>125</v>
      </c>
      <c r="BE590" s="19" t="s">
        <v>2369</v>
      </c>
      <c r="BF590" s="184" t="s">
        <v>131</v>
      </c>
      <c r="BG590" s="175">
        <v>44480</v>
      </c>
      <c r="BH590" s="108" t="s">
        <v>2033</v>
      </c>
      <c r="BI590" s="179"/>
      <c r="BJ590" s="136"/>
      <c r="BK590" s="136"/>
      <c r="BL590" s="136"/>
      <c r="BM590" s="136"/>
      <c r="BN590" s="35" t="s">
        <v>133</v>
      </c>
      <c r="BO590" s="179"/>
      <c r="BP590" s="179"/>
      <c r="BR590" s="92" t="s">
        <v>5142</v>
      </c>
      <c r="BS590" s="92" t="s">
        <v>5143</v>
      </c>
      <c r="BT590" s="92" t="s">
        <v>5144</v>
      </c>
      <c r="BU590" s="92"/>
    </row>
    <row r="591" spans="1:73" s="137" customFormat="1" ht="90" hidden="1" customHeight="1">
      <c r="A591" s="181" t="s">
        <v>5162</v>
      </c>
      <c r="B591" s="92" t="s">
        <v>5132</v>
      </c>
      <c r="C591" s="175">
        <v>44183</v>
      </c>
      <c r="D591" s="175" t="s">
        <v>202</v>
      </c>
      <c r="E591" s="148" t="s">
        <v>156</v>
      </c>
      <c r="F591" s="164" t="s">
        <v>5163</v>
      </c>
      <c r="G591" s="92" t="s">
        <v>5134</v>
      </c>
      <c r="H591" s="92" t="s">
        <v>5164</v>
      </c>
      <c r="I591" s="92" t="s">
        <v>5165</v>
      </c>
      <c r="J591" s="110" t="s">
        <v>5166</v>
      </c>
      <c r="K591" s="108">
        <v>1</v>
      </c>
      <c r="L591" s="509">
        <v>44378</v>
      </c>
      <c r="M591" s="509">
        <v>45108</v>
      </c>
      <c r="N591" s="114">
        <f t="shared" si="27"/>
        <v>53</v>
      </c>
      <c r="O591" s="219">
        <v>1</v>
      </c>
      <c r="P591" s="92" t="s">
        <v>25</v>
      </c>
      <c r="Q591" s="92" t="s">
        <v>20</v>
      </c>
      <c r="R591" s="19" t="s">
        <v>5167</v>
      </c>
      <c r="S591" s="217">
        <f t="shared" si="28"/>
        <v>298</v>
      </c>
      <c r="T591" s="166" t="s">
        <v>125</v>
      </c>
      <c r="U591" s="166" t="s">
        <v>125</v>
      </c>
      <c r="V591" s="166" t="s">
        <v>125</v>
      </c>
      <c r="W591" s="166" t="s">
        <v>125</v>
      </c>
      <c r="X591" s="166" t="s">
        <v>125</v>
      </c>
      <c r="Y591" s="166" t="s">
        <v>125</v>
      </c>
      <c r="Z591" s="166" t="s">
        <v>125</v>
      </c>
      <c r="AA591" s="166" t="s">
        <v>125</v>
      </c>
      <c r="AB591" s="166" t="s">
        <v>125</v>
      </c>
      <c r="AC591" s="166" t="s">
        <v>125</v>
      </c>
      <c r="AD591" s="166" t="s">
        <v>125</v>
      </c>
      <c r="AE591" s="166" t="s">
        <v>125</v>
      </c>
      <c r="AF591" s="166" t="s">
        <v>125</v>
      </c>
      <c r="AG591" s="166" t="s">
        <v>125</v>
      </c>
      <c r="AH591" s="166" t="s">
        <v>125</v>
      </c>
      <c r="AI591" s="166" t="s">
        <v>125</v>
      </c>
      <c r="AJ591" s="166" t="s">
        <v>125</v>
      </c>
      <c r="AK591" s="19" t="s">
        <v>5139</v>
      </c>
      <c r="AL591" s="19" t="s">
        <v>5168</v>
      </c>
      <c r="AM591" s="19" t="s">
        <v>5169</v>
      </c>
      <c r="AN591" s="19" t="s">
        <v>5170</v>
      </c>
      <c r="AO591" s="19" t="s">
        <v>5171</v>
      </c>
      <c r="AP591" s="19"/>
      <c r="AQ591" s="19" t="s">
        <v>5172</v>
      </c>
      <c r="AR591" s="19" t="s">
        <v>5173</v>
      </c>
      <c r="AS591" s="19" t="s">
        <v>5174</v>
      </c>
      <c r="AT591" s="92" t="s">
        <v>5175</v>
      </c>
      <c r="AU591" s="19" t="s">
        <v>5176</v>
      </c>
      <c r="AV591" s="19" t="s">
        <v>5177</v>
      </c>
      <c r="AW591" s="19" t="s">
        <v>5178</v>
      </c>
      <c r="AX591" s="220" t="s">
        <v>5179</v>
      </c>
      <c r="AY591" s="19" t="s">
        <v>5180</v>
      </c>
      <c r="AZ591" s="164" t="s">
        <v>125</v>
      </c>
      <c r="BA591" s="164" t="s">
        <v>5082</v>
      </c>
      <c r="BB591" s="164" t="s">
        <v>125</v>
      </c>
      <c r="BC591" s="164" t="s">
        <v>5082</v>
      </c>
      <c r="BD591" s="164" t="s">
        <v>125</v>
      </c>
      <c r="BE591" s="164" t="s">
        <v>5082</v>
      </c>
      <c r="BF591" s="108" t="s">
        <v>2438</v>
      </c>
      <c r="BG591" s="175">
        <v>44952</v>
      </c>
      <c r="BH591" s="108" t="s">
        <v>2033</v>
      </c>
      <c r="BI591" s="179"/>
      <c r="BJ591" s="136"/>
      <c r="BK591" s="136"/>
      <c r="BL591" s="136"/>
      <c r="BM591" s="136"/>
      <c r="BN591" s="35" t="s">
        <v>133</v>
      </c>
      <c r="BO591" s="179"/>
      <c r="BP591" s="179"/>
      <c r="BR591" s="92" t="s">
        <v>5142</v>
      </c>
      <c r="BS591" s="92" t="s">
        <v>5143</v>
      </c>
      <c r="BT591" s="92" t="s">
        <v>5144</v>
      </c>
      <c r="BU591" s="92"/>
    </row>
    <row r="592" spans="1:73" s="137" customFormat="1" ht="90" hidden="1" customHeight="1">
      <c r="A592" s="181" t="s">
        <v>5181</v>
      </c>
      <c r="B592" s="92" t="s">
        <v>5132</v>
      </c>
      <c r="C592" s="175">
        <v>44183</v>
      </c>
      <c r="D592" s="175" t="s">
        <v>202</v>
      </c>
      <c r="E592" s="181" t="s">
        <v>325</v>
      </c>
      <c r="F592" s="164" t="s">
        <v>5182</v>
      </c>
      <c r="G592" s="92" t="s">
        <v>5183</v>
      </c>
      <c r="H592" s="92" t="s">
        <v>5184</v>
      </c>
      <c r="I592" s="92" t="s">
        <v>5185</v>
      </c>
      <c r="J592" s="110" t="s">
        <v>5186</v>
      </c>
      <c r="K592" s="279">
        <v>82175</v>
      </c>
      <c r="L592" s="509">
        <v>44228</v>
      </c>
      <c r="M592" s="509">
        <v>44742</v>
      </c>
      <c r="N592" s="114">
        <f t="shared" si="27"/>
        <v>22</v>
      </c>
      <c r="O592" s="280" t="s">
        <v>5187</v>
      </c>
      <c r="P592" s="92" t="s">
        <v>25</v>
      </c>
      <c r="Q592" s="92" t="s">
        <v>15</v>
      </c>
      <c r="R592" s="19" t="s">
        <v>5188</v>
      </c>
      <c r="S592" s="217">
        <f t="shared" si="28"/>
        <v>139</v>
      </c>
      <c r="T592" s="166" t="s">
        <v>125</v>
      </c>
      <c r="U592" s="166" t="s">
        <v>125</v>
      </c>
      <c r="V592" s="166" t="s">
        <v>125</v>
      </c>
      <c r="W592" s="166" t="s">
        <v>125</v>
      </c>
      <c r="X592" s="166" t="s">
        <v>125</v>
      </c>
      <c r="Y592" s="166" t="s">
        <v>125</v>
      </c>
      <c r="Z592" s="166" t="s">
        <v>125</v>
      </c>
      <c r="AA592" s="166" t="s">
        <v>125</v>
      </c>
      <c r="AB592" s="166" t="s">
        <v>125</v>
      </c>
      <c r="AC592" s="166" t="s">
        <v>125</v>
      </c>
      <c r="AD592" s="166" t="s">
        <v>125</v>
      </c>
      <c r="AE592" s="166" t="s">
        <v>125</v>
      </c>
      <c r="AF592" s="166" t="s">
        <v>125</v>
      </c>
      <c r="AG592" s="166" t="s">
        <v>125</v>
      </c>
      <c r="AH592" s="166" t="s">
        <v>125</v>
      </c>
      <c r="AI592" s="166" t="s">
        <v>125</v>
      </c>
      <c r="AJ592" s="166" t="s">
        <v>125</v>
      </c>
      <c r="AK592" s="19" t="s">
        <v>5139</v>
      </c>
      <c r="AL592" s="19" t="s">
        <v>5189</v>
      </c>
      <c r="AM592" s="19" t="s">
        <v>5190</v>
      </c>
      <c r="AN592" s="19" t="s">
        <v>5191</v>
      </c>
      <c r="AO592" s="19" t="s">
        <v>5192</v>
      </c>
      <c r="AP592" s="19" t="s">
        <v>5193</v>
      </c>
      <c r="AQ592" s="19" t="s">
        <v>5194</v>
      </c>
      <c r="AR592" s="19" t="s">
        <v>5195</v>
      </c>
      <c r="AS592" s="19" t="s">
        <v>5196</v>
      </c>
      <c r="AT592" s="92" t="s">
        <v>5197</v>
      </c>
      <c r="AU592" s="19" t="s">
        <v>5198</v>
      </c>
      <c r="AV592" s="19" t="s">
        <v>130</v>
      </c>
      <c r="AW592" s="19" t="s">
        <v>4313</v>
      </c>
      <c r="AX592" s="19" t="s">
        <v>130</v>
      </c>
      <c r="AY592" s="19" t="s">
        <v>4313</v>
      </c>
      <c r="AZ592" s="19" t="s">
        <v>125</v>
      </c>
      <c r="BA592" s="19" t="s">
        <v>4313</v>
      </c>
      <c r="BB592" s="19" t="s">
        <v>125</v>
      </c>
      <c r="BC592" s="19" t="s">
        <v>4313</v>
      </c>
      <c r="BD592" s="19" t="s">
        <v>125</v>
      </c>
      <c r="BE592" s="19" t="s">
        <v>4313</v>
      </c>
      <c r="BF592" s="184" t="s">
        <v>131</v>
      </c>
      <c r="BG592" s="175">
        <v>44767</v>
      </c>
      <c r="BH592" s="108" t="s">
        <v>2033</v>
      </c>
      <c r="BI592" s="179"/>
      <c r="BJ592" s="136"/>
      <c r="BK592" s="136"/>
      <c r="BL592" s="136"/>
      <c r="BM592" s="136"/>
      <c r="BN592" s="35" t="s">
        <v>133</v>
      </c>
      <c r="BO592" s="179"/>
      <c r="BP592" s="179"/>
      <c r="BR592" s="92" t="s">
        <v>5199</v>
      </c>
      <c r="BS592" s="92" t="s">
        <v>5200</v>
      </c>
      <c r="BT592" s="92"/>
      <c r="BU592" s="92"/>
    </row>
    <row r="593" spans="1:73" s="137" customFormat="1" ht="90" hidden="1" customHeight="1">
      <c r="A593" s="107" t="s">
        <v>5201</v>
      </c>
      <c r="B593" s="110" t="s">
        <v>5132</v>
      </c>
      <c r="C593" s="175">
        <v>44183</v>
      </c>
      <c r="D593" s="175" t="s">
        <v>202</v>
      </c>
      <c r="E593" s="107" t="s">
        <v>325</v>
      </c>
      <c r="F593" s="161" t="s">
        <v>5202</v>
      </c>
      <c r="G593" s="110" t="s">
        <v>5183</v>
      </c>
      <c r="H593" s="110" t="s">
        <v>5184</v>
      </c>
      <c r="I593" s="110" t="s">
        <v>5203</v>
      </c>
      <c r="J593" s="110" t="s">
        <v>5186</v>
      </c>
      <c r="K593" s="279">
        <v>126000</v>
      </c>
      <c r="L593" s="509">
        <v>44228</v>
      </c>
      <c r="M593" s="509">
        <v>44742</v>
      </c>
      <c r="N593" s="114">
        <f t="shared" si="27"/>
        <v>22</v>
      </c>
      <c r="O593" s="182">
        <v>126000</v>
      </c>
      <c r="P593" s="92" t="s">
        <v>29</v>
      </c>
      <c r="Q593" s="92" t="s">
        <v>15</v>
      </c>
      <c r="R593" s="19" t="s">
        <v>5204</v>
      </c>
      <c r="S593" s="217">
        <f t="shared" si="28"/>
        <v>368</v>
      </c>
      <c r="T593" s="166" t="s">
        <v>125</v>
      </c>
      <c r="U593" s="166" t="s">
        <v>125</v>
      </c>
      <c r="V593" s="166" t="s">
        <v>125</v>
      </c>
      <c r="W593" s="166" t="s">
        <v>125</v>
      </c>
      <c r="X593" s="166" t="s">
        <v>125</v>
      </c>
      <c r="Y593" s="166" t="s">
        <v>125</v>
      </c>
      <c r="Z593" s="166" t="s">
        <v>125</v>
      </c>
      <c r="AA593" s="166" t="s">
        <v>125</v>
      </c>
      <c r="AB593" s="166" t="s">
        <v>125</v>
      </c>
      <c r="AC593" s="166" t="s">
        <v>125</v>
      </c>
      <c r="AD593" s="166" t="s">
        <v>125</v>
      </c>
      <c r="AE593" s="166" t="s">
        <v>125</v>
      </c>
      <c r="AF593" s="166" t="s">
        <v>125</v>
      </c>
      <c r="AG593" s="166" t="s">
        <v>125</v>
      </c>
      <c r="AH593" s="166" t="s">
        <v>125</v>
      </c>
      <c r="AI593" s="166" t="s">
        <v>125</v>
      </c>
      <c r="AJ593" s="166" t="s">
        <v>125</v>
      </c>
      <c r="AK593" s="19" t="s">
        <v>5139</v>
      </c>
      <c r="AL593" s="150" t="s">
        <v>5205</v>
      </c>
      <c r="AM593" s="19" t="s">
        <v>5206</v>
      </c>
      <c r="AN593" s="131" t="s">
        <v>5207</v>
      </c>
      <c r="AO593" s="19" t="s">
        <v>5208</v>
      </c>
      <c r="AP593" s="19" t="s">
        <v>5209</v>
      </c>
      <c r="AQ593" s="19" t="s">
        <v>5210</v>
      </c>
      <c r="AR593" s="19" t="s">
        <v>130</v>
      </c>
      <c r="AS593" s="19" t="s">
        <v>2437</v>
      </c>
      <c r="AT593" s="19" t="s">
        <v>130</v>
      </c>
      <c r="AU593" s="19" t="s">
        <v>2437</v>
      </c>
      <c r="AV593" s="19" t="s">
        <v>130</v>
      </c>
      <c r="AW593" s="19" t="s">
        <v>2437</v>
      </c>
      <c r="AX593" s="19" t="s">
        <v>130</v>
      </c>
      <c r="AY593" s="19" t="s">
        <v>2437</v>
      </c>
      <c r="AZ593" s="19" t="s">
        <v>125</v>
      </c>
      <c r="BA593" s="19" t="s">
        <v>2437</v>
      </c>
      <c r="BB593" s="19" t="s">
        <v>125</v>
      </c>
      <c r="BC593" s="19" t="s">
        <v>2437</v>
      </c>
      <c r="BD593" s="19" t="s">
        <v>125</v>
      </c>
      <c r="BE593" s="19" t="s">
        <v>2437</v>
      </c>
      <c r="BF593" s="184" t="s">
        <v>2438</v>
      </c>
      <c r="BG593" s="175">
        <v>44580</v>
      </c>
      <c r="BH593" s="108" t="s">
        <v>2033</v>
      </c>
      <c r="BI593" s="179"/>
      <c r="BJ593" s="136"/>
      <c r="BK593" s="136"/>
      <c r="BL593" s="136"/>
      <c r="BM593" s="136"/>
      <c r="BN593" s="35" t="s">
        <v>133</v>
      </c>
      <c r="BO593" s="179"/>
      <c r="BP593" s="179"/>
      <c r="BR593" s="92" t="s">
        <v>5199</v>
      </c>
      <c r="BS593" s="92" t="s">
        <v>5200</v>
      </c>
      <c r="BT593" s="92"/>
      <c r="BU593" s="92"/>
    </row>
    <row r="594" spans="1:73" s="137" customFormat="1" ht="90" hidden="1" customHeight="1">
      <c r="A594" s="107" t="s">
        <v>5211</v>
      </c>
      <c r="B594" s="110" t="s">
        <v>5132</v>
      </c>
      <c r="C594" s="175">
        <v>44183</v>
      </c>
      <c r="D594" s="175" t="s">
        <v>202</v>
      </c>
      <c r="E594" s="107" t="s">
        <v>325</v>
      </c>
      <c r="F594" s="161" t="s">
        <v>5202</v>
      </c>
      <c r="G594" s="110" t="s">
        <v>5212</v>
      </c>
      <c r="H594" s="110" t="s">
        <v>5213</v>
      </c>
      <c r="I594" s="110" t="s">
        <v>5214</v>
      </c>
      <c r="J594" s="110" t="s">
        <v>1817</v>
      </c>
      <c r="K594" s="108">
        <v>4</v>
      </c>
      <c r="L594" s="509">
        <v>44228</v>
      </c>
      <c r="M594" s="509">
        <v>44742</v>
      </c>
      <c r="N594" s="114">
        <f t="shared" si="27"/>
        <v>22</v>
      </c>
      <c r="O594" s="182">
        <v>4</v>
      </c>
      <c r="P594" s="92" t="s">
        <v>25</v>
      </c>
      <c r="Q594" s="92" t="s">
        <v>15</v>
      </c>
      <c r="R594" s="19" t="s">
        <v>5215</v>
      </c>
      <c r="S594" s="217">
        <f t="shared" si="28"/>
        <v>220</v>
      </c>
      <c r="T594" s="166" t="s">
        <v>125</v>
      </c>
      <c r="U594" s="166" t="s">
        <v>125</v>
      </c>
      <c r="V594" s="166" t="s">
        <v>125</v>
      </c>
      <c r="W594" s="166" t="s">
        <v>125</v>
      </c>
      <c r="X594" s="166" t="s">
        <v>125</v>
      </c>
      <c r="Y594" s="166" t="s">
        <v>125</v>
      </c>
      <c r="Z594" s="166" t="s">
        <v>125</v>
      </c>
      <c r="AA594" s="166" t="s">
        <v>125</v>
      </c>
      <c r="AB594" s="166" t="s">
        <v>125</v>
      </c>
      <c r="AC594" s="166" t="s">
        <v>125</v>
      </c>
      <c r="AD594" s="166" t="s">
        <v>125</v>
      </c>
      <c r="AE594" s="166" t="s">
        <v>125</v>
      </c>
      <c r="AF594" s="166" t="s">
        <v>125</v>
      </c>
      <c r="AG594" s="166" t="s">
        <v>125</v>
      </c>
      <c r="AH594" s="166" t="s">
        <v>125</v>
      </c>
      <c r="AI594" s="166" t="s">
        <v>125</v>
      </c>
      <c r="AJ594" s="166" t="s">
        <v>125</v>
      </c>
      <c r="AK594" s="19" t="s">
        <v>5139</v>
      </c>
      <c r="AL594" s="19" t="s">
        <v>5216</v>
      </c>
      <c r="AM594" s="19" t="s">
        <v>5217</v>
      </c>
      <c r="AN594" s="19" t="s">
        <v>5191</v>
      </c>
      <c r="AO594" s="19" t="s">
        <v>5218</v>
      </c>
      <c r="AP594" s="19" t="s">
        <v>5219</v>
      </c>
      <c r="AQ594" s="19" t="s">
        <v>5220</v>
      </c>
      <c r="AR594" s="92" t="s">
        <v>5221</v>
      </c>
      <c r="AS594" s="92" t="s">
        <v>5222</v>
      </c>
      <c r="AT594" s="19" t="s">
        <v>130</v>
      </c>
      <c r="AU594" s="19" t="s">
        <v>4034</v>
      </c>
      <c r="AV594" s="19" t="s">
        <v>130</v>
      </c>
      <c r="AW594" s="19" t="s">
        <v>4034</v>
      </c>
      <c r="AX594" s="19" t="s">
        <v>130</v>
      </c>
      <c r="AY594" s="19" t="s">
        <v>4034</v>
      </c>
      <c r="AZ594" s="19" t="s">
        <v>125</v>
      </c>
      <c r="BA594" s="19" t="s">
        <v>4034</v>
      </c>
      <c r="BB594" s="19" t="s">
        <v>125</v>
      </c>
      <c r="BC594" s="19" t="s">
        <v>4034</v>
      </c>
      <c r="BD594" s="19" t="s">
        <v>125</v>
      </c>
      <c r="BE594" s="19" t="s">
        <v>4034</v>
      </c>
      <c r="BF594" s="184" t="s">
        <v>2438</v>
      </c>
      <c r="BG594" s="175">
        <v>44664</v>
      </c>
      <c r="BH594" s="108" t="s">
        <v>2033</v>
      </c>
      <c r="BI594" s="179"/>
      <c r="BJ594" s="136"/>
      <c r="BK594" s="136"/>
      <c r="BL594" s="136"/>
      <c r="BM594" s="136"/>
      <c r="BN594" s="35" t="s">
        <v>133</v>
      </c>
      <c r="BO594" s="179"/>
      <c r="BP594" s="179"/>
      <c r="BR594" s="92" t="s">
        <v>5199</v>
      </c>
      <c r="BS594" s="92" t="s">
        <v>5200</v>
      </c>
      <c r="BT594" s="92"/>
      <c r="BU594" s="92"/>
    </row>
    <row r="595" spans="1:73" s="137" customFormat="1" ht="90" hidden="1" customHeight="1">
      <c r="A595" s="107" t="s">
        <v>5223</v>
      </c>
      <c r="B595" s="110" t="s">
        <v>5132</v>
      </c>
      <c r="C595" s="175">
        <v>44183</v>
      </c>
      <c r="D595" s="175" t="s">
        <v>202</v>
      </c>
      <c r="E595" s="107" t="s">
        <v>174</v>
      </c>
      <c r="F595" s="161" t="s">
        <v>5224</v>
      </c>
      <c r="G595" s="110" t="s">
        <v>5225</v>
      </c>
      <c r="H595" s="110" t="s">
        <v>5226</v>
      </c>
      <c r="I595" s="110" t="s">
        <v>5227</v>
      </c>
      <c r="J595" s="133" t="s">
        <v>5228</v>
      </c>
      <c r="K595" s="194">
        <v>3</v>
      </c>
      <c r="L595" s="509">
        <v>44270</v>
      </c>
      <c r="M595" s="509">
        <v>44392</v>
      </c>
      <c r="N595" s="114">
        <f t="shared" si="27"/>
        <v>18</v>
      </c>
      <c r="O595" s="185">
        <v>0</v>
      </c>
      <c r="P595" s="92" t="s">
        <v>28</v>
      </c>
      <c r="Q595" s="92" t="s">
        <v>5229</v>
      </c>
      <c r="R595" s="19" t="s">
        <v>4073</v>
      </c>
      <c r="S595" s="217">
        <f t="shared" si="28"/>
        <v>338</v>
      </c>
      <c r="T595" s="166" t="s">
        <v>125</v>
      </c>
      <c r="U595" s="166" t="s">
        <v>125</v>
      </c>
      <c r="V595" s="166" t="s">
        <v>125</v>
      </c>
      <c r="W595" s="166" t="s">
        <v>125</v>
      </c>
      <c r="X595" s="166" t="s">
        <v>125</v>
      </c>
      <c r="Y595" s="166" t="s">
        <v>125</v>
      </c>
      <c r="Z595" s="166" t="s">
        <v>125</v>
      </c>
      <c r="AA595" s="166" t="s">
        <v>125</v>
      </c>
      <c r="AB595" s="166" t="s">
        <v>125</v>
      </c>
      <c r="AC595" s="166" t="s">
        <v>125</v>
      </c>
      <c r="AD595" s="166" t="s">
        <v>125</v>
      </c>
      <c r="AE595" s="166" t="s">
        <v>125</v>
      </c>
      <c r="AF595" s="166" t="s">
        <v>125</v>
      </c>
      <c r="AG595" s="166" t="s">
        <v>125</v>
      </c>
      <c r="AH595" s="166" t="s">
        <v>125</v>
      </c>
      <c r="AI595" s="166" t="s">
        <v>125</v>
      </c>
      <c r="AJ595" s="166" t="s">
        <v>125</v>
      </c>
      <c r="AK595" s="19" t="s">
        <v>5139</v>
      </c>
      <c r="AL595" s="19" t="s">
        <v>5230</v>
      </c>
      <c r="AM595" s="19" t="s">
        <v>5231</v>
      </c>
      <c r="AN595" s="262" t="s">
        <v>5232</v>
      </c>
      <c r="AO595" s="19" t="s">
        <v>5233</v>
      </c>
      <c r="AP595" s="19" t="s">
        <v>130</v>
      </c>
      <c r="AQ595" s="19" t="s">
        <v>5234</v>
      </c>
      <c r="AR595" s="140" t="s">
        <v>129</v>
      </c>
      <c r="AS595" s="19" t="s">
        <v>4022</v>
      </c>
      <c r="AT595" s="19" t="s">
        <v>130</v>
      </c>
      <c r="AU595" s="19" t="s">
        <v>4022</v>
      </c>
      <c r="AV595" s="19" t="s">
        <v>130</v>
      </c>
      <c r="AW595" s="19" t="s">
        <v>4022</v>
      </c>
      <c r="AX595" s="19" t="s">
        <v>130</v>
      </c>
      <c r="AY595" s="19" t="s">
        <v>4022</v>
      </c>
      <c r="AZ595" s="19" t="s">
        <v>125</v>
      </c>
      <c r="BA595" s="19" t="s">
        <v>4022</v>
      </c>
      <c r="BB595" s="19" t="s">
        <v>125</v>
      </c>
      <c r="BC595" s="19" t="s">
        <v>4022</v>
      </c>
      <c r="BD595" s="19" t="s">
        <v>125</v>
      </c>
      <c r="BE595" s="19" t="s">
        <v>4022</v>
      </c>
      <c r="BF595" s="184" t="s">
        <v>1845</v>
      </c>
      <c r="BG595" s="175">
        <v>44529</v>
      </c>
      <c r="BH595" s="108" t="s">
        <v>10</v>
      </c>
      <c r="BI595" s="175">
        <v>44529</v>
      </c>
      <c r="BJ595" s="140" t="s">
        <v>5235</v>
      </c>
      <c r="BK595" s="171" t="s">
        <v>125</v>
      </c>
      <c r="BL595" s="171" t="s">
        <v>4024</v>
      </c>
      <c r="BM595" s="171" t="s">
        <v>1538</v>
      </c>
      <c r="BN595" s="119" t="s">
        <v>1539</v>
      </c>
      <c r="BO595" s="179" t="s">
        <v>125</v>
      </c>
      <c r="BP595" s="179" t="s">
        <v>5223</v>
      </c>
      <c r="BR595" s="92" t="s">
        <v>1347</v>
      </c>
      <c r="BS595" s="35" t="s">
        <v>1503</v>
      </c>
      <c r="BT595" s="92" t="s">
        <v>5236</v>
      </c>
      <c r="BU595" s="92"/>
    </row>
    <row r="596" spans="1:73" s="137" customFormat="1" ht="90" hidden="1" customHeight="1">
      <c r="A596" s="181" t="s">
        <v>5223</v>
      </c>
      <c r="B596" s="92" t="s">
        <v>5132</v>
      </c>
      <c r="C596" s="175">
        <v>44183</v>
      </c>
      <c r="D596" s="175" t="s">
        <v>202</v>
      </c>
      <c r="E596" s="181" t="s">
        <v>174</v>
      </c>
      <c r="F596" s="164" t="s">
        <v>5237</v>
      </c>
      <c r="G596" s="92" t="s">
        <v>5225</v>
      </c>
      <c r="H596" s="92" t="s">
        <v>5238</v>
      </c>
      <c r="I596" s="92" t="s">
        <v>5239</v>
      </c>
      <c r="J596" s="133" t="s">
        <v>5240</v>
      </c>
      <c r="K596" s="194">
        <v>1</v>
      </c>
      <c r="L596" s="509">
        <v>44270</v>
      </c>
      <c r="M596" s="509">
        <v>44711</v>
      </c>
      <c r="N596" s="114">
        <f t="shared" si="27"/>
        <v>11</v>
      </c>
      <c r="O596" s="182">
        <v>1</v>
      </c>
      <c r="P596" s="92" t="s">
        <v>28</v>
      </c>
      <c r="Q596" s="92" t="s">
        <v>5229</v>
      </c>
      <c r="R596" s="19" t="s">
        <v>5241</v>
      </c>
      <c r="S596" s="217">
        <f t="shared" si="28"/>
        <v>221</v>
      </c>
      <c r="T596" s="166" t="s">
        <v>125</v>
      </c>
      <c r="U596" s="166" t="s">
        <v>125</v>
      </c>
      <c r="V596" s="166" t="s">
        <v>125</v>
      </c>
      <c r="W596" s="166" t="s">
        <v>125</v>
      </c>
      <c r="X596" s="166" t="s">
        <v>125</v>
      </c>
      <c r="Y596" s="166" t="s">
        <v>125</v>
      </c>
      <c r="Z596" s="166" t="s">
        <v>125</v>
      </c>
      <c r="AA596" s="166" t="s">
        <v>125</v>
      </c>
      <c r="AB596" s="166" t="s">
        <v>125</v>
      </c>
      <c r="AC596" s="166" t="s">
        <v>125</v>
      </c>
      <c r="AD596" s="166" t="s">
        <v>125</v>
      </c>
      <c r="AE596" s="166" t="s">
        <v>125</v>
      </c>
      <c r="AF596" s="166" t="s">
        <v>125</v>
      </c>
      <c r="AG596" s="166" t="s">
        <v>125</v>
      </c>
      <c r="AH596" s="166" t="s">
        <v>125</v>
      </c>
      <c r="AI596" s="166" t="s">
        <v>125</v>
      </c>
      <c r="AJ596" s="166" t="s">
        <v>125</v>
      </c>
      <c r="AK596" s="19" t="s">
        <v>5139</v>
      </c>
      <c r="AL596" s="19" t="s">
        <v>5230</v>
      </c>
      <c r="AM596" s="19" t="s">
        <v>5231</v>
      </c>
      <c r="AN596" s="262" t="s">
        <v>5232</v>
      </c>
      <c r="AO596" s="19" t="s">
        <v>5233</v>
      </c>
      <c r="AP596" s="19" t="s">
        <v>5242</v>
      </c>
      <c r="AQ596" s="19" t="s">
        <v>5243</v>
      </c>
      <c r="AR596" s="92" t="s">
        <v>5244</v>
      </c>
      <c r="AS596" s="92" t="s">
        <v>5245</v>
      </c>
      <c r="AT596" s="92" t="s">
        <v>5246</v>
      </c>
      <c r="AU596" s="92" t="s">
        <v>5247</v>
      </c>
      <c r="AV596" s="19" t="s">
        <v>125</v>
      </c>
      <c r="AW596" s="19" t="s">
        <v>5248</v>
      </c>
      <c r="AX596" s="19" t="s">
        <v>125</v>
      </c>
      <c r="AY596" s="19" t="s">
        <v>5248</v>
      </c>
      <c r="AZ596" s="19" t="s">
        <v>125</v>
      </c>
      <c r="BA596" s="19" t="s">
        <v>5248</v>
      </c>
      <c r="BB596" s="19" t="s">
        <v>125</v>
      </c>
      <c r="BC596" s="19" t="s">
        <v>5249</v>
      </c>
      <c r="BD596" s="19" t="s">
        <v>125</v>
      </c>
      <c r="BE596" s="19" t="s">
        <v>5249</v>
      </c>
      <c r="BF596" s="184" t="s">
        <v>1688</v>
      </c>
      <c r="BG596" s="175">
        <v>44763</v>
      </c>
      <c r="BH596" s="108" t="s">
        <v>2033</v>
      </c>
      <c r="BI596" s="195"/>
      <c r="BJ596" s="196"/>
      <c r="BK596" s="196"/>
      <c r="BL596" s="196"/>
      <c r="BM596" s="196"/>
      <c r="BN596" s="35" t="s">
        <v>133</v>
      </c>
      <c r="BO596" s="195"/>
      <c r="BP596" s="195"/>
      <c r="BR596" s="92" t="s">
        <v>1347</v>
      </c>
      <c r="BS596" s="92" t="s">
        <v>5250</v>
      </c>
      <c r="BT596" s="92"/>
      <c r="BU596" s="92"/>
    </row>
    <row r="597" spans="1:73" s="137" customFormat="1" ht="90" hidden="1" customHeight="1">
      <c r="A597" s="181" t="s">
        <v>5251</v>
      </c>
      <c r="B597" s="92" t="s">
        <v>5132</v>
      </c>
      <c r="C597" s="175">
        <v>44183</v>
      </c>
      <c r="D597" s="175" t="s">
        <v>202</v>
      </c>
      <c r="E597" s="107" t="s">
        <v>219</v>
      </c>
      <c r="F597" s="164" t="s">
        <v>5252</v>
      </c>
      <c r="G597" s="110" t="s">
        <v>5253</v>
      </c>
      <c r="H597" s="110" t="s">
        <v>4847</v>
      </c>
      <c r="I597" s="110" t="s">
        <v>5254</v>
      </c>
      <c r="J597" s="133" t="s">
        <v>5255</v>
      </c>
      <c r="K597" s="194">
        <v>1</v>
      </c>
      <c r="L597" s="509">
        <v>44228</v>
      </c>
      <c r="M597" s="509">
        <v>44256</v>
      </c>
      <c r="N597" s="114">
        <f t="shared" si="27"/>
        <v>4</v>
      </c>
      <c r="O597" s="180">
        <v>1</v>
      </c>
      <c r="P597" s="92" t="s">
        <v>28</v>
      </c>
      <c r="Q597" s="92" t="s">
        <v>33</v>
      </c>
      <c r="R597" s="19" t="s">
        <v>4850</v>
      </c>
      <c r="S597" s="217">
        <f t="shared" si="28"/>
        <v>372</v>
      </c>
      <c r="T597" s="166" t="s">
        <v>125</v>
      </c>
      <c r="U597" s="166" t="s">
        <v>125</v>
      </c>
      <c r="V597" s="166" t="s">
        <v>125</v>
      </c>
      <c r="W597" s="166" t="s">
        <v>125</v>
      </c>
      <c r="X597" s="166" t="s">
        <v>125</v>
      </c>
      <c r="Y597" s="166" t="s">
        <v>125</v>
      </c>
      <c r="Z597" s="166" t="s">
        <v>125</v>
      </c>
      <c r="AA597" s="166" t="s">
        <v>125</v>
      </c>
      <c r="AB597" s="166" t="s">
        <v>125</v>
      </c>
      <c r="AC597" s="166" t="s">
        <v>125</v>
      </c>
      <c r="AD597" s="166" t="s">
        <v>125</v>
      </c>
      <c r="AE597" s="166" t="s">
        <v>125</v>
      </c>
      <c r="AF597" s="166" t="s">
        <v>125</v>
      </c>
      <c r="AG597" s="166" t="s">
        <v>125</v>
      </c>
      <c r="AH597" s="166" t="s">
        <v>125</v>
      </c>
      <c r="AI597" s="166" t="s">
        <v>125</v>
      </c>
      <c r="AJ597" s="166" t="s">
        <v>125</v>
      </c>
      <c r="AK597" s="19" t="s">
        <v>5139</v>
      </c>
      <c r="AL597" s="19" t="s">
        <v>5256</v>
      </c>
      <c r="AM597" s="19" t="s">
        <v>5257</v>
      </c>
      <c r="AN597" s="19" t="s">
        <v>129</v>
      </c>
      <c r="AO597" s="19" t="s">
        <v>3113</v>
      </c>
      <c r="AP597" s="19" t="s">
        <v>130</v>
      </c>
      <c r="AQ597" s="19" t="s">
        <v>3113</v>
      </c>
      <c r="AR597" s="19" t="s">
        <v>130</v>
      </c>
      <c r="AS597" s="19" t="s">
        <v>3113</v>
      </c>
      <c r="AT597" s="19" t="s">
        <v>130</v>
      </c>
      <c r="AU597" s="19" t="s">
        <v>3113</v>
      </c>
      <c r="AV597" s="19" t="s">
        <v>130</v>
      </c>
      <c r="AW597" s="19" t="s">
        <v>3113</v>
      </c>
      <c r="AX597" s="19" t="s">
        <v>130</v>
      </c>
      <c r="AY597" s="19" t="s">
        <v>3113</v>
      </c>
      <c r="AZ597" s="19" t="s">
        <v>125</v>
      </c>
      <c r="BA597" s="19" t="s">
        <v>3113</v>
      </c>
      <c r="BB597" s="19" t="s">
        <v>125</v>
      </c>
      <c r="BC597" s="19" t="s">
        <v>3113</v>
      </c>
      <c r="BD597" s="19" t="s">
        <v>125</v>
      </c>
      <c r="BE597" s="19" t="s">
        <v>3113</v>
      </c>
      <c r="BF597" s="184" t="s">
        <v>131</v>
      </c>
      <c r="BG597" s="175">
        <v>44396</v>
      </c>
      <c r="BH597" s="108" t="s">
        <v>2033</v>
      </c>
      <c r="BI597" s="179"/>
      <c r="BJ597" s="136"/>
      <c r="BK597" s="136"/>
      <c r="BL597" s="136"/>
      <c r="BM597" s="136"/>
      <c r="BN597" s="35" t="s">
        <v>133</v>
      </c>
      <c r="BO597" s="179"/>
      <c r="BP597" s="179"/>
      <c r="BR597" s="92" t="s">
        <v>1347</v>
      </c>
      <c r="BS597" s="35" t="s">
        <v>5258</v>
      </c>
      <c r="BT597" s="92" t="s">
        <v>5259</v>
      </c>
      <c r="BU597" s="92"/>
    </row>
    <row r="598" spans="1:73" s="137" customFormat="1" ht="90" hidden="1" customHeight="1">
      <c r="A598" s="107" t="s">
        <v>5260</v>
      </c>
      <c r="B598" s="110" t="s">
        <v>5132</v>
      </c>
      <c r="C598" s="175">
        <v>44183</v>
      </c>
      <c r="D598" s="175" t="s">
        <v>202</v>
      </c>
      <c r="E598" s="107" t="s">
        <v>219</v>
      </c>
      <c r="F598" s="164" t="s">
        <v>5252</v>
      </c>
      <c r="G598" s="161" t="s">
        <v>4859</v>
      </c>
      <c r="H598" s="161" t="s">
        <v>4860</v>
      </c>
      <c r="I598" s="110" t="s">
        <v>4861</v>
      </c>
      <c r="J598" s="252" t="s">
        <v>4862</v>
      </c>
      <c r="K598" s="194">
        <v>6</v>
      </c>
      <c r="L598" s="509">
        <v>44256</v>
      </c>
      <c r="M598" s="509">
        <v>44562</v>
      </c>
      <c r="N598" s="114">
        <f t="shared" si="27"/>
        <v>44</v>
      </c>
      <c r="O598" s="214">
        <v>0.83</v>
      </c>
      <c r="P598" s="92" t="s">
        <v>28</v>
      </c>
      <c r="Q598" s="92"/>
      <c r="R598" s="19" t="s">
        <v>5261</v>
      </c>
      <c r="S598" s="217">
        <f t="shared" si="28"/>
        <v>200</v>
      </c>
      <c r="T598" s="166" t="s">
        <v>125</v>
      </c>
      <c r="U598" s="166" t="s">
        <v>125</v>
      </c>
      <c r="V598" s="166" t="s">
        <v>125</v>
      </c>
      <c r="W598" s="166" t="s">
        <v>125</v>
      </c>
      <c r="X598" s="166" t="s">
        <v>125</v>
      </c>
      <c r="Y598" s="166" t="s">
        <v>125</v>
      </c>
      <c r="Z598" s="166" t="s">
        <v>125</v>
      </c>
      <c r="AA598" s="166" t="s">
        <v>125</v>
      </c>
      <c r="AB598" s="166" t="s">
        <v>125</v>
      </c>
      <c r="AC598" s="166" t="s">
        <v>125</v>
      </c>
      <c r="AD598" s="166" t="s">
        <v>125</v>
      </c>
      <c r="AE598" s="166" t="s">
        <v>125</v>
      </c>
      <c r="AF598" s="166" t="s">
        <v>125</v>
      </c>
      <c r="AG598" s="166" t="s">
        <v>125</v>
      </c>
      <c r="AH598" s="166" t="s">
        <v>125</v>
      </c>
      <c r="AI598" s="166" t="s">
        <v>125</v>
      </c>
      <c r="AJ598" s="166" t="s">
        <v>125</v>
      </c>
      <c r="AK598" s="19" t="s">
        <v>5139</v>
      </c>
      <c r="AL598" s="19" t="s">
        <v>5262</v>
      </c>
      <c r="AM598" s="19" t="s">
        <v>5263</v>
      </c>
      <c r="AN598" s="92" t="s">
        <v>4868</v>
      </c>
      <c r="AO598" s="35" t="s">
        <v>5264</v>
      </c>
      <c r="AP598" s="35" t="s">
        <v>4870</v>
      </c>
      <c r="AQ598" s="35" t="s">
        <v>5265</v>
      </c>
      <c r="AR598" s="92" t="s">
        <v>4872</v>
      </c>
      <c r="AS598" s="35" t="s">
        <v>5266</v>
      </c>
      <c r="AT598" s="168" t="s">
        <v>130</v>
      </c>
      <c r="AU598" s="168" t="s">
        <v>3526</v>
      </c>
      <c r="AV598" s="168" t="s">
        <v>130</v>
      </c>
      <c r="AW598" s="168" t="s">
        <v>3526</v>
      </c>
      <c r="AX598" s="168" t="s">
        <v>130</v>
      </c>
      <c r="AY598" s="168" t="s">
        <v>3526</v>
      </c>
      <c r="AZ598" s="168" t="s">
        <v>125</v>
      </c>
      <c r="BA598" s="168" t="s">
        <v>3526</v>
      </c>
      <c r="BB598" s="168" t="s">
        <v>125</v>
      </c>
      <c r="BC598" s="168" t="s">
        <v>3526</v>
      </c>
      <c r="BD598" s="168" t="s">
        <v>125</v>
      </c>
      <c r="BE598" s="168" t="s">
        <v>3526</v>
      </c>
      <c r="BF598" s="184" t="s">
        <v>1845</v>
      </c>
      <c r="BG598" s="175">
        <v>44673</v>
      </c>
      <c r="BH598" s="108" t="s">
        <v>10</v>
      </c>
      <c r="BI598" s="175">
        <v>44677</v>
      </c>
      <c r="BJ598" s="140" t="s">
        <v>4874</v>
      </c>
      <c r="BK598" s="171" t="s">
        <v>125</v>
      </c>
      <c r="BL598" s="35" t="s">
        <v>3528</v>
      </c>
      <c r="BM598" s="171" t="s">
        <v>1538</v>
      </c>
      <c r="BN598" s="119" t="s">
        <v>1539</v>
      </c>
      <c r="BO598" s="179" t="s">
        <v>1540</v>
      </c>
      <c r="BP598" s="179" t="s">
        <v>5267</v>
      </c>
      <c r="BR598" s="92" t="s">
        <v>1347</v>
      </c>
      <c r="BS598" s="35" t="s">
        <v>5258</v>
      </c>
      <c r="BT598" s="92" t="s">
        <v>5259</v>
      </c>
      <c r="BU598" s="92"/>
    </row>
    <row r="599" spans="1:73" s="137" customFormat="1" ht="90" hidden="1" customHeight="1">
      <c r="A599" s="107" t="s">
        <v>5268</v>
      </c>
      <c r="B599" s="110" t="s">
        <v>5132</v>
      </c>
      <c r="C599" s="175">
        <v>44183</v>
      </c>
      <c r="D599" s="175" t="s">
        <v>202</v>
      </c>
      <c r="E599" s="107" t="s">
        <v>224</v>
      </c>
      <c r="F599" s="161" t="s">
        <v>5269</v>
      </c>
      <c r="G599" s="110" t="s">
        <v>5270</v>
      </c>
      <c r="H599" s="110" t="s">
        <v>5271</v>
      </c>
      <c r="I599" s="110" t="s">
        <v>5272</v>
      </c>
      <c r="J599" s="133" t="s">
        <v>1817</v>
      </c>
      <c r="K599" s="194">
        <v>1</v>
      </c>
      <c r="L599" s="509">
        <v>44232</v>
      </c>
      <c r="M599" s="509">
        <v>44286</v>
      </c>
      <c r="N599" s="114">
        <f t="shared" si="27"/>
        <v>8</v>
      </c>
      <c r="O599" s="182">
        <v>1</v>
      </c>
      <c r="P599" s="92" t="s">
        <v>25</v>
      </c>
      <c r="Q599" s="92" t="s">
        <v>29</v>
      </c>
      <c r="R599" s="19" t="s">
        <v>5273</v>
      </c>
      <c r="S599" s="217">
        <f t="shared" si="28"/>
        <v>146</v>
      </c>
      <c r="T599" s="166" t="s">
        <v>125</v>
      </c>
      <c r="U599" s="166" t="s">
        <v>125</v>
      </c>
      <c r="V599" s="166" t="s">
        <v>125</v>
      </c>
      <c r="W599" s="166" t="s">
        <v>125</v>
      </c>
      <c r="X599" s="166" t="s">
        <v>125</v>
      </c>
      <c r="Y599" s="166" t="s">
        <v>125</v>
      </c>
      <c r="Z599" s="166" t="s">
        <v>125</v>
      </c>
      <c r="AA599" s="166" t="s">
        <v>125</v>
      </c>
      <c r="AB599" s="166" t="s">
        <v>125</v>
      </c>
      <c r="AC599" s="166" t="s">
        <v>125</v>
      </c>
      <c r="AD599" s="166" t="s">
        <v>125</v>
      </c>
      <c r="AE599" s="166" t="s">
        <v>125</v>
      </c>
      <c r="AF599" s="166" t="s">
        <v>125</v>
      </c>
      <c r="AG599" s="166" t="s">
        <v>125</v>
      </c>
      <c r="AH599" s="166" t="s">
        <v>125</v>
      </c>
      <c r="AI599" s="166" t="s">
        <v>125</v>
      </c>
      <c r="AJ599" s="166" t="s">
        <v>125</v>
      </c>
      <c r="AK599" s="19" t="s">
        <v>5139</v>
      </c>
      <c r="AL599" s="19" t="s">
        <v>5274</v>
      </c>
      <c r="AM599" s="19" t="s">
        <v>5275</v>
      </c>
      <c r="AN599" s="92" t="s">
        <v>5276</v>
      </c>
      <c r="AO599" s="19" t="s">
        <v>5277</v>
      </c>
      <c r="AP599" s="19" t="s">
        <v>125</v>
      </c>
      <c r="AQ599" s="19" t="s">
        <v>3154</v>
      </c>
      <c r="AR599" s="19" t="s">
        <v>125</v>
      </c>
      <c r="AS599" s="19" t="s">
        <v>3154</v>
      </c>
      <c r="AT599" s="19" t="s">
        <v>125</v>
      </c>
      <c r="AU599" s="19" t="s">
        <v>3154</v>
      </c>
      <c r="AV599" s="19" t="s">
        <v>125</v>
      </c>
      <c r="AW599" s="19" t="s">
        <v>3154</v>
      </c>
      <c r="AX599" s="19" t="s">
        <v>125</v>
      </c>
      <c r="AY599" s="19" t="s">
        <v>3154</v>
      </c>
      <c r="AZ599" s="19" t="s">
        <v>125</v>
      </c>
      <c r="BA599" s="19" t="s">
        <v>3154</v>
      </c>
      <c r="BB599" s="19" t="s">
        <v>125</v>
      </c>
      <c r="BC599" s="19" t="s">
        <v>3155</v>
      </c>
      <c r="BD599" s="19" t="s">
        <v>125</v>
      </c>
      <c r="BE599" s="19" t="s">
        <v>3155</v>
      </c>
      <c r="BF599" s="184" t="s">
        <v>1688</v>
      </c>
      <c r="BG599" s="175">
        <v>44496</v>
      </c>
      <c r="BH599" s="108" t="s">
        <v>2033</v>
      </c>
      <c r="BI599" s="179"/>
      <c r="BJ599" s="136"/>
      <c r="BK599" s="136"/>
      <c r="BL599" s="136"/>
      <c r="BM599" s="136"/>
      <c r="BN599" s="35" t="s">
        <v>133</v>
      </c>
      <c r="BO599" s="179"/>
      <c r="BP599" s="179"/>
      <c r="BR599" s="92" t="s">
        <v>2803</v>
      </c>
      <c r="BS599" s="229" t="s">
        <v>2804</v>
      </c>
      <c r="BT599" s="229" t="s">
        <v>2805</v>
      </c>
      <c r="BU599" s="92"/>
    </row>
    <row r="600" spans="1:73" s="137" customFormat="1" ht="90" hidden="1" customHeight="1">
      <c r="A600" s="107" t="s">
        <v>5278</v>
      </c>
      <c r="B600" s="110" t="s">
        <v>5132</v>
      </c>
      <c r="C600" s="175">
        <v>44183</v>
      </c>
      <c r="D600" s="175" t="s">
        <v>202</v>
      </c>
      <c r="E600" s="107" t="s">
        <v>224</v>
      </c>
      <c r="F600" s="161" t="s">
        <v>5269</v>
      </c>
      <c r="G600" s="110" t="s">
        <v>5279</v>
      </c>
      <c r="H600" s="110" t="s">
        <v>5280</v>
      </c>
      <c r="I600" s="110" t="s">
        <v>5281</v>
      </c>
      <c r="J600" s="133" t="s">
        <v>5282</v>
      </c>
      <c r="K600" s="194">
        <v>3</v>
      </c>
      <c r="L600" s="509">
        <v>44253</v>
      </c>
      <c r="M600" s="509">
        <v>44530</v>
      </c>
      <c r="N600" s="114">
        <f t="shared" si="27"/>
        <v>40</v>
      </c>
      <c r="O600" s="182">
        <v>3</v>
      </c>
      <c r="P600" s="92" t="s">
        <v>33</v>
      </c>
      <c r="Q600" s="92" t="s">
        <v>5283</v>
      </c>
      <c r="R600" s="19" t="s">
        <v>5284</v>
      </c>
      <c r="S600" s="217">
        <f t="shared" si="28"/>
        <v>256</v>
      </c>
      <c r="T600" s="166" t="s">
        <v>125</v>
      </c>
      <c r="U600" s="166" t="s">
        <v>125</v>
      </c>
      <c r="V600" s="166" t="s">
        <v>125</v>
      </c>
      <c r="W600" s="166" t="s">
        <v>125</v>
      </c>
      <c r="X600" s="166" t="s">
        <v>125</v>
      </c>
      <c r="Y600" s="166" t="s">
        <v>125</v>
      </c>
      <c r="Z600" s="166" t="s">
        <v>125</v>
      </c>
      <c r="AA600" s="166" t="s">
        <v>125</v>
      </c>
      <c r="AB600" s="166" t="s">
        <v>125</v>
      </c>
      <c r="AC600" s="166" t="s">
        <v>125</v>
      </c>
      <c r="AD600" s="166" t="s">
        <v>125</v>
      </c>
      <c r="AE600" s="166" t="s">
        <v>125</v>
      </c>
      <c r="AF600" s="166" t="s">
        <v>125</v>
      </c>
      <c r="AG600" s="166" t="s">
        <v>125</v>
      </c>
      <c r="AH600" s="166" t="s">
        <v>125</v>
      </c>
      <c r="AI600" s="166" t="s">
        <v>125</v>
      </c>
      <c r="AJ600" s="166" t="s">
        <v>125</v>
      </c>
      <c r="AK600" s="19" t="s">
        <v>5139</v>
      </c>
      <c r="AL600" s="19" t="s">
        <v>5285</v>
      </c>
      <c r="AM600" s="19" t="s">
        <v>5286</v>
      </c>
      <c r="AN600" s="19" t="s">
        <v>5287</v>
      </c>
      <c r="AO600" s="19" t="s">
        <v>5288</v>
      </c>
      <c r="AP600" s="19" t="s">
        <v>5289</v>
      </c>
      <c r="AQ600" s="19" t="s">
        <v>5290</v>
      </c>
      <c r="AR600" s="19" t="s">
        <v>130</v>
      </c>
      <c r="AS600" s="19" t="s">
        <v>2768</v>
      </c>
      <c r="AT600" s="19" t="s">
        <v>130</v>
      </c>
      <c r="AU600" s="19" t="s">
        <v>2768</v>
      </c>
      <c r="AV600" s="19" t="s">
        <v>130</v>
      </c>
      <c r="AW600" s="19" t="s">
        <v>2768</v>
      </c>
      <c r="AX600" s="19" t="s">
        <v>130</v>
      </c>
      <c r="AY600" s="19" t="s">
        <v>2768</v>
      </c>
      <c r="AZ600" s="19" t="s">
        <v>125</v>
      </c>
      <c r="BA600" s="19" t="s">
        <v>2768</v>
      </c>
      <c r="BB600" s="19" t="s">
        <v>125</v>
      </c>
      <c r="BC600" s="19" t="s">
        <v>2768</v>
      </c>
      <c r="BD600" s="19" t="s">
        <v>125</v>
      </c>
      <c r="BE600" s="19" t="s">
        <v>2768</v>
      </c>
      <c r="BF600" s="184" t="s">
        <v>131</v>
      </c>
      <c r="BG600" s="175">
        <v>44582</v>
      </c>
      <c r="BH600" s="108" t="s">
        <v>2033</v>
      </c>
      <c r="BI600" s="179"/>
      <c r="BJ600" s="136"/>
      <c r="BK600" s="136"/>
      <c r="BL600" s="136"/>
      <c r="BM600" s="136"/>
      <c r="BN600" s="35" t="s">
        <v>133</v>
      </c>
      <c r="BO600" s="179"/>
      <c r="BP600" s="179"/>
      <c r="BR600" s="92" t="s">
        <v>2803</v>
      </c>
      <c r="BS600" s="229" t="s">
        <v>2804</v>
      </c>
      <c r="BT600" s="229" t="s">
        <v>2805</v>
      </c>
      <c r="BU600" s="92"/>
    </row>
    <row r="601" spans="1:73" s="137" customFormat="1" ht="90" hidden="1" customHeight="1">
      <c r="A601" s="181" t="s">
        <v>5291</v>
      </c>
      <c r="B601" s="92" t="s">
        <v>5132</v>
      </c>
      <c r="C601" s="175">
        <v>44183</v>
      </c>
      <c r="D601" s="175" t="s">
        <v>202</v>
      </c>
      <c r="E601" s="111" t="s">
        <v>190</v>
      </c>
      <c r="F601" s="161" t="s">
        <v>5292</v>
      </c>
      <c r="G601" s="110" t="s">
        <v>5293</v>
      </c>
      <c r="H601" s="110" t="s">
        <v>5294</v>
      </c>
      <c r="I601" s="110" t="s">
        <v>5295</v>
      </c>
      <c r="J601" s="133" t="s">
        <v>5296</v>
      </c>
      <c r="K601" s="194">
        <v>1</v>
      </c>
      <c r="L601" s="509">
        <v>44228</v>
      </c>
      <c r="M601" s="509">
        <v>44377</v>
      </c>
      <c r="N601" s="114">
        <f t="shared" si="27"/>
        <v>22</v>
      </c>
      <c r="O601" s="180">
        <v>1</v>
      </c>
      <c r="P601" s="92" t="s">
        <v>19</v>
      </c>
      <c r="Q601" s="92" t="s">
        <v>5297</v>
      </c>
      <c r="R601" s="19" t="s">
        <v>5298</v>
      </c>
      <c r="S601" s="217">
        <f t="shared" ref="S601:S632" si="29">LEN(R601)</f>
        <v>117</v>
      </c>
      <c r="T601" s="166" t="s">
        <v>125</v>
      </c>
      <c r="U601" s="166" t="s">
        <v>125</v>
      </c>
      <c r="V601" s="166" t="s">
        <v>125</v>
      </c>
      <c r="W601" s="166" t="s">
        <v>125</v>
      </c>
      <c r="X601" s="166" t="s">
        <v>125</v>
      </c>
      <c r="Y601" s="166" t="s">
        <v>125</v>
      </c>
      <c r="Z601" s="166" t="s">
        <v>125</v>
      </c>
      <c r="AA601" s="166" t="s">
        <v>125</v>
      </c>
      <c r="AB601" s="166" t="s">
        <v>125</v>
      </c>
      <c r="AC601" s="166" t="s">
        <v>125</v>
      </c>
      <c r="AD601" s="166" t="s">
        <v>125</v>
      </c>
      <c r="AE601" s="166" t="s">
        <v>125</v>
      </c>
      <c r="AF601" s="166" t="s">
        <v>125</v>
      </c>
      <c r="AG601" s="166" t="s">
        <v>125</v>
      </c>
      <c r="AH601" s="166" t="s">
        <v>125</v>
      </c>
      <c r="AI601" s="166" t="s">
        <v>125</v>
      </c>
      <c r="AJ601" s="166" t="s">
        <v>125</v>
      </c>
      <c r="AK601" s="19" t="s">
        <v>5139</v>
      </c>
      <c r="AL601" s="19" t="s">
        <v>2961</v>
      </c>
      <c r="AM601" s="19" t="s">
        <v>5299</v>
      </c>
      <c r="AN601" s="19" t="s">
        <v>129</v>
      </c>
      <c r="AO601" s="19" t="s">
        <v>3113</v>
      </c>
      <c r="AP601" s="19" t="s">
        <v>130</v>
      </c>
      <c r="AQ601" s="19" t="s">
        <v>3113</v>
      </c>
      <c r="AR601" s="19" t="s">
        <v>130</v>
      </c>
      <c r="AS601" s="19" t="s">
        <v>3113</v>
      </c>
      <c r="AT601" s="19" t="s">
        <v>130</v>
      </c>
      <c r="AU601" s="19" t="s">
        <v>3113</v>
      </c>
      <c r="AV601" s="19" t="s">
        <v>130</v>
      </c>
      <c r="AW601" s="19" t="s">
        <v>3113</v>
      </c>
      <c r="AX601" s="19" t="s">
        <v>130</v>
      </c>
      <c r="AY601" s="19" t="s">
        <v>3113</v>
      </c>
      <c r="AZ601" s="19" t="s">
        <v>125</v>
      </c>
      <c r="BA601" s="19" t="s">
        <v>3113</v>
      </c>
      <c r="BB601" s="19" t="s">
        <v>125</v>
      </c>
      <c r="BC601" s="19" t="s">
        <v>3113</v>
      </c>
      <c r="BD601" s="19" t="s">
        <v>125</v>
      </c>
      <c r="BE601" s="19" t="s">
        <v>3113</v>
      </c>
      <c r="BF601" s="184" t="s">
        <v>131</v>
      </c>
      <c r="BG601" s="175">
        <v>44399</v>
      </c>
      <c r="BH601" s="108" t="s">
        <v>2033</v>
      </c>
      <c r="BI601" s="179"/>
      <c r="BJ601" s="136"/>
      <c r="BK601" s="136"/>
      <c r="BL601" s="136"/>
      <c r="BM601" s="136"/>
      <c r="BN601" s="35" t="s">
        <v>133</v>
      </c>
      <c r="BO601" s="179"/>
      <c r="BP601" s="179"/>
      <c r="BR601" s="92" t="s">
        <v>2713</v>
      </c>
      <c r="BS601" s="92" t="s">
        <v>5300</v>
      </c>
      <c r="BT601" s="92" t="s">
        <v>5301</v>
      </c>
      <c r="BU601" s="92"/>
    </row>
    <row r="602" spans="1:73" s="137" customFormat="1" ht="90" hidden="1" customHeight="1">
      <c r="A602" s="107" t="s">
        <v>5302</v>
      </c>
      <c r="B602" s="110" t="s">
        <v>5132</v>
      </c>
      <c r="C602" s="175">
        <v>44183</v>
      </c>
      <c r="D602" s="175" t="s">
        <v>202</v>
      </c>
      <c r="E602" s="107" t="s">
        <v>437</v>
      </c>
      <c r="F602" s="161" t="s">
        <v>5303</v>
      </c>
      <c r="G602" s="110" t="s">
        <v>5304</v>
      </c>
      <c r="H602" s="110" t="s">
        <v>5305</v>
      </c>
      <c r="I602" s="110" t="s">
        <v>5306</v>
      </c>
      <c r="J602" s="133" t="s">
        <v>5307</v>
      </c>
      <c r="K602" s="108">
        <v>6</v>
      </c>
      <c r="L602" s="509">
        <v>44228</v>
      </c>
      <c r="M602" s="509">
        <v>44408</v>
      </c>
      <c r="N602" s="114">
        <f t="shared" si="27"/>
        <v>26</v>
      </c>
      <c r="O602" s="182">
        <v>6</v>
      </c>
      <c r="P602" s="92" t="s">
        <v>21</v>
      </c>
      <c r="Q602" s="92" t="s">
        <v>19</v>
      </c>
      <c r="R602" s="19" t="s">
        <v>5308</v>
      </c>
      <c r="S602" s="217">
        <f t="shared" si="29"/>
        <v>243</v>
      </c>
      <c r="T602" s="166" t="s">
        <v>125</v>
      </c>
      <c r="U602" s="166" t="s">
        <v>125</v>
      </c>
      <c r="V602" s="166" t="s">
        <v>125</v>
      </c>
      <c r="W602" s="166" t="s">
        <v>125</v>
      </c>
      <c r="X602" s="166" t="s">
        <v>125</v>
      </c>
      <c r="Y602" s="166" t="s">
        <v>125</v>
      </c>
      <c r="Z602" s="166" t="s">
        <v>125</v>
      </c>
      <c r="AA602" s="166" t="s">
        <v>125</v>
      </c>
      <c r="AB602" s="166" t="s">
        <v>125</v>
      </c>
      <c r="AC602" s="166" t="s">
        <v>125</v>
      </c>
      <c r="AD602" s="166" t="s">
        <v>125</v>
      </c>
      <c r="AE602" s="166" t="s">
        <v>125</v>
      </c>
      <c r="AF602" s="166" t="s">
        <v>125</v>
      </c>
      <c r="AG602" s="166" t="s">
        <v>125</v>
      </c>
      <c r="AH602" s="166" t="s">
        <v>125</v>
      </c>
      <c r="AI602" s="166" t="s">
        <v>125</v>
      </c>
      <c r="AJ602" s="166" t="s">
        <v>125</v>
      </c>
      <c r="AK602" s="19" t="s">
        <v>5139</v>
      </c>
      <c r="AL602" s="19" t="s">
        <v>5309</v>
      </c>
      <c r="AM602" s="19" t="s">
        <v>5310</v>
      </c>
      <c r="AN602" s="19" t="s">
        <v>5311</v>
      </c>
      <c r="AO602" s="19" t="s">
        <v>5312</v>
      </c>
      <c r="AP602" s="19" t="s">
        <v>130</v>
      </c>
      <c r="AQ602" s="19" t="s">
        <v>2369</v>
      </c>
      <c r="AR602" s="19" t="s">
        <v>130</v>
      </c>
      <c r="AS602" s="19" t="s">
        <v>2369</v>
      </c>
      <c r="AT602" s="19" t="s">
        <v>130</v>
      </c>
      <c r="AU602" s="19" t="s">
        <v>2369</v>
      </c>
      <c r="AV602" s="19" t="s">
        <v>130</v>
      </c>
      <c r="AW602" s="19" t="s">
        <v>2369</v>
      </c>
      <c r="AX602" s="19" t="s">
        <v>130</v>
      </c>
      <c r="AY602" s="19" t="s">
        <v>2369</v>
      </c>
      <c r="AZ602" s="19" t="s">
        <v>125</v>
      </c>
      <c r="BA602" s="19" t="s">
        <v>2369</v>
      </c>
      <c r="BB602" s="19" t="s">
        <v>125</v>
      </c>
      <c r="BC602" s="19" t="s">
        <v>2369</v>
      </c>
      <c r="BD602" s="19" t="s">
        <v>125</v>
      </c>
      <c r="BE602" s="19" t="s">
        <v>2369</v>
      </c>
      <c r="BF602" s="184" t="s">
        <v>131</v>
      </c>
      <c r="BG602" s="175">
        <v>44497</v>
      </c>
      <c r="BH602" s="108" t="s">
        <v>2033</v>
      </c>
      <c r="BI602" s="179"/>
      <c r="BJ602" s="136"/>
      <c r="BK602" s="136"/>
      <c r="BL602" s="136"/>
      <c r="BM602" s="136"/>
      <c r="BN602" s="35" t="s">
        <v>133</v>
      </c>
      <c r="BO602" s="179"/>
      <c r="BP602" s="179"/>
      <c r="BR602" s="92" t="s">
        <v>2713</v>
      </c>
      <c r="BS602" s="92" t="s">
        <v>5300</v>
      </c>
      <c r="BT602" s="92" t="s">
        <v>5313</v>
      </c>
      <c r="BU602" s="92"/>
    </row>
    <row r="603" spans="1:73" s="137" customFormat="1" ht="90" hidden="1" customHeight="1">
      <c r="A603" s="107" t="s">
        <v>5314</v>
      </c>
      <c r="B603" s="110" t="s">
        <v>5132</v>
      </c>
      <c r="C603" s="175">
        <v>44183</v>
      </c>
      <c r="D603" s="122" t="s">
        <v>218</v>
      </c>
      <c r="E603" s="107" t="s">
        <v>195</v>
      </c>
      <c r="F603" s="161" t="s">
        <v>5315</v>
      </c>
      <c r="G603" s="110" t="s">
        <v>5316</v>
      </c>
      <c r="H603" s="110" t="s">
        <v>5317</v>
      </c>
      <c r="I603" s="110" t="s">
        <v>5318</v>
      </c>
      <c r="J603" s="110" t="s">
        <v>5319</v>
      </c>
      <c r="K603" s="108">
        <v>1</v>
      </c>
      <c r="L603" s="509">
        <v>44242</v>
      </c>
      <c r="M603" s="509">
        <v>44454</v>
      </c>
      <c r="N603" s="114">
        <f t="shared" si="27"/>
        <v>31</v>
      </c>
      <c r="O603" s="182">
        <v>1</v>
      </c>
      <c r="P603" s="92" t="s">
        <v>21</v>
      </c>
      <c r="Q603" s="92" t="s">
        <v>5320</v>
      </c>
      <c r="R603" s="19" t="s">
        <v>5321</v>
      </c>
      <c r="S603" s="217">
        <f t="shared" si="29"/>
        <v>327</v>
      </c>
      <c r="T603" s="166" t="s">
        <v>125</v>
      </c>
      <c r="U603" s="166" t="s">
        <v>125</v>
      </c>
      <c r="V603" s="166" t="s">
        <v>125</v>
      </c>
      <c r="W603" s="166" t="s">
        <v>125</v>
      </c>
      <c r="X603" s="166" t="s">
        <v>125</v>
      </c>
      <c r="Y603" s="166" t="s">
        <v>125</v>
      </c>
      <c r="Z603" s="166" t="s">
        <v>125</v>
      </c>
      <c r="AA603" s="166" t="s">
        <v>125</v>
      </c>
      <c r="AB603" s="166" t="s">
        <v>125</v>
      </c>
      <c r="AC603" s="166" t="s">
        <v>125</v>
      </c>
      <c r="AD603" s="166" t="s">
        <v>125</v>
      </c>
      <c r="AE603" s="166" t="s">
        <v>125</v>
      </c>
      <c r="AF603" s="166" t="s">
        <v>125</v>
      </c>
      <c r="AG603" s="166" t="s">
        <v>125</v>
      </c>
      <c r="AH603" s="166" t="s">
        <v>125</v>
      </c>
      <c r="AI603" s="166" t="s">
        <v>125</v>
      </c>
      <c r="AJ603" s="166" t="s">
        <v>125</v>
      </c>
      <c r="AK603" s="19" t="s">
        <v>5139</v>
      </c>
      <c r="AL603" s="19" t="s">
        <v>2998</v>
      </c>
      <c r="AM603" s="19" t="s">
        <v>5322</v>
      </c>
      <c r="AN603" s="19" t="s">
        <v>5323</v>
      </c>
      <c r="AO603" s="19" t="s">
        <v>5324</v>
      </c>
      <c r="AP603" s="19" t="s">
        <v>130</v>
      </c>
      <c r="AQ603" s="19" t="s">
        <v>2369</v>
      </c>
      <c r="AR603" s="19" t="s">
        <v>130</v>
      </c>
      <c r="AS603" s="19" t="s">
        <v>2369</v>
      </c>
      <c r="AT603" s="19" t="s">
        <v>130</v>
      </c>
      <c r="AU603" s="19" t="s">
        <v>2369</v>
      </c>
      <c r="AV603" s="19" t="s">
        <v>130</v>
      </c>
      <c r="AW603" s="19" t="s">
        <v>2369</v>
      </c>
      <c r="AX603" s="19" t="s">
        <v>130</v>
      </c>
      <c r="AY603" s="19" t="s">
        <v>2369</v>
      </c>
      <c r="AZ603" s="19" t="s">
        <v>125</v>
      </c>
      <c r="BA603" s="19" t="s">
        <v>2369</v>
      </c>
      <c r="BB603" s="19" t="s">
        <v>125</v>
      </c>
      <c r="BC603" s="19" t="s">
        <v>2369</v>
      </c>
      <c r="BD603" s="19" t="s">
        <v>125</v>
      </c>
      <c r="BE603" s="19" t="s">
        <v>2369</v>
      </c>
      <c r="BF603" s="184" t="s">
        <v>131</v>
      </c>
      <c r="BG603" s="175">
        <v>44487</v>
      </c>
      <c r="BH603" s="108" t="s">
        <v>2033</v>
      </c>
      <c r="BI603" s="179"/>
      <c r="BJ603" s="136"/>
      <c r="BK603" s="136"/>
      <c r="BL603" s="136"/>
      <c r="BM603" s="136"/>
      <c r="BN603" s="35" t="s">
        <v>133</v>
      </c>
      <c r="BO603" s="179"/>
      <c r="BP603" s="179"/>
      <c r="BR603" s="92" t="s">
        <v>1356</v>
      </c>
      <c r="BS603" s="35" t="s">
        <v>4900</v>
      </c>
      <c r="BT603" s="92" t="s">
        <v>5325</v>
      </c>
      <c r="BU603" s="92"/>
    </row>
    <row r="604" spans="1:73" s="137" customFormat="1" ht="90" hidden="1" customHeight="1">
      <c r="A604" s="181" t="s">
        <v>5326</v>
      </c>
      <c r="B604" s="92" t="s">
        <v>5132</v>
      </c>
      <c r="C604" s="175">
        <v>44183</v>
      </c>
      <c r="D604" s="175" t="s">
        <v>202</v>
      </c>
      <c r="E604" s="107" t="s">
        <v>344</v>
      </c>
      <c r="F604" s="161" t="s">
        <v>5327</v>
      </c>
      <c r="G604" s="110" t="s">
        <v>5328</v>
      </c>
      <c r="H604" s="110" t="s">
        <v>5329</v>
      </c>
      <c r="I604" s="110" t="s">
        <v>5330</v>
      </c>
      <c r="J604" s="133" t="s">
        <v>5331</v>
      </c>
      <c r="K604" s="108">
        <v>1</v>
      </c>
      <c r="L604" s="509">
        <v>44228</v>
      </c>
      <c r="M604" s="509">
        <v>44407</v>
      </c>
      <c r="N604" s="114">
        <f t="shared" si="27"/>
        <v>26</v>
      </c>
      <c r="O604" s="272">
        <v>0</v>
      </c>
      <c r="P604" s="92" t="s">
        <v>21</v>
      </c>
      <c r="Q604" s="92" t="s">
        <v>19</v>
      </c>
      <c r="R604" s="19" t="s">
        <v>5332</v>
      </c>
      <c r="S604" s="217">
        <f t="shared" si="29"/>
        <v>298</v>
      </c>
      <c r="T604" s="166" t="s">
        <v>125</v>
      </c>
      <c r="U604" s="166" t="s">
        <v>125</v>
      </c>
      <c r="V604" s="166" t="s">
        <v>125</v>
      </c>
      <c r="W604" s="166" t="s">
        <v>125</v>
      </c>
      <c r="X604" s="166" t="s">
        <v>125</v>
      </c>
      <c r="Y604" s="166" t="s">
        <v>125</v>
      </c>
      <c r="Z604" s="166" t="s">
        <v>125</v>
      </c>
      <c r="AA604" s="166" t="s">
        <v>125</v>
      </c>
      <c r="AB604" s="166" t="s">
        <v>125</v>
      </c>
      <c r="AC604" s="166" t="s">
        <v>125</v>
      </c>
      <c r="AD604" s="166" t="s">
        <v>125</v>
      </c>
      <c r="AE604" s="166" t="s">
        <v>125</v>
      </c>
      <c r="AF604" s="166" t="s">
        <v>125</v>
      </c>
      <c r="AG604" s="166" t="s">
        <v>125</v>
      </c>
      <c r="AH604" s="166" t="s">
        <v>125</v>
      </c>
      <c r="AI604" s="166" t="s">
        <v>125</v>
      </c>
      <c r="AJ604" s="166" t="s">
        <v>125</v>
      </c>
      <c r="AK604" s="19" t="s">
        <v>5139</v>
      </c>
      <c r="AL604" s="19" t="s">
        <v>5333</v>
      </c>
      <c r="AM604" s="112" t="s">
        <v>5334</v>
      </c>
      <c r="AN604" s="140" t="s">
        <v>129</v>
      </c>
      <c r="AO604" s="140" t="s">
        <v>2056</v>
      </c>
      <c r="AP604" s="140" t="s">
        <v>129</v>
      </c>
      <c r="AQ604" s="140" t="s">
        <v>2056</v>
      </c>
      <c r="AR604" s="140" t="s">
        <v>129</v>
      </c>
      <c r="AS604" s="140" t="s">
        <v>2056</v>
      </c>
      <c r="AT604" s="140" t="s">
        <v>130</v>
      </c>
      <c r="AU604" s="140" t="s">
        <v>2056</v>
      </c>
      <c r="AV604" s="140" t="s">
        <v>130</v>
      </c>
      <c r="AW604" s="140" t="s">
        <v>2056</v>
      </c>
      <c r="AX604" s="140" t="s">
        <v>130</v>
      </c>
      <c r="AY604" s="140" t="s">
        <v>2056</v>
      </c>
      <c r="AZ604" s="140" t="s">
        <v>125</v>
      </c>
      <c r="BA604" s="140" t="s">
        <v>2056</v>
      </c>
      <c r="BB604" s="140" t="s">
        <v>125</v>
      </c>
      <c r="BC604" s="140" t="s">
        <v>2056</v>
      </c>
      <c r="BD604" s="140" t="s">
        <v>125</v>
      </c>
      <c r="BE604" s="140" t="s">
        <v>2056</v>
      </c>
      <c r="BF604" s="184" t="s">
        <v>1845</v>
      </c>
      <c r="BG604" s="175">
        <v>44377</v>
      </c>
      <c r="BH604" s="108" t="s">
        <v>10</v>
      </c>
      <c r="BI604" s="175">
        <v>44377</v>
      </c>
      <c r="BJ604" s="140" t="s">
        <v>5065</v>
      </c>
      <c r="BK604" s="171" t="s">
        <v>125</v>
      </c>
      <c r="BL604" s="171" t="s">
        <v>2058</v>
      </c>
      <c r="BM604" s="171" t="s">
        <v>1538</v>
      </c>
      <c r="BN604" s="119" t="s">
        <v>1539</v>
      </c>
      <c r="BO604" s="179" t="s">
        <v>125</v>
      </c>
      <c r="BP604" s="179" t="s">
        <v>5326</v>
      </c>
      <c r="BR604" s="92" t="s">
        <v>2713</v>
      </c>
      <c r="BS604" s="281"/>
      <c r="BT604" s="92"/>
      <c r="BU604" s="92"/>
    </row>
    <row r="605" spans="1:73" s="137" customFormat="1" ht="90" hidden="1" customHeight="1">
      <c r="A605" s="107" t="s">
        <v>5326</v>
      </c>
      <c r="B605" s="110" t="s">
        <v>5132</v>
      </c>
      <c r="C605" s="175">
        <v>44183</v>
      </c>
      <c r="D605" s="175" t="s">
        <v>202</v>
      </c>
      <c r="E605" s="107" t="s">
        <v>344</v>
      </c>
      <c r="F605" s="161" t="s">
        <v>5335</v>
      </c>
      <c r="G605" s="110" t="s">
        <v>5328</v>
      </c>
      <c r="H605" s="110" t="s">
        <v>5329</v>
      </c>
      <c r="I605" s="110" t="s">
        <v>5330</v>
      </c>
      <c r="J605" s="133" t="s">
        <v>5331</v>
      </c>
      <c r="K605" s="108">
        <v>1</v>
      </c>
      <c r="L605" s="509">
        <v>44228</v>
      </c>
      <c r="M605" s="509">
        <v>44499</v>
      </c>
      <c r="N605" s="114">
        <f t="shared" si="27"/>
        <v>39</v>
      </c>
      <c r="O605" s="182">
        <v>1</v>
      </c>
      <c r="P605" s="92" t="s">
        <v>21</v>
      </c>
      <c r="Q605" s="92"/>
      <c r="R605" s="19" t="s">
        <v>5336</v>
      </c>
      <c r="S605" s="217">
        <f t="shared" si="29"/>
        <v>191</v>
      </c>
      <c r="T605" s="166"/>
      <c r="U605" s="166"/>
      <c r="V605" s="166"/>
      <c r="W605" s="166"/>
      <c r="X605" s="166"/>
      <c r="Y605" s="166"/>
      <c r="Z605" s="166"/>
      <c r="AA605" s="166"/>
      <c r="AB605" s="166"/>
      <c r="AC605" s="166"/>
      <c r="AD605" s="166"/>
      <c r="AE605" s="166"/>
      <c r="AF605" s="166"/>
      <c r="AG605" s="166"/>
      <c r="AH605" s="166"/>
      <c r="AI605" s="166"/>
      <c r="AJ605" s="166"/>
      <c r="AK605" s="19" t="s">
        <v>5139</v>
      </c>
      <c r="AL605" s="19" t="s">
        <v>5333</v>
      </c>
      <c r="AM605" s="112" t="s">
        <v>5334</v>
      </c>
      <c r="AN605" s="112" t="s">
        <v>5337</v>
      </c>
      <c r="AO605" s="112" t="s">
        <v>5338</v>
      </c>
      <c r="AP605" s="19" t="s">
        <v>5339</v>
      </c>
      <c r="AQ605" s="112" t="s">
        <v>5340</v>
      </c>
      <c r="AR605" s="19" t="s">
        <v>130</v>
      </c>
      <c r="AS605" s="19" t="s">
        <v>2768</v>
      </c>
      <c r="AT605" s="19" t="s">
        <v>130</v>
      </c>
      <c r="AU605" s="19" t="s">
        <v>2768</v>
      </c>
      <c r="AV605" s="19" t="s">
        <v>130</v>
      </c>
      <c r="AW605" s="19" t="s">
        <v>2768</v>
      </c>
      <c r="AX605" s="19" t="s">
        <v>130</v>
      </c>
      <c r="AY605" s="19" t="s">
        <v>2768</v>
      </c>
      <c r="AZ605" s="19" t="s">
        <v>125</v>
      </c>
      <c r="BA605" s="19" t="s">
        <v>2768</v>
      </c>
      <c r="BB605" s="19" t="s">
        <v>125</v>
      </c>
      <c r="BC605" s="19" t="s">
        <v>2768</v>
      </c>
      <c r="BD605" s="19" t="s">
        <v>125</v>
      </c>
      <c r="BE605" s="19" t="s">
        <v>2768</v>
      </c>
      <c r="BF605" s="184" t="s">
        <v>131</v>
      </c>
      <c r="BG605" s="175">
        <v>44579</v>
      </c>
      <c r="BH605" s="108" t="s">
        <v>2033</v>
      </c>
      <c r="BI605" s="179"/>
      <c r="BJ605" s="136"/>
      <c r="BK605" s="136"/>
      <c r="BL605" s="136"/>
      <c r="BM605" s="136"/>
      <c r="BN605" s="35" t="s">
        <v>133</v>
      </c>
      <c r="BO605" s="179"/>
      <c r="BP605" s="179"/>
      <c r="BR605" s="92" t="s">
        <v>2713</v>
      </c>
      <c r="BS605" s="281"/>
      <c r="BT605" s="92"/>
      <c r="BU605" s="92"/>
    </row>
    <row r="606" spans="1:73" s="137" customFormat="1" ht="90" hidden="1" customHeight="1">
      <c r="A606" s="107" t="s">
        <v>5341</v>
      </c>
      <c r="B606" s="110" t="s">
        <v>5132</v>
      </c>
      <c r="C606" s="175">
        <v>44183</v>
      </c>
      <c r="D606" s="175" t="s">
        <v>202</v>
      </c>
      <c r="E606" s="107" t="s">
        <v>255</v>
      </c>
      <c r="F606" s="161" t="s">
        <v>5342</v>
      </c>
      <c r="G606" s="110" t="s">
        <v>5343</v>
      </c>
      <c r="H606" s="110" t="s">
        <v>5344</v>
      </c>
      <c r="I606" s="110" t="s">
        <v>5345</v>
      </c>
      <c r="J606" s="110" t="s">
        <v>5346</v>
      </c>
      <c r="K606" s="108">
        <v>2</v>
      </c>
      <c r="L606" s="509">
        <v>44228</v>
      </c>
      <c r="M606" s="509">
        <v>44561</v>
      </c>
      <c r="N606" s="114">
        <f t="shared" si="27"/>
        <v>48</v>
      </c>
      <c r="O606" s="182">
        <v>2</v>
      </c>
      <c r="P606" s="92" t="s">
        <v>21</v>
      </c>
      <c r="Q606" s="92" t="s">
        <v>19</v>
      </c>
      <c r="R606" s="19" t="s">
        <v>5347</v>
      </c>
      <c r="S606" s="217">
        <f t="shared" si="29"/>
        <v>181</v>
      </c>
      <c r="T606" s="166" t="s">
        <v>125</v>
      </c>
      <c r="U606" s="166" t="s">
        <v>125</v>
      </c>
      <c r="V606" s="166" t="s">
        <v>125</v>
      </c>
      <c r="W606" s="166" t="s">
        <v>125</v>
      </c>
      <c r="X606" s="166" t="s">
        <v>125</v>
      </c>
      <c r="Y606" s="166" t="s">
        <v>125</v>
      </c>
      <c r="Z606" s="166" t="s">
        <v>125</v>
      </c>
      <c r="AA606" s="166" t="s">
        <v>125</v>
      </c>
      <c r="AB606" s="166" t="s">
        <v>125</v>
      </c>
      <c r="AC606" s="166" t="s">
        <v>125</v>
      </c>
      <c r="AD606" s="166" t="s">
        <v>125</v>
      </c>
      <c r="AE606" s="166" t="s">
        <v>125</v>
      </c>
      <c r="AF606" s="166" t="s">
        <v>125</v>
      </c>
      <c r="AG606" s="166" t="s">
        <v>125</v>
      </c>
      <c r="AH606" s="166" t="s">
        <v>125</v>
      </c>
      <c r="AI606" s="166" t="s">
        <v>125</v>
      </c>
      <c r="AJ606" s="166" t="s">
        <v>125</v>
      </c>
      <c r="AK606" s="19" t="s">
        <v>5139</v>
      </c>
      <c r="AL606" s="220" t="s">
        <v>5348</v>
      </c>
      <c r="AM606" s="19" t="s">
        <v>5349</v>
      </c>
      <c r="AN606" s="19" t="s">
        <v>5350</v>
      </c>
      <c r="AO606" s="19" t="s">
        <v>5351</v>
      </c>
      <c r="AP606" s="19" t="s">
        <v>5352</v>
      </c>
      <c r="AQ606" s="19" t="s">
        <v>5353</v>
      </c>
      <c r="AR606" s="19" t="s">
        <v>130</v>
      </c>
      <c r="AS606" s="19" t="s">
        <v>2768</v>
      </c>
      <c r="AT606" s="19" t="s">
        <v>130</v>
      </c>
      <c r="AU606" s="19" t="s">
        <v>2768</v>
      </c>
      <c r="AV606" s="19" t="s">
        <v>130</v>
      </c>
      <c r="AW606" s="19" t="s">
        <v>2768</v>
      </c>
      <c r="AX606" s="19" t="s">
        <v>130</v>
      </c>
      <c r="AY606" s="19" t="s">
        <v>2768</v>
      </c>
      <c r="AZ606" s="19" t="s">
        <v>125</v>
      </c>
      <c r="BA606" s="19" t="s">
        <v>2768</v>
      </c>
      <c r="BB606" s="19" t="s">
        <v>125</v>
      </c>
      <c r="BC606" s="19" t="s">
        <v>2768</v>
      </c>
      <c r="BD606" s="19" t="s">
        <v>125</v>
      </c>
      <c r="BE606" s="19" t="s">
        <v>2768</v>
      </c>
      <c r="BF606" s="184" t="s">
        <v>131</v>
      </c>
      <c r="BG606" s="175">
        <v>44575</v>
      </c>
      <c r="BH606" s="108" t="s">
        <v>2033</v>
      </c>
      <c r="BI606" s="179"/>
      <c r="BJ606" s="136"/>
      <c r="BK606" s="136"/>
      <c r="BL606" s="136"/>
      <c r="BM606" s="136"/>
      <c r="BN606" s="35" t="s">
        <v>133</v>
      </c>
      <c r="BO606" s="179"/>
      <c r="BP606" s="179"/>
      <c r="BR606" s="92" t="s">
        <v>2713</v>
      </c>
      <c r="BS606" s="92" t="s">
        <v>5354</v>
      </c>
      <c r="BT606" s="92"/>
      <c r="BU606" s="92"/>
    </row>
    <row r="607" spans="1:73" s="137" customFormat="1" ht="90" hidden="1" customHeight="1">
      <c r="A607" s="107" t="s">
        <v>5355</v>
      </c>
      <c r="B607" s="110" t="s">
        <v>5132</v>
      </c>
      <c r="C607" s="175">
        <v>44183</v>
      </c>
      <c r="D607" s="175" t="s">
        <v>202</v>
      </c>
      <c r="E607" s="107" t="s">
        <v>262</v>
      </c>
      <c r="F607" s="161" t="s">
        <v>5356</v>
      </c>
      <c r="G607" s="110" t="s">
        <v>5357</v>
      </c>
      <c r="H607" s="110" t="s">
        <v>5358</v>
      </c>
      <c r="I607" s="110" t="s">
        <v>5359</v>
      </c>
      <c r="J607" s="133" t="s">
        <v>5360</v>
      </c>
      <c r="K607" s="108">
        <v>20</v>
      </c>
      <c r="L607" s="509">
        <v>44256</v>
      </c>
      <c r="M607" s="509">
        <v>44561</v>
      </c>
      <c r="N607" s="114">
        <f t="shared" si="27"/>
        <v>44</v>
      </c>
      <c r="O607" s="182">
        <v>20</v>
      </c>
      <c r="P607" s="92" t="s">
        <v>21</v>
      </c>
      <c r="Q607" s="92" t="s">
        <v>19</v>
      </c>
      <c r="R607" s="19" t="s">
        <v>5361</v>
      </c>
      <c r="S607" s="217">
        <f t="shared" si="29"/>
        <v>249</v>
      </c>
      <c r="T607" s="166" t="s">
        <v>125</v>
      </c>
      <c r="U607" s="166" t="s">
        <v>125</v>
      </c>
      <c r="V607" s="166" t="s">
        <v>125</v>
      </c>
      <c r="W607" s="166" t="s">
        <v>125</v>
      </c>
      <c r="X607" s="166" t="s">
        <v>125</v>
      </c>
      <c r="Y607" s="166" t="s">
        <v>125</v>
      </c>
      <c r="Z607" s="166" t="s">
        <v>125</v>
      </c>
      <c r="AA607" s="166" t="s">
        <v>125</v>
      </c>
      <c r="AB607" s="166" t="s">
        <v>125</v>
      </c>
      <c r="AC607" s="166" t="s">
        <v>125</v>
      </c>
      <c r="AD607" s="166" t="s">
        <v>125</v>
      </c>
      <c r="AE607" s="166" t="s">
        <v>125</v>
      </c>
      <c r="AF607" s="166" t="s">
        <v>125</v>
      </c>
      <c r="AG607" s="166" t="s">
        <v>125</v>
      </c>
      <c r="AH607" s="166" t="s">
        <v>125</v>
      </c>
      <c r="AI607" s="166" t="s">
        <v>125</v>
      </c>
      <c r="AJ607" s="166" t="s">
        <v>125</v>
      </c>
      <c r="AK607" s="19" t="s">
        <v>5139</v>
      </c>
      <c r="AL607" s="19" t="s">
        <v>5362</v>
      </c>
      <c r="AM607" s="19" t="s">
        <v>5363</v>
      </c>
      <c r="AN607" s="19" t="s">
        <v>5364</v>
      </c>
      <c r="AO607" s="19" t="s">
        <v>5365</v>
      </c>
      <c r="AP607" s="19" t="s">
        <v>5366</v>
      </c>
      <c r="AQ607" s="19" t="s">
        <v>5367</v>
      </c>
      <c r="AR607" s="19" t="s">
        <v>130</v>
      </c>
      <c r="AS607" s="19" t="s">
        <v>2768</v>
      </c>
      <c r="AT607" s="19" t="s">
        <v>130</v>
      </c>
      <c r="AU607" s="19" t="s">
        <v>2768</v>
      </c>
      <c r="AV607" s="19" t="s">
        <v>130</v>
      </c>
      <c r="AW607" s="19" t="s">
        <v>2768</v>
      </c>
      <c r="AX607" s="19" t="s">
        <v>130</v>
      </c>
      <c r="AY607" s="19" t="s">
        <v>2768</v>
      </c>
      <c r="AZ607" s="19" t="s">
        <v>125</v>
      </c>
      <c r="BA607" s="19" t="s">
        <v>2768</v>
      </c>
      <c r="BB607" s="19" t="s">
        <v>125</v>
      </c>
      <c r="BC607" s="19" t="s">
        <v>2768</v>
      </c>
      <c r="BD607" s="19" t="s">
        <v>125</v>
      </c>
      <c r="BE607" s="19" t="s">
        <v>2768</v>
      </c>
      <c r="BF607" s="184" t="s">
        <v>131</v>
      </c>
      <c r="BG607" s="175">
        <v>44575</v>
      </c>
      <c r="BH607" s="108" t="s">
        <v>2033</v>
      </c>
      <c r="BI607" s="179"/>
      <c r="BJ607" s="136"/>
      <c r="BK607" s="136"/>
      <c r="BL607" s="136"/>
      <c r="BM607" s="136"/>
      <c r="BN607" s="35" t="s">
        <v>133</v>
      </c>
      <c r="BO607" s="179"/>
      <c r="BP607" s="179"/>
      <c r="BR607" s="92" t="s">
        <v>2713</v>
      </c>
      <c r="BS607" s="92" t="s">
        <v>5368</v>
      </c>
      <c r="BT607" s="92" t="s">
        <v>5369</v>
      </c>
      <c r="BU607" s="92"/>
    </row>
    <row r="608" spans="1:73" s="137" customFormat="1" ht="90" hidden="1" customHeight="1">
      <c r="A608" s="181" t="s">
        <v>5370</v>
      </c>
      <c r="B608" s="92" t="s">
        <v>5132</v>
      </c>
      <c r="C608" s="175">
        <v>44183</v>
      </c>
      <c r="D608" s="175" t="s">
        <v>202</v>
      </c>
      <c r="E608" s="107" t="s">
        <v>294</v>
      </c>
      <c r="F608" s="161" t="s">
        <v>5371</v>
      </c>
      <c r="G608" s="110" t="s">
        <v>5372</v>
      </c>
      <c r="H608" s="110" t="s">
        <v>5373</v>
      </c>
      <c r="I608" s="110" t="s">
        <v>5374</v>
      </c>
      <c r="J608" s="133" t="s">
        <v>5375</v>
      </c>
      <c r="K608" s="108">
        <v>1</v>
      </c>
      <c r="L608" s="509">
        <v>44256</v>
      </c>
      <c r="M608" s="509">
        <v>44377</v>
      </c>
      <c r="N608" s="114">
        <f t="shared" si="27"/>
        <v>18</v>
      </c>
      <c r="O608" s="180">
        <v>1</v>
      </c>
      <c r="P608" s="92" t="s">
        <v>21</v>
      </c>
      <c r="Q608" s="92" t="s">
        <v>19</v>
      </c>
      <c r="R608" s="19" t="s">
        <v>5376</v>
      </c>
      <c r="S608" s="217">
        <f t="shared" si="29"/>
        <v>147</v>
      </c>
      <c r="T608" s="166" t="s">
        <v>125</v>
      </c>
      <c r="U608" s="166" t="s">
        <v>125</v>
      </c>
      <c r="V608" s="166" t="s">
        <v>125</v>
      </c>
      <c r="W608" s="166" t="s">
        <v>125</v>
      </c>
      <c r="X608" s="166" t="s">
        <v>125</v>
      </c>
      <c r="Y608" s="166" t="s">
        <v>125</v>
      </c>
      <c r="Z608" s="166" t="s">
        <v>125</v>
      </c>
      <c r="AA608" s="166" t="s">
        <v>125</v>
      </c>
      <c r="AB608" s="166" t="s">
        <v>125</v>
      </c>
      <c r="AC608" s="166" t="s">
        <v>125</v>
      </c>
      <c r="AD608" s="166" t="s">
        <v>125</v>
      </c>
      <c r="AE608" s="166" t="s">
        <v>125</v>
      </c>
      <c r="AF608" s="166" t="s">
        <v>125</v>
      </c>
      <c r="AG608" s="166" t="s">
        <v>125</v>
      </c>
      <c r="AH608" s="166" t="s">
        <v>125</v>
      </c>
      <c r="AI608" s="166" t="s">
        <v>125</v>
      </c>
      <c r="AJ608" s="166" t="s">
        <v>125</v>
      </c>
      <c r="AK608" s="19" t="s">
        <v>5139</v>
      </c>
      <c r="AL608" s="19" t="s">
        <v>3046</v>
      </c>
      <c r="AM608" s="19" t="s">
        <v>5377</v>
      </c>
      <c r="AN608" s="19" t="s">
        <v>129</v>
      </c>
      <c r="AO608" s="19" t="s">
        <v>3113</v>
      </c>
      <c r="AP608" s="19" t="s">
        <v>130</v>
      </c>
      <c r="AQ608" s="19" t="s">
        <v>3113</v>
      </c>
      <c r="AR608" s="19" t="s">
        <v>130</v>
      </c>
      <c r="AS608" s="19" t="s">
        <v>3113</v>
      </c>
      <c r="AT608" s="19" t="s">
        <v>130</v>
      </c>
      <c r="AU608" s="19" t="s">
        <v>3113</v>
      </c>
      <c r="AV608" s="19" t="s">
        <v>130</v>
      </c>
      <c r="AW608" s="19" t="s">
        <v>3113</v>
      </c>
      <c r="AX608" s="19" t="s">
        <v>130</v>
      </c>
      <c r="AY608" s="19" t="s">
        <v>3113</v>
      </c>
      <c r="AZ608" s="19" t="s">
        <v>125</v>
      </c>
      <c r="BA608" s="19" t="s">
        <v>3113</v>
      </c>
      <c r="BB608" s="19" t="s">
        <v>125</v>
      </c>
      <c r="BC608" s="19" t="s">
        <v>3113</v>
      </c>
      <c r="BD608" s="19" t="s">
        <v>125</v>
      </c>
      <c r="BE608" s="19" t="s">
        <v>3113</v>
      </c>
      <c r="BF608" s="184" t="s">
        <v>131</v>
      </c>
      <c r="BG608" s="175">
        <v>44393</v>
      </c>
      <c r="BH608" s="108" t="s">
        <v>2033</v>
      </c>
      <c r="BI608" s="179"/>
      <c r="BJ608" s="136"/>
      <c r="BK608" s="136"/>
      <c r="BL608" s="136"/>
      <c r="BM608" s="136"/>
      <c r="BN608" s="35" t="s">
        <v>133</v>
      </c>
      <c r="BO608" s="179"/>
      <c r="BP608" s="179"/>
      <c r="BR608" s="92" t="s">
        <v>2713</v>
      </c>
      <c r="BS608" s="92" t="s">
        <v>5378</v>
      </c>
      <c r="BT608" s="92" t="s">
        <v>5379</v>
      </c>
      <c r="BU608" s="92"/>
    </row>
    <row r="609" spans="1:73" s="137" customFormat="1" ht="90" hidden="1" customHeight="1">
      <c r="A609" s="107" t="s">
        <v>5380</v>
      </c>
      <c r="B609" s="110" t="s">
        <v>5132</v>
      </c>
      <c r="C609" s="175">
        <v>44183</v>
      </c>
      <c r="D609" s="175" t="s">
        <v>202</v>
      </c>
      <c r="E609" s="107" t="s">
        <v>303</v>
      </c>
      <c r="F609" s="161" t="s">
        <v>5381</v>
      </c>
      <c r="G609" s="110" t="s">
        <v>5382</v>
      </c>
      <c r="H609" s="110" t="s">
        <v>5383</v>
      </c>
      <c r="I609" s="110" t="s">
        <v>5384</v>
      </c>
      <c r="J609" s="110" t="s">
        <v>5385</v>
      </c>
      <c r="K609" s="108">
        <v>1</v>
      </c>
      <c r="L609" s="509">
        <v>44256</v>
      </c>
      <c r="M609" s="509">
        <v>44742</v>
      </c>
      <c r="N609" s="114">
        <f t="shared" si="27"/>
        <v>18</v>
      </c>
      <c r="O609" s="185">
        <v>0</v>
      </c>
      <c r="P609" s="92" t="s">
        <v>29</v>
      </c>
      <c r="Q609" s="92" t="s">
        <v>20</v>
      </c>
      <c r="R609" s="19" t="s">
        <v>5386</v>
      </c>
      <c r="S609" s="217">
        <f t="shared" si="29"/>
        <v>203</v>
      </c>
      <c r="T609" s="166" t="s">
        <v>125</v>
      </c>
      <c r="U609" s="166" t="s">
        <v>125</v>
      </c>
      <c r="V609" s="166" t="s">
        <v>125</v>
      </c>
      <c r="W609" s="166" t="s">
        <v>125</v>
      </c>
      <c r="X609" s="166" t="s">
        <v>125</v>
      </c>
      <c r="Y609" s="166" t="s">
        <v>125</v>
      </c>
      <c r="Z609" s="166" t="s">
        <v>125</v>
      </c>
      <c r="AA609" s="166" t="s">
        <v>125</v>
      </c>
      <c r="AB609" s="166" t="s">
        <v>125</v>
      </c>
      <c r="AC609" s="166" t="s">
        <v>125</v>
      </c>
      <c r="AD609" s="166" t="s">
        <v>125</v>
      </c>
      <c r="AE609" s="166" t="s">
        <v>125</v>
      </c>
      <c r="AF609" s="166" t="s">
        <v>125</v>
      </c>
      <c r="AG609" s="166" t="s">
        <v>125</v>
      </c>
      <c r="AH609" s="166" t="s">
        <v>125</v>
      </c>
      <c r="AI609" s="166" t="s">
        <v>125</v>
      </c>
      <c r="AJ609" s="166" t="s">
        <v>125</v>
      </c>
      <c r="AK609" s="19" t="s">
        <v>5139</v>
      </c>
      <c r="AL609" s="150" t="s">
        <v>5387</v>
      </c>
      <c r="AM609" s="19" t="s">
        <v>5388</v>
      </c>
      <c r="AN609" s="131" t="s">
        <v>5389</v>
      </c>
      <c r="AO609" s="19" t="s">
        <v>5390</v>
      </c>
      <c r="AP609" s="19" t="s">
        <v>5391</v>
      </c>
      <c r="AQ609" s="19" t="s">
        <v>5392</v>
      </c>
      <c r="AR609" s="19" t="s">
        <v>5393</v>
      </c>
      <c r="AS609" s="19" t="s">
        <v>5394</v>
      </c>
      <c r="AT609" s="168" t="s">
        <v>130</v>
      </c>
      <c r="AU609" s="168" t="s">
        <v>3526</v>
      </c>
      <c r="AV609" s="168" t="s">
        <v>130</v>
      </c>
      <c r="AW609" s="168" t="s">
        <v>3526</v>
      </c>
      <c r="AX609" s="168" t="s">
        <v>130</v>
      </c>
      <c r="AY609" s="168" t="s">
        <v>3526</v>
      </c>
      <c r="AZ609" s="168" t="s">
        <v>125</v>
      </c>
      <c r="BA609" s="168" t="s">
        <v>3526</v>
      </c>
      <c r="BB609" s="168" t="s">
        <v>125</v>
      </c>
      <c r="BC609" s="168" t="s">
        <v>3526</v>
      </c>
      <c r="BD609" s="168" t="s">
        <v>125</v>
      </c>
      <c r="BE609" s="168" t="s">
        <v>3526</v>
      </c>
      <c r="BF609" s="184" t="s">
        <v>1536</v>
      </c>
      <c r="BG609" s="175">
        <v>44677</v>
      </c>
      <c r="BH609" s="108" t="s">
        <v>10</v>
      </c>
      <c r="BI609" s="175">
        <v>44677</v>
      </c>
      <c r="BJ609" s="140" t="s">
        <v>5395</v>
      </c>
      <c r="BK609" s="171" t="s">
        <v>125</v>
      </c>
      <c r="BL609" s="35" t="s">
        <v>3528</v>
      </c>
      <c r="BM609" s="171" t="s">
        <v>1538</v>
      </c>
      <c r="BN609" s="119" t="s">
        <v>1539</v>
      </c>
      <c r="BO609" s="179" t="s">
        <v>1540</v>
      </c>
      <c r="BP609" s="184" t="s">
        <v>5396</v>
      </c>
      <c r="BR609" s="92" t="s">
        <v>5142</v>
      </c>
      <c r="BS609" s="92" t="s">
        <v>5397</v>
      </c>
      <c r="BT609" s="92" t="s">
        <v>5398</v>
      </c>
      <c r="BU609" s="92"/>
    </row>
    <row r="610" spans="1:73" s="137" customFormat="1" ht="90" hidden="1" customHeight="1">
      <c r="A610" s="181" t="s">
        <v>5399</v>
      </c>
      <c r="B610" s="92" t="s">
        <v>5132</v>
      </c>
      <c r="C610" s="175">
        <v>44183</v>
      </c>
      <c r="D610" s="175" t="s">
        <v>202</v>
      </c>
      <c r="E610" s="107" t="s">
        <v>492</v>
      </c>
      <c r="F610" s="161" t="s">
        <v>5400</v>
      </c>
      <c r="G610" s="110" t="s">
        <v>5401</v>
      </c>
      <c r="H610" s="110" t="s">
        <v>5402</v>
      </c>
      <c r="I610" s="110" t="s">
        <v>5403</v>
      </c>
      <c r="J610" s="133" t="s">
        <v>5404</v>
      </c>
      <c r="K610" s="194">
        <v>1</v>
      </c>
      <c r="L610" s="509">
        <v>44242</v>
      </c>
      <c r="M610" s="509">
        <v>44372</v>
      </c>
      <c r="N610" s="114">
        <f t="shared" si="27"/>
        <v>19</v>
      </c>
      <c r="O610" s="180">
        <v>1</v>
      </c>
      <c r="P610" s="92" t="s">
        <v>20</v>
      </c>
      <c r="Q610" s="92" t="s">
        <v>21</v>
      </c>
      <c r="R610" s="19" t="s">
        <v>5405</v>
      </c>
      <c r="S610" s="217">
        <f t="shared" si="29"/>
        <v>191</v>
      </c>
      <c r="T610" s="166" t="s">
        <v>125</v>
      </c>
      <c r="U610" s="166" t="s">
        <v>125</v>
      </c>
      <c r="V610" s="166" t="s">
        <v>125</v>
      </c>
      <c r="W610" s="166" t="s">
        <v>125</v>
      </c>
      <c r="X610" s="166" t="s">
        <v>125</v>
      </c>
      <c r="Y610" s="166" t="s">
        <v>125</v>
      </c>
      <c r="Z610" s="166" t="s">
        <v>125</v>
      </c>
      <c r="AA610" s="166" t="s">
        <v>125</v>
      </c>
      <c r="AB610" s="166" t="s">
        <v>125</v>
      </c>
      <c r="AC610" s="166" t="s">
        <v>125</v>
      </c>
      <c r="AD610" s="166" t="s">
        <v>125</v>
      </c>
      <c r="AE610" s="166" t="s">
        <v>125</v>
      </c>
      <c r="AF610" s="166" t="s">
        <v>125</v>
      </c>
      <c r="AG610" s="166" t="s">
        <v>125</v>
      </c>
      <c r="AH610" s="166" t="s">
        <v>125</v>
      </c>
      <c r="AI610" s="166" t="s">
        <v>125</v>
      </c>
      <c r="AJ610" s="166" t="s">
        <v>125</v>
      </c>
      <c r="AK610" s="19" t="s">
        <v>5139</v>
      </c>
      <c r="AL610" s="19" t="s">
        <v>3064</v>
      </c>
      <c r="AM610" s="19" t="s">
        <v>5406</v>
      </c>
      <c r="AN610" s="19" t="s">
        <v>129</v>
      </c>
      <c r="AO610" s="19" t="s">
        <v>3113</v>
      </c>
      <c r="AP610" s="19" t="s">
        <v>130</v>
      </c>
      <c r="AQ610" s="19" t="s">
        <v>3113</v>
      </c>
      <c r="AR610" s="19" t="s">
        <v>130</v>
      </c>
      <c r="AS610" s="19" t="s">
        <v>3113</v>
      </c>
      <c r="AT610" s="19" t="s">
        <v>130</v>
      </c>
      <c r="AU610" s="19" t="s">
        <v>3113</v>
      </c>
      <c r="AV610" s="19" t="s">
        <v>130</v>
      </c>
      <c r="AW610" s="19" t="s">
        <v>3113</v>
      </c>
      <c r="AX610" s="19" t="s">
        <v>130</v>
      </c>
      <c r="AY610" s="19" t="s">
        <v>3113</v>
      </c>
      <c r="AZ610" s="19" t="s">
        <v>125</v>
      </c>
      <c r="BA610" s="19" t="s">
        <v>3113</v>
      </c>
      <c r="BB610" s="19" t="s">
        <v>125</v>
      </c>
      <c r="BC610" s="19" t="s">
        <v>3113</v>
      </c>
      <c r="BD610" s="19" t="s">
        <v>125</v>
      </c>
      <c r="BE610" s="19" t="s">
        <v>3113</v>
      </c>
      <c r="BF610" s="184" t="s">
        <v>131</v>
      </c>
      <c r="BG610" s="175">
        <v>44391</v>
      </c>
      <c r="BH610" s="108" t="s">
        <v>2033</v>
      </c>
      <c r="BI610" s="179"/>
      <c r="BJ610" s="136"/>
      <c r="BK610" s="136"/>
      <c r="BL610" s="136"/>
      <c r="BM610" s="136"/>
      <c r="BN610" s="35" t="s">
        <v>133</v>
      </c>
      <c r="BO610" s="179"/>
      <c r="BP610" s="179"/>
      <c r="BR610" s="92" t="s">
        <v>5142</v>
      </c>
      <c r="BS610" s="92" t="s">
        <v>5407</v>
      </c>
      <c r="BT610" s="92" t="s">
        <v>2601</v>
      </c>
      <c r="BU610" s="92"/>
    </row>
    <row r="611" spans="1:73" s="137" customFormat="1" ht="90" hidden="1" customHeight="1">
      <c r="A611" s="107" t="s">
        <v>5408</v>
      </c>
      <c r="B611" s="110" t="s">
        <v>5132</v>
      </c>
      <c r="C611" s="175">
        <v>44183</v>
      </c>
      <c r="D611" s="175" t="s">
        <v>202</v>
      </c>
      <c r="E611" s="107" t="s">
        <v>492</v>
      </c>
      <c r="F611" s="161" t="s">
        <v>5400</v>
      </c>
      <c r="G611" s="110" t="s">
        <v>5401</v>
      </c>
      <c r="H611" s="110" t="s">
        <v>5409</v>
      </c>
      <c r="I611" s="110" t="s">
        <v>5410</v>
      </c>
      <c r="J611" s="133" t="s">
        <v>5411</v>
      </c>
      <c r="K611" s="194">
        <v>1</v>
      </c>
      <c r="L611" s="509">
        <v>44249</v>
      </c>
      <c r="M611" s="509">
        <v>44456</v>
      </c>
      <c r="N611" s="114">
        <f t="shared" si="27"/>
        <v>30</v>
      </c>
      <c r="O611" s="182">
        <v>1</v>
      </c>
      <c r="P611" s="92" t="s">
        <v>20</v>
      </c>
      <c r="Q611" s="92"/>
      <c r="R611" s="19" t="s">
        <v>5412</v>
      </c>
      <c r="S611" s="217">
        <f t="shared" si="29"/>
        <v>192</v>
      </c>
      <c r="T611" s="166" t="s">
        <v>125</v>
      </c>
      <c r="U611" s="166" t="s">
        <v>125</v>
      </c>
      <c r="V611" s="166" t="s">
        <v>125</v>
      </c>
      <c r="W611" s="166" t="s">
        <v>125</v>
      </c>
      <c r="X611" s="166" t="s">
        <v>125</v>
      </c>
      <c r="Y611" s="166" t="s">
        <v>125</v>
      </c>
      <c r="Z611" s="166" t="s">
        <v>125</v>
      </c>
      <c r="AA611" s="166" t="s">
        <v>125</v>
      </c>
      <c r="AB611" s="166" t="s">
        <v>125</v>
      </c>
      <c r="AC611" s="166" t="s">
        <v>125</v>
      </c>
      <c r="AD611" s="166" t="s">
        <v>125</v>
      </c>
      <c r="AE611" s="166" t="s">
        <v>125</v>
      </c>
      <c r="AF611" s="166" t="s">
        <v>125</v>
      </c>
      <c r="AG611" s="166" t="s">
        <v>125</v>
      </c>
      <c r="AH611" s="166" t="s">
        <v>125</v>
      </c>
      <c r="AI611" s="166" t="s">
        <v>125</v>
      </c>
      <c r="AJ611" s="166" t="s">
        <v>125</v>
      </c>
      <c r="AK611" s="19" t="s">
        <v>5139</v>
      </c>
      <c r="AL611" s="19" t="s">
        <v>3078</v>
      </c>
      <c r="AM611" s="19" t="s">
        <v>5413</v>
      </c>
      <c r="AN611" s="19" t="s">
        <v>5414</v>
      </c>
      <c r="AO611" s="173" t="s">
        <v>5415</v>
      </c>
      <c r="AP611" s="19" t="s">
        <v>130</v>
      </c>
      <c r="AQ611" s="19" t="s">
        <v>2369</v>
      </c>
      <c r="AR611" s="19" t="s">
        <v>130</v>
      </c>
      <c r="AS611" s="19" t="s">
        <v>2369</v>
      </c>
      <c r="AT611" s="19" t="s">
        <v>130</v>
      </c>
      <c r="AU611" s="19" t="s">
        <v>2369</v>
      </c>
      <c r="AV611" s="19" t="s">
        <v>130</v>
      </c>
      <c r="AW611" s="19" t="s">
        <v>2369</v>
      </c>
      <c r="AX611" s="19" t="s">
        <v>130</v>
      </c>
      <c r="AY611" s="19" t="s">
        <v>2369</v>
      </c>
      <c r="AZ611" s="19" t="s">
        <v>125</v>
      </c>
      <c r="BA611" s="19" t="s">
        <v>2369</v>
      </c>
      <c r="BB611" s="19" t="s">
        <v>125</v>
      </c>
      <c r="BC611" s="19" t="s">
        <v>2369</v>
      </c>
      <c r="BD611" s="19" t="s">
        <v>125</v>
      </c>
      <c r="BE611" s="19" t="s">
        <v>2369</v>
      </c>
      <c r="BF611" s="184" t="s">
        <v>131</v>
      </c>
      <c r="BG611" s="175">
        <v>44481</v>
      </c>
      <c r="BH611" s="108" t="s">
        <v>2033</v>
      </c>
      <c r="BI611" s="179"/>
      <c r="BJ611" s="136"/>
      <c r="BK611" s="136"/>
      <c r="BL611" s="136"/>
      <c r="BM611" s="136"/>
      <c r="BN611" s="35" t="s">
        <v>133</v>
      </c>
      <c r="BO611" s="179"/>
      <c r="BP611" s="179"/>
      <c r="BR611" s="92" t="s">
        <v>5142</v>
      </c>
      <c r="BS611" s="92" t="s">
        <v>5407</v>
      </c>
      <c r="BT611" s="92" t="s">
        <v>2601</v>
      </c>
      <c r="BU611" s="92"/>
    </row>
    <row r="612" spans="1:73" s="137" customFormat="1" ht="90" hidden="1" customHeight="1">
      <c r="A612" s="107" t="s">
        <v>5416</v>
      </c>
      <c r="B612" s="110" t="s">
        <v>5132</v>
      </c>
      <c r="C612" s="175">
        <v>44183</v>
      </c>
      <c r="D612" s="122" t="s">
        <v>218</v>
      </c>
      <c r="E612" s="107" t="s">
        <v>358</v>
      </c>
      <c r="F612" s="161" t="s">
        <v>5417</v>
      </c>
      <c r="G612" s="110" t="s">
        <v>5418</v>
      </c>
      <c r="H612" s="110" t="s">
        <v>5419</v>
      </c>
      <c r="I612" s="110" t="s">
        <v>5420</v>
      </c>
      <c r="J612" s="133" t="s">
        <v>5421</v>
      </c>
      <c r="K612" s="194">
        <v>1</v>
      </c>
      <c r="L612" s="509">
        <v>44242</v>
      </c>
      <c r="M612" s="509">
        <v>44530</v>
      </c>
      <c r="N612" s="114">
        <f t="shared" si="27"/>
        <v>42</v>
      </c>
      <c r="O612" s="182">
        <v>1</v>
      </c>
      <c r="P612" s="92" t="s">
        <v>20</v>
      </c>
      <c r="Q612" s="92"/>
      <c r="R612" s="19" t="s">
        <v>5422</v>
      </c>
      <c r="S612" s="217">
        <f t="shared" si="29"/>
        <v>177</v>
      </c>
      <c r="T612" s="166" t="s">
        <v>125</v>
      </c>
      <c r="U612" s="166" t="s">
        <v>125</v>
      </c>
      <c r="V612" s="166" t="s">
        <v>125</v>
      </c>
      <c r="W612" s="166" t="s">
        <v>125</v>
      </c>
      <c r="X612" s="166" t="s">
        <v>125</v>
      </c>
      <c r="Y612" s="166" t="s">
        <v>125</v>
      </c>
      <c r="Z612" s="166" t="s">
        <v>125</v>
      </c>
      <c r="AA612" s="166" t="s">
        <v>125</v>
      </c>
      <c r="AB612" s="166" t="s">
        <v>125</v>
      </c>
      <c r="AC612" s="166" t="s">
        <v>125</v>
      </c>
      <c r="AD612" s="166" t="s">
        <v>125</v>
      </c>
      <c r="AE612" s="166" t="s">
        <v>125</v>
      </c>
      <c r="AF612" s="166" t="s">
        <v>125</v>
      </c>
      <c r="AG612" s="166" t="s">
        <v>125</v>
      </c>
      <c r="AH612" s="166" t="s">
        <v>125</v>
      </c>
      <c r="AI612" s="166" t="s">
        <v>125</v>
      </c>
      <c r="AJ612" s="166" t="s">
        <v>125</v>
      </c>
      <c r="AK612" s="19" t="s">
        <v>5139</v>
      </c>
      <c r="AL612" s="19" t="s">
        <v>3096</v>
      </c>
      <c r="AM612" s="19" t="s">
        <v>5423</v>
      </c>
      <c r="AN612" s="19" t="s">
        <v>5424</v>
      </c>
      <c r="AO612" s="19" t="s">
        <v>5425</v>
      </c>
      <c r="AP612" s="19" t="s">
        <v>5426</v>
      </c>
      <c r="AQ612" s="19" t="s">
        <v>5427</v>
      </c>
      <c r="AR612" s="19" t="s">
        <v>130</v>
      </c>
      <c r="AS612" s="19" t="s">
        <v>2768</v>
      </c>
      <c r="AT612" s="19" t="s">
        <v>130</v>
      </c>
      <c r="AU612" s="19" t="s">
        <v>2768</v>
      </c>
      <c r="AV612" s="19" t="s">
        <v>130</v>
      </c>
      <c r="AW612" s="19" t="s">
        <v>2768</v>
      </c>
      <c r="AX612" s="19" t="s">
        <v>130</v>
      </c>
      <c r="AY612" s="19" t="s">
        <v>2768</v>
      </c>
      <c r="AZ612" s="19" t="s">
        <v>125</v>
      </c>
      <c r="BA612" s="19" t="s">
        <v>2768</v>
      </c>
      <c r="BB612" s="19" t="s">
        <v>125</v>
      </c>
      <c r="BC612" s="19" t="s">
        <v>2768</v>
      </c>
      <c r="BD612" s="19" t="s">
        <v>125</v>
      </c>
      <c r="BE612" s="19" t="s">
        <v>2768</v>
      </c>
      <c r="BF612" s="184" t="s">
        <v>131</v>
      </c>
      <c r="BG612" s="175">
        <v>44576</v>
      </c>
      <c r="BH612" s="108" t="s">
        <v>2033</v>
      </c>
      <c r="BI612" s="179"/>
      <c r="BJ612" s="136"/>
      <c r="BK612" s="136"/>
      <c r="BL612" s="136"/>
      <c r="BM612" s="136"/>
      <c r="BN612" s="35" t="s">
        <v>133</v>
      </c>
      <c r="BO612" s="179"/>
      <c r="BP612" s="179"/>
      <c r="BR612" s="92" t="s">
        <v>2601</v>
      </c>
      <c r="BS612" s="92" t="s">
        <v>5142</v>
      </c>
      <c r="BT612" s="92" t="s">
        <v>5428</v>
      </c>
      <c r="BU612" s="92"/>
    </row>
    <row r="613" spans="1:73" s="137" customFormat="1" ht="90" hidden="1" customHeight="1">
      <c r="A613" s="107" t="s">
        <v>5429</v>
      </c>
      <c r="B613" s="110" t="s">
        <v>5132</v>
      </c>
      <c r="C613" s="175">
        <v>44183</v>
      </c>
      <c r="D613" s="175" t="s">
        <v>202</v>
      </c>
      <c r="E613" s="107" t="s">
        <v>366</v>
      </c>
      <c r="F613" s="161" t="s">
        <v>5430</v>
      </c>
      <c r="G613" s="110" t="s">
        <v>5431</v>
      </c>
      <c r="H613" s="110" t="s">
        <v>5432</v>
      </c>
      <c r="I613" s="110" t="s">
        <v>5433</v>
      </c>
      <c r="J613" s="110" t="s">
        <v>5434</v>
      </c>
      <c r="K613" s="194">
        <v>1</v>
      </c>
      <c r="L613" s="509">
        <v>44263</v>
      </c>
      <c r="M613" s="509">
        <v>44530</v>
      </c>
      <c r="N613" s="114">
        <f t="shared" si="27"/>
        <v>39</v>
      </c>
      <c r="O613" s="182">
        <v>1</v>
      </c>
      <c r="P613" s="92" t="s">
        <v>20</v>
      </c>
      <c r="Q613" s="92"/>
      <c r="R613" s="19" t="s">
        <v>5435</v>
      </c>
      <c r="S613" s="217">
        <f t="shared" si="29"/>
        <v>173</v>
      </c>
      <c r="T613" s="166" t="s">
        <v>125</v>
      </c>
      <c r="U613" s="166" t="s">
        <v>125</v>
      </c>
      <c r="V613" s="166" t="s">
        <v>125</v>
      </c>
      <c r="W613" s="166" t="s">
        <v>125</v>
      </c>
      <c r="X613" s="166" t="s">
        <v>125</v>
      </c>
      <c r="Y613" s="166" t="s">
        <v>125</v>
      </c>
      <c r="Z613" s="166" t="s">
        <v>125</v>
      </c>
      <c r="AA613" s="166" t="s">
        <v>125</v>
      </c>
      <c r="AB613" s="166" t="s">
        <v>125</v>
      </c>
      <c r="AC613" s="166" t="s">
        <v>125</v>
      </c>
      <c r="AD613" s="166" t="s">
        <v>125</v>
      </c>
      <c r="AE613" s="166" t="s">
        <v>125</v>
      </c>
      <c r="AF613" s="166" t="s">
        <v>125</v>
      </c>
      <c r="AG613" s="166" t="s">
        <v>125</v>
      </c>
      <c r="AH613" s="166" t="s">
        <v>125</v>
      </c>
      <c r="AI613" s="166" t="s">
        <v>125</v>
      </c>
      <c r="AJ613" s="166" t="s">
        <v>125</v>
      </c>
      <c r="AK613" s="19" t="s">
        <v>5139</v>
      </c>
      <c r="AL613" s="19" t="s">
        <v>3111</v>
      </c>
      <c r="AM613" s="19" t="s">
        <v>5436</v>
      </c>
      <c r="AN613" s="19" t="s">
        <v>5437</v>
      </c>
      <c r="AO613" s="19" t="s">
        <v>5438</v>
      </c>
      <c r="AP613" s="19" t="s">
        <v>5439</v>
      </c>
      <c r="AQ613" s="19" t="s">
        <v>5440</v>
      </c>
      <c r="AR613" s="19" t="s">
        <v>130</v>
      </c>
      <c r="AS613" s="19" t="s">
        <v>2768</v>
      </c>
      <c r="AT613" s="19" t="s">
        <v>130</v>
      </c>
      <c r="AU613" s="19" t="s">
        <v>2768</v>
      </c>
      <c r="AV613" s="19" t="s">
        <v>130</v>
      </c>
      <c r="AW613" s="19" t="s">
        <v>2768</v>
      </c>
      <c r="AX613" s="19" t="s">
        <v>130</v>
      </c>
      <c r="AY613" s="19" t="s">
        <v>2768</v>
      </c>
      <c r="AZ613" s="19" t="s">
        <v>125</v>
      </c>
      <c r="BA613" s="19" t="s">
        <v>2768</v>
      </c>
      <c r="BB613" s="19" t="s">
        <v>125</v>
      </c>
      <c r="BC613" s="19" t="s">
        <v>2768</v>
      </c>
      <c r="BD613" s="19" t="s">
        <v>125</v>
      </c>
      <c r="BE613" s="19" t="s">
        <v>2768</v>
      </c>
      <c r="BF613" s="184" t="s">
        <v>131</v>
      </c>
      <c r="BG613" s="175">
        <v>44576</v>
      </c>
      <c r="BH613" s="108" t="s">
        <v>2033</v>
      </c>
      <c r="BI613" s="179"/>
      <c r="BJ613" s="136"/>
      <c r="BK613" s="136"/>
      <c r="BL613" s="136"/>
      <c r="BM613" s="136"/>
      <c r="BN613" s="35" t="s">
        <v>133</v>
      </c>
      <c r="BO613" s="179"/>
      <c r="BP613" s="179"/>
      <c r="BR613" s="92" t="s">
        <v>5441</v>
      </c>
      <c r="BS613" s="92" t="s">
        <v>5142</v>
      </c>
      <c r="BT613" s="92" t="s">
        <v>5442</v>
      </c>
      <c r="BU613" s="92"/>
    </row>
    <row r="614" spans="1:73" s="137" customFormat="1" ht="90" hidden="1" customHeight="1">
      <c r="A614" s="107" t="s">
        <v>5443</v>
      </c>
      <c r="B614" s="110" t="s">
        <v>5132</v>
      </c>
      <c r="C614" s="175">
        <v>44183</v>
      </c>
      <c r="D614" s="175" t="s">
        <v>202</v>
      </c>
      <c r="E614" s="107" t="s">
        <v>462</v>
      </c>
      <c r="F614" s="161" t="s">
        <v>5444</v>
      </c>
      <c r="G614" s="110" t="s">
        <v>5445</v>
      </c>
      <c r="H614" s="110" t="s">
        <v>5446</v>
      </c>
      <c r="I614" s="110" t="s">
        <v>5447</v>
      </c>
      <c r="J614" s="133" t="s">
        <v>5448</v>
      </c>
      <c r="K614" s="108">
        <v>1</v>
      </c>
      <c r="L614" s="509">
        <v>44228</v>
      </c>
      <c r="M614" s="509">
        <v>44696</v>
      </c>
      <c r="N614" s="114">
        <f t="shared" si="27"/>
        <v>15</v>
      </c>
      <c r="O614" s="182">
        <v>1</v>
      </c>
      <c r="P614" s="92" t="s">
        <v>19</v>
      </c>
      <c r="Q614" s="92" t="s">
        <v>5449</v>
      </c>
      <c r="R614" s="19" t="s">
        <v>5450</v>
      </c>
      <c r="S614" s="217">
        <f t="shared" si="29"/>
        <v>291</v>
      </c>
      <c r="T614" s="166" t="s">
        <v>125</v>
      </c>
      <c r="U614" s="166" t="s">
        <v>125</v>
      </c>
      <c r="V614" s="166" t="s">
        <v>125</v>
      </c>
      <c r="W614" s="166" t="s">
        <v>125</v>
      </c>
      <c r="X614" s="166" t="s">
        <v>125</v>
      </c>
      <c r="Y614" s="166" t="s">
        <v>125</v>
      </c>
      <c r="Z614" s="166" t="s">
        <v>125</v>
      </c>
      <c r="AA614" s="166" t="s">
        <v>125</v>
      </c>
      <c r="AB614" s="166" t="s">
        <v>125</v>
      </c>
      <c r="AC614" s="166" t="s">
        <v>125</v>
      </c>
      <c r="AD614" s="166" t="s">
        <v>125</v>
      </c>
      <c r="AE614" s="166" t="s">
        <v>125</v>
      </c>
      <c r="AF614" s="166" t="s">
        <v>125</v>
      </c>
      <c r="AG614" s="166" t="s">
        <v>125</v>
      </c>
      <c r="AH614" s="166" t="s">
        <v>125</v>
      </c>
      <c r="AI614" s="166" t="s">
        <v>125</v>
      </c>
      <c r="AJ614" s="166" t="s">
        <v>125</v>
      </c>
      <c r="AK614" s="19" t="s">
        <v>5139</v>
      </c>
      <c r="AL614" s="19" t="s">
        <v>3123</v>
      </c>
      <c r="AM614" s="173" t="s">
        <v>5451</v>
      </c>
      <c r="AN614" s="19" t="s">
        <v>5452</v>
      </c>
      <c r="AO614" s="173" t="s">
        <v>5453</v>
      </c>
      <c r="AP614" s="19" t="s">
        <v>5454</v>
      </c>
      <c r="AQ614" s="173" t="s">
        <v>5455</v>
      </c>
      <c r="AR614" s="19" t="s">
        <v>130</v>
      </c>
      <c r="AS614" s="19" t="s">
        <v>2437</v>
      </c>
      <c r="AT614" s="19" t="s">
        <v>130</v>
      </c>
      <c r="AU614" s="19" t="s">
        <v>2437</v>
      </c>
      <c r="AV614" s="19" t="s">
        <v>130</v>
      </c>
      <c r="AW614" s="19" t="s">
        <v>2437</v>
      </c>
      <c r="AX614" s="19" t="s">
        <v>130</v>
      </c>
      <c r="AY614" s="19" t="s">
        <v>2437</v>
      </c>
      <c r="AZ614" s="19" t="s">
        <v>125</v>
      </c>
      <c r="BA614" s="19" t="s">
        <v>2437</v>
      </c>
      <c r="BB614" s="19" t="s">
        <v>125</v>
      </c>
      <c r="BC614" s="19" t="s">
        <v>2437</v>
      </c>
      <c r="BD614" s="19" t="s">
        <v>125</v>
      </c>
      <c r="BE614" s="19" t="s">
        <v>2437</v>
      </c>
      <c r="BF614" s="184" t="s">
        <v>2438</v>
      </c>
      <c r="BG614" s="175">
        <v>44575</v>
      </c>
      <c r="BH614" s="108" t="s">
        <v>2033</v>
      </c>
      <c r="BI614" s="179"/>
      <c r="BJ614" s="136"/>
      <c r="BK614" s="136"/>
      <c r="BL614" s="136"/>
      <c r="BM614" s="136"/>
      <c r="BN614" s="35" t="s">
        <v>133</v>
      </c>
      <c r="BO614" s="179"/>
      <c r="BP614" s="179"/>
      <c r="BR614" s="92" t="s">
        <v>2713</v>
      </c>
      <c r="BS614" s="92" t="s">
        <v>5300</v>
      </c>
      <c r="BT614" s="92" t="s">
        <v>5456</v>
      </c>
      <c r="BU614" s="92"/>
    </row>
    <row r="615" spans="1:73" s="137" customFormat="1" ht="90" hidden="1" customHeight="1">
      <c r="A615" s="107" t="s">
        <v>5457</v>
      </c>
      <c r="B615" s="110" t="s">
        <v>5132</v>
      </c>
      <c r="C615" s="175">
        <v>44183</v>
      </c>
      <c r="D615" s="175" t="s">
        <v>202</v>
      </c>
      <c r="E615" s="107" t="s">
        <v>462</v>
      </c>
      <c r="F615" s="161" t="s">
        <v>5458</v>
      </c>
      <c r="G615" s="110" t="s">
        <v>5459</v>
      </c>
      <c r="H615" s="110" t="s">
        <v>5460</v>
      </c>
      <c r="I615" s="110" t="s">
        <v>5461</v>
      </c>
      <c r="J615" s="133" t="s">
        <v>5462</v>
      </c>
      <c r="K615" s="108">
        <v>1</v>
      </c>
      <c r="L615" s="509">
        <v>44228</v>
      </c>
      <c r="M615" s="509">
        <v>44561</v>
      </c>
      <c r="N615" s="114">
        <f t="shared" si="27"/>
        <v>48</v>
      </c>
      <c r="O615" s="182">
        <v>1</v>
      </c>
      <c r="P615" s="92" t="s">
        <v>21</v>
      </c>
      <c r="Q615" s="92" t="s">
        <v>33</v>
      </c>
      <c r="R615" s="19" t="s">
        <v>5463</v>
      </c>
      <c r="S615" s="217">
        <f t="shared" si="29"/>
        <v>207</v>
      </c>
      <c r="T615" s="166" t="s">
        <v>125</v>
      </c>
      <c r="U615" s="166" t="s">
        <v>125</v>
      </c>
      <c r="V615" s="166" t="s">
        <v>125</v>
      </c>
      <c r="W615" s="166" t="s">
        <v>125</v>
      </c>
      <c r="X615" s="166" t="s">
        <v>125</v>
      </c>
      <c r="Y615" s="166" t="s">
        <v>125</v>
      </c>
      <c r="Z615" s="166" t="s">
        <v>125</v>
      </c>
      <c r="AA615" s="166" t="s">
        <v>125</v>
      </c>
      <c r="AB615" s="166" t="s">
        <v>125</v>
      </c>
      <c r="AC615" s="166" t="s">
        <v>125</v>
      </c>
      <c r="AD615" s="166" t="s">
        <v>125</v>
      </c>
      <c r="AE615" s="166" t="s">
        <v>125</v>
      </c>
      <c r="AF615" s="166" t="s">
        <v>125</v>
      </c>
      <c r="AG615" s="166" t="s">
        <v>125</v>
      </c>
      <c r="AH615" s="166" t="s">
        <v>125</v>
      </c>
      <c r="AI615" s="166" t="s">
        <v>125</v>
      </c>
      <c r="AJ615" s="166" t="s">
        <v>125</v>
      </c>
      <c r="AK615" s="19" t="s">
        <v>5139</v>
      </c>
      <c r="AL615" s="19" t="s">
        <v>3134</v>
      </c>
      <c r="AM615" s="19" t="s">
        <v>5464</v>
      </c>
      <c r="AN615" s="19" t="s">
        <v>5465</v>
      </c>
      <c r="AO615" s="19" t="s">
        <v>5466</v>
      </c>
      <c r="AP615" s="19" t="s">
        <v>5467</v>
      </c>
      <c r="AQ615" s="19" t="s">
        <v>5468</v>
      </c>
      <c r="AR615" s="19" t="s">
        <v>130</v>
      </c>
      <c r="AS615" s="19" t="s">
        <v>2768</v>
      </c>
      <c r="AT615" s="19" t="s">
        <v>130</v>
      </c>
      <c r="AU615" s="19" t="s">
        <v>2768</v>
      </c>
      <c r="AV615" s="19" t="s">
        <v>130</v>
      </c>
      <c r="AW615" s="19" t="s">
        <v>2768</v>
      </c>
      <c r="AX615" s="19" t="s">
        <v>130</v>
      </c>
      <c r="AY615" s="19" t="s">
        <v>2768</v>
      </c>
      <c r="AZ615" s="19" t="s">
        <v>125</v>
      </c>
      <c r="BA615" s="19" t="s">
        <v>2768</v>
      </c>
      <c r="BB615" s="19" t="s">
        <v>125</v>
      </c>
      <c r="BC615" s="19" t="s">
        <v>2768</v>
      </c>
      <c r="BD615" s="19" t="s">
        <v>125</v>
      </c>
      <c r="BE615" s="19" t="s">
        <v>2768</v>
      </c>
      <c r="BF615" s="184" t="s">
        <v>131</v>
      </c>
      <c r="BG615" s="175">
        <v>44575</v>
      </c>
      <c r="BH615" s="108" t="s">
        <v>2033</v>
      </c>
      <c r="BI615" s="179"/>
      <c r="BJ615" s="136"/>
      <c r="BK615" s="136"/>
      <c r="BL615" s="136"/>
      <c r="BM615" s="136"/>
      <c r="BN615" s="35" t="s">
        <v>133</v>
      </c>
      <c r="BO615" s="179"/>
      <c r="BP615" s="179"/>
      <c r="BR615" s="92" t="s">
        <v>2713</v>
      </c>
      <c r="BS615" s="92" t="s">
        <v>5300</v>
      </c>
      <c r="BT615" s="92" t="s">
        <v>5456</v>
      </c>
      <c r="BU615" s="92"/>
    </row>
    <row r="616" spans="1:73" s="137" customFormat="1" ht="90" hidden="1" customHeight="1">
      <c r="A616" s="107" t="s">
        <v>5469</v>
      </c>
      <c r="B616" s="110" t="s">
        <v>5132</v>
      </c>
      <c r="C616" s="175">
        <v>44183</v>
      </c>
      <c r="D616" s="175" t="s">
        <v>202</v>
      </c>
      <c r="E616" s="107" t="s">
        <v>1482</v>
      </c>
      <c r="F616" s="161" t="s">
        <v>5470</v>
      </c>
      <c r="G616" s="110" t="s">
        <v>5471</v>
      </c>
      <c r="H616" s="110" t="s">
        <v>5472</v>
      </c>
      <c r="I616" s="110" t="s">
        <v>5473</v>
      </c>
      <c r="J616" s="133" t="s">
        <v>5474</v>
      </c>
      <c r="K616" s="108">
        <v>1</v>
      </c>
      <c r="L616" s="509">
        <v>44256</v>
      </c>
      <c r="M616" s="509">
        <v>44561</v>
      </c>
      <c r="N616" s="114">
        <f t="shared" si="27"/>
        <v>44</v>
      </c>
      <c r="O616" s="182">
        <v>1</v>
      </c>
      <c r="P616" s="92" t="s">
        <v>21</v>
      </c>
      <c r="Q616" s="92" t="s">
        <v>15</v>
      </c>
      <c r="R616" s="19" t="s">
        <v>5475</v>
      </c>
      <c r="S616" s="217">
        <f t="shared" si="29"/>
        <v>300</v>
      </c>
      <c r="T616" s="166" t="s">
        <v>125</v>
      </c>
      <c r="U616" s="166" t="s">
        <v>125</v>
      </c>
      <c r="V616" s="166" t="s">
        <v>125</v>
      </c>
      <c r="W616" s="166" t="s">
        <v>125</v>
      </c>
      <c r="X616" s="166" t="s">
        <v>125</v>
      </c>
      <c r="Y616" s="166" t="s">
        <v>125</v>
      </c>
      <c r="Z616" s="166" t="s">
        <v>125</v>
      </c>
      <c r="AA616" s="166" t="s">
        <v>125</v>
      </c>
      <c r="AB616" s="166" t="s">
        <v>125</v>
      </c>
      <c r="AC616" s="166" t="s">
        <v>125</v>
      </c>
      <c r="AD616" s="166" t="s">
        <v>125</v>
      </c>
      <c r="AE616" s="166" t="s">
        <v>125</v>
      </c>
      <c r="AF616" s="166" t="s">
        <v>125</v>
      </c>
      <c r="AG616" s="166" t="s">
        <v>125</v>
      </c>
      <c r="AH616" s="166" t="s">
        <v>125</v>
      </c>
      <c r="AI616" s="166" t="s">
        <v>125</v>
      </c>
      <c r="AJ616" s="166" t="s">
        <v>125</v>
      </c>
      <c r="AK616" s="19" t="s">
        <v>5139</v>
      </c>
      <c r="AL616" s="19" t="s">
        <v>3150</v>
      </c>
      <c r="AM616" s="19" t="s">
        <v>5476</v>
      </c>
      <c r="AN616" s="19" t="s">
        <v>5477</v>
      </c>
      <c r="AO616" s="19" t="s">
        <v>5478</v>
      </c>
      <c r="AP616" s="19" t="s">
        <v>130</v>
      </c>
      <c r="AQ616" s="19" t="s">
        <v>3002</v>
      </c>
      <c r="AR616" s="19" t="s">
        <v>130</v>
      </c>
      <c r="AS616" s="19" t="s">
        <v>3002</v>
      </c>
      <c r="AT616" s="19" t="s">
        <v>130</v>
      </c>
      <c r="AU616" s="19" t="s">
        <v>3002</v>
      </c>
      <c r="AV616" s="19" t="s">
        <v>130</v>
      </c>
      <c r="AW616" s="19" t="s">
        <v>3002</v>
      </c>
      <c r="AX616" s="19" t="s">
        <v>130</v>
      </c>
      <c r="AY616" s="19" t="s">
        <v>3002</v>
      </c>
      <c r="AZ616" s="19" t="s">
        <v>125</v>
      </c>
      <c r="BA616" s="19" t="s">
        <v>3002</v>
      </c>
      <c r="BB616" s="19" t="s">
        <v>125</v>
      </c>
      <c r="BC616" s="19" t="s">
        <v>3002</v>
      </c>
      <c r="BD616" s="19" t="s">
        <v>125</v>
      </c>
      <c r="BE616" s="19" t="s">
        <v>3002</v>
      </c>
      <c r="BF616" s="184" t="s">
        <v>2438</v>
      </c>
      <c r="BG616" s="175">
        <v>44487</v>
      </c>
      <c r="BH616" s="108" t="s">
        <v>2033</v>
      </c>
      <c r="BI616" s="179"/>
      <c r="BJ616" s="136"/>
      <c r="BK616" s="136"/>
      <c r="BL616" s="136"/>
      <c r="BM616" s="136"/>
      <c r="BN616" s="35" t="s">
        <v>133</v>
      </c>
      <c r="BO616" s="179"/>
      <c r="BP616" s="179"/>
      <c r="BR616" s="92" t="s">
        <v>2713</v>
      </c>
      <c r="BS616" s="92" t="s">
        <v>5479</v>
      </c>
      <c r="BT616" s="92" t="s">
        <v>5480</v>
      </c>
      <c r="BU616" s="92"/>
    </row>
    <row r="617" spans="1:73" s="137" customFormat="1" ht="90" hidden="1" customHeight="1">
      <c r="A617" s="107" t="s">
        <v>5481</v>
      </c>
      <c r="B617" s="110" t="s">
        <v>5132</v>
      </c>
      <c r="C617" s="175">
        <v>44183</v>
      </c>
      <c r="D617" s="175" t="s">
        <v>202</v>
      </c>
      <c r="E617" s="107" t="s">
        <v>2212</v>
      </c>
      <c r="F617" s="161" t="s">
        <v>5482</v>
      </c>
      <c r="G617" s="110" t="s">
        <v>5483</v>
      </c>
      <c r="H617" s="110" t="s">
        <v>5484</v>
      </c>
      <c r="I617" s="110" t="s">
        <v>5485</v>
      </c>
      <c r="J617" s="133" t="s">
        <v>5486</v>
      </c>
      <c r="K617" s="108">
        <v>4</v>
      </c>
      <c r="L617" s="509">
        <v>44256</v>
      </c>
      <c r="M617" s="509">
        <v>44407</v>
      </c>
      <c r="N617" s="114">
        <f t="shared" ref="N617:N680" si="30">+WEEKNUM(M617-L617)</f>
        <v>22</v>
      </c>
      <c r="O617" s="182">
        <v>4</v>
      </c>
      <c r="P617" s="92" t="s">
        <v>21</v>
      </c>
      <c r="Q617" s="92" t="s">
        <v>5487</v>
      </c>
      <c r="R617" s="19" t="s">
        <v>5488</v>
      </c>
      <c r="S617" s="217">
        <f t="shared" si="29"/>
        <v>265</v>
      </c>
      <c r="T617" s="166" t="s">
        <v>125</v>
      </c>
      <c r="U617" s="166" t="s">
        <v>125</v>
      </c>
      <c r="V617" s="166" t="s">
        <v>125</v>
      </c>
      <c r="W617" s="166" t="s">
        <v>125</v>
      </c>
      <c r="X617" s="166" t="s">
        <v>125</v>
      </c>
      <c r="Y617" s="166" t="s">
        <v>125</v>
      </c>
      <c r="Z617" s="166" t="s">
        <v>125</v>
      </c>
      <c r="AA617" s="166" t="s">
        <v>125</v>
      </c>
      <c r="AB617" s="166" t="s">
        <v>125</v>
      </c>
      <c r="AC617" s="166" t="s">
        <v>125</v>
      </c>
      <c r="AD617" s="166" t="s">
        <v>125</v>
      </c>
      <c r="AE617" s="166" t="s">
        <v>125</v>
      </c>
      <c r="AF617" s="166" t="s">
        <v>125</v>
      </c>
      <c r="AG617" s="166" t="s">
        <v>125</v>
      </c>
      <c r="AH617" s="166" t="s">
        <v>125</v>
      </c>
      <c r="AI617" s="166" t="s">
        <v>125</v>
      </c>
      <c r="AJ617" s="166" t="s">
        <v>125</v>
      </c>
      <c r="AK617" s="19" t="s">
        <v>5139</v>
      </c>
      <c r="AL617" s="19" t="s">
        <v>5489</v>
      </c>
      <c r="AM617" s="19" t="s">
        <v>5490</v>
      </c>
      <c r="AN617" s="19" t="s">
        <v>5491</v>
      </c>
      <c r="AO617" s="19" t="s">
        <v>5492</v>
      </c>
      <c r="AP617" s="19" t="s">
        <v>130</v>
      </c>
      <c r="AQ617" s="19" t="s">
        <v>2369</v>
      </c>
      <c r="AR617" s="19" t="s">
        <v>130</v>
      </c>
      <c r="AS617" s="19" t="s">
        <v>2369</v>
      </c>
      <c r="AT617" s="19" t="s">
        <v>130</v>
      </c>
      <c r="AU617" s="19" t="s">
        <v>2369</v>
      </c>
      <c r="AV617" s="19" t="s">
        <v>130</v>
      </c>
      <c r="AW617" s="19" t="s">
        <v>2369</v>
      </c>
      <c r="AX617" s="19" t="s">
        <v>130</v>
      </c>
      <c r="AY617" s="19" t="s">
        <v>2369</v>
      </c>
      <c r="AZ617" s="19" t="s">
        <v>125</v>
      </c>
      <c r="BA617" s="19" t="s">
        <v>2369</v>
      </c>
      <c r="BB617" s="19" t="s">
        <v>125</v>
      </c>
      <c r="BC617" s="19" t="s">
        <v>2369</v>
      </c>
      <c r="BD617" s="19" t="s">
        <v>125</v>
      </c>
      <c r="BE617" s="19" t="s">
        <v>2369</v>
      </c>
      <c r="BF617" s="184" t="s">
        <v>131</v>
      </c>
      <c r="BG617" s="175">
        <v>44480</v>
      </c>
      <c r="BH617" s="108" t="s">
        <v>2033</v>
      </c>
      <c r="BI617" s="179"/>
      <c r="BJ617" s="136"/>
      <c r="BK617" s="136"/>
      <c r="BL617" s="136"/>
      <c r="BM617" s="136"/>
      <c r="BN617" s="35" t="s">
        <v>133</v>
      </c>
      <c r="BO617" s="179"/>
      <c r="BP617" s="179"/>
      <c r="BR617" s="92" t="s">
        <v>2713</v>
      </c>
      <c r="BS617" s="92" t="s">
        <v>5493</v>
      </c>
      <c r="BT617" s="92" t="s">
        <v>5494</v>
      </c>
      <c r="BU617" s="92"/>
    </row>
    <row r="618" spans="1:73" s="137" customFormat="1" ht="90" hidden="1" customHeight="1">
      <c r="A618" s="107" t="s">
        <v>5495</v>
      </c>
      <c r="B618" s="110" t="s">
        <v>5132</v>
      </c>
      <c r="C618" s="175">
        <v>44183</v>
      </c>
      <c r="D618" s="122" t="s">
        <v>5496</v>
      </c>
      <c r="E618" s="107" t="s">
        <v>641</v>
      </c>
      <c r="F618" s="161" t="s">
        <v>5497</v>
      </c>
      <c r="G618" s="110" t="s">
        <v>5498</v>
      </c>
      <c r="H618" s="110" t="s">
        <v>5499</v>
      </c>
      <c r="I618" s="110" t="s">
        <v>5500</v>
      </c>
      <c r="J618" s="133" t="s">
        <v>5501</v>
      </c>
      <c r="K618" s="108">
        <v>2</v>
      </c>
      <c r="L618" s="509">
        <v>44228</v>
      </c>
      <c r="M618" s="509">
        <v>44545</v>
      </c>
      <c r="N618" s="114">
        <f t="shared" si="30"/>
        <v>46</v>
      </c>
      <c r="O618" s="182">
        <v>2</v>
      </c>
      <c r="P618" s="92" t="s">
        <v>19</v>
      </c>
      <c r="Q618" s="92" t="s">
        <v>5502</v>
      </c>
      <c r="R618" s="19" t="s">
        <v>5503</v>
      </c>
      <c r="S618" s="217">
        <f t="shared" si="29"/>
        <v>332</v>
      </c>
      <c r="T618" s="166" t="s">
        <v>125</v>
      </c>
      <c r="U618" s="166" t="s">
        <v>125</v>
      </c>
      <c r="V618" s="166" t="s">
        <v>125</v>
      </c>
      <c r="W618" s="166" t="s">
        <v>125</v>
      </c>
      <c r="X618" s="166" t="s">
        <v>125</v>
      </c>
      <c r="Y618" s="166" t="s">
        <v>125</v>
      </c>
      <c r="Z618" s="166" t="s">
        <v>125</v>
      </c>
      <c r="AA618" s="166" t="s">
        <v>125</v>
      </c>
      <c r="AB618" s="166" t="s">
        <v>125</v>
      </c>
      <c r="AC618" s="166" t="s">
        <v>125</v>
      </c>
      <c r="AD618" s="166" t="s">
        <v>125</v>
      </c>
      <c r="AE618" s="166" t="s">
        <v>125</v>
      </c>
      <c r="AF618" s="166" t="s">
        <v>125</v>
      </c>
      <c r="AG618" s="166" t="s">
        <v>125</v>
      </c>
      <c r="AH618" s="166" t="s">
        <v>125</v>
      </c>
      <c r="AI618" s="166" t="s">
        <v>125</v>
      </c>
      <c r="AJ618" s="166" t="s">
        <v>125</v>
      </c>
      <c r="AK618" s="19" t="s">
        <v>5139</v>
      </c>
      <c r="AL618" s="19" t="s">
        <v>5504</v>
      </c>
      <c r="AM618" s="19" t="s">
        <v>5505</v>
      </c>
      <c r="AN618" s="19" t="s">
        <v>5506</v>
      </c>
      <c r="AO618" s="173" t="s">
        <v>5507</v>
      </c>
      <c r="AP618" s="19" t="s">
        <v>130</v>
      </c>
      <c r="AQ618" s="19" t="s">
        <v>3002</v>
      </c>
      <c r="AR618" s="19" t="s">
        <v>130</v>
      </c>
      <c r="AS618" s="19" t="s">
        <v>3002</v>
      </c>
      <c r="AT618" s="19" t="s">
        <v>130</v>
      </c>
      <c r="AU618" s="19" t="s">
        <v>3002</v>
      </c>
      <c r="AV618" s="19" t="s">
        <v>130</v>
      </c>
      <c r="AW618" s="19" t="s">
        <v>3002</v>
      </c>
      <c r="AX618" s="19" t="s">
        <v>130</v>
      </c>
      <c r="AY618" s="19" t="s">
        <v>3002</v>
      </c>
      <c r="AZ618" s="19" t="s">
        <v>125</v>
      </c>
      <c r="BA618" s="19" t="s">
        <v>3002</v>
      </c>
      <c r="BB618" s="19" t="s">
        <v>125</v>
      </c>
      <c r="BC618" s="19" t="s">
        <v>3002</v>
      </c>
      <c r="BD618" s="19" t="s">
        <v>125</v>
      </c>
      <c r="BE618" s="19" t="s">
        <v>3002</v>
      </c>
      <c r="BF618" s="184" t="s">
        <v>2438</v>
      </c>
      <c r="BG618" s="175">
        <v>44480</v>
      </c>
      <c r="BH618" s="108" t="s">
        <v>2033</v>
      </c>
      <c r="BI618" s="179"/>
      <c r="BJ618" s="136"/>
      <c r="BK618" s="136"/>
      <c r="BL618" s="136"/>
      <c r="BM618" s="136"/>
      <c r="BN618" s="35" t="s">
        <v>133</v>
      </c>
      <c r="BO618" s="179"/>
      <c r="BP618" s="179"/>
      <c r="BR618" s="92" t="s">
        <v>2713</v>
      </c>
      <c r="BS618" s="229" t="s">
        <v>2758</v>
      </c>
      <c r="BT618" s="92"/>
      <c r="BU618" s="92"/>
    </row>
    <row r="619" spans="1:73" s="137" customFormat="1" ht="90" hidden="1" customHeight="1">
      <c r="A619" s="107" t="s">
        <v>2802</v>
      </c>
      <c r="B619" s="110" t="s">
        <v>5132</v>
      </c>
      <c r="C619" s="175">
        <v>44183</v>
      </c>
      <c r="D619" s="122" t="s">
        <v>5496</v>
      </c>
      <c r="E619" s="111" t="s">
        <v>503</v>
      </c>
      <c r="F619" s="161" t="s">
        <v>5508</v>
      </c>
      <c r="G619" s="110" t="s">
        <v>5509</v>
      </c>
      <c r="H619" s="110" t="s">
        <v>5510</v>
      </c>
      <c r="I619" s="110" t="s">
        <v>5511</v>
      </c>
      <c r="J619" s="110" t="s">
        <v>3652</v>
      </c>
      <c r="K619" s="282">
        <v>3</v>
      </c>
      <c r="L619" s="509">
        <v>44215</v>
      </c>
      <c r="M619" s="509">
        <v>44561</v>
      </c>
      <c r="N619" s="114">
        <f t="shared" si="30"/>
        <v>50</v>
      </c>
      <c r="O619" s="185">
        <v>1</v>
      </c>
      <c r="P619" s="92" t="s">
        <v>15</v>
      </c>
      <c r="Q619" s="92" t="s">
        <v>5149</v>
      </c>
      <c r="R619" s="19" t="s">
        <v>5512</v>
      </c>
      <c r="S619" s="217">
        <f t="shared" si="29"/>
        <v>179</v>
      </c>
      <c r="T619" s="166" t="s">
        <v>125</v>
      </c>
      <c r="U619" s="166" t="s">
        <v>125</v>
      </c>
      <c r="V619" s="166" t="s">
        <v>125</v>
      </c>
      <c r="W619" s="166" t="s">
        <v>125</v>
      </c>
      <c r="X619" s="166" t="s">
        <v>125</v>
      </c>
      <c r="Y619" s="166" t="s">
        <v>125</v>
      </c>
      <c r="Z619" s="166" t="s">
        <v>125</v>
      </c>
      <c r="AA619" s="166" t="s">
        <v>125</v>
      </c>
      <c r="AB619" s="166" t="s">
        <v>125</v>
      </c>
      <c r="AC619" s="166" t="s">
        <v>125</v>
      </c>
      <c r="AD619" s="166" t="s">
        <v>125</v>
      </c>
      <c r="AE619" s="166" t="s">
        <v>125</v>
      </c>
      <c r="AF619" s="166" t="s">
        <v>125</v>
      </c>
      <c r="AG619" s="166" t="s">
        <v>125</v>
      </c>
      <c r="AH619" s="166" t="s">
        <v>125</v>
      </c>
      <c r="AI619" s="166" t="s">
        <v>125</v>
      </c>
      <c r="AJ619" s="166" t="s">
        <v>125</v>
      </c>
      <c r="AK619" s="19" t="s">
        <v>5139</v>
      </c>
      <c r="AL619" s="19" t="s">
        <v>5513</v>
      </c>
      <c r="AM619" s="173" t="s">
        <v>5514</v>
      </c>
      <c r="AN619" s="19" t="s">
        <v>5515</v>
      </c>
      <c r="AO619" s="173" t="s">
        <v>5516</v>
      </c>
      <c r="AP619" s="19" t="s">
        <v>5517</v>
      </c>
      <c r="AQ619" s="19" t="s">
        <v>5518</v>
      </c>
      <c r="AR619" s="19" t="s">
        <v>5519</v>
      </c>
      <c r="AS619" s="19" t="s">
        <v>5520</v>
      </c>
      <c r="AT619" s="168" t="s">
        <v>130</v>
      </c>
      <c r="AU619" s="168" t="s">
        <v>3526</v>
      </c>
      <c r="AV619" s="168" t="s">
        <v>130</v>
      </c>
      <c r="AW619" s="168" t="s">
        <v>3526</v>
      </c>
      <c r="AX619" s="168" t="s">
        <v>130</v>
      </c>
      <c r="AY619" s="168" t="s">
        <v>3526</v>
      </c>
      <c r="AZ619" s="168" t="s">
        <v>125</v>
      </c>
      <c r="BA619" s="168" t="s">
        <v>3526</v>
      </c>
      <c r="BB619" s="168" t="s">
        <v>125</v>
      </c>
      <c r="BC619" s="168" t="s">
        <v>3526</v>
      </c>
      <c r="BD619" s="168" t="s">
        <v>125</v>
      </c>
      <c r="BE619" s="168" t="s">
        <v>3526</v>
      </c>
      <c r="BF619" s="184" t="s">
        <v>1845</v>
      </c>
      <c r="BG619" s="175">
        <v>44677</v>
      </c>
      <c r="BH619" s="108" t="s">
        <v>10</v>
      </c>
      <c r="BI619" s="175">
        <v>44677</v>
      </c>
      <c r="BJ619" s="140" t="s">
        <v>5521</v>
      </c>
      <c r="BK619" s="171" t="s">
        <v>125</v>
      </c>
      <c r="BL619" s="35" t="s">
        <v>3528</v>
      </c>
      <c r="BM619" s="171" t="s">
        <v>1538</v>
      </c>
      <c r="BN619" s="119" t="s">
        <v>1539</v>
      </c>
      <c r="BO619" s="179" t="s">
        <v>125</v>
      </c>
      <c r="BP619" s="179" t="s">
        <v>2802</v>
      </c>
      <c r="BR619" s="92" t="s">
        <v>2803</v>
      </c>
      <c r="BS619" s="229" t="s">
        <v>2804</v>
      </c>
      <c r="BT619" s="229" t="s">
        <v>2805</v>
      </c>
      <c r="BU619" s="92"/>
    </row>
    <row r="620" spans="1:73" s="137" customFormat="1" ht="90" hidden="1" customHeight="1">
      <c r="A620" s="181" t="s">
        <v>2802</v>
      </c>
      <c r="B620" s="92" t="s">
        <v>5132</v>
      </c>
      <c r="C620" s="175">
        <v>44183</v>
      </c>
      <c r="D620" s="175" t="s">
        <v>5496</v>
      </c>
      <c r="E620" s="148" t="s">
        <v>503</v>
      </c>
      <c r="F620" s="164" t="s">
        <v>5522</v>
      </c>
      <c r="G620" s="92" t="s">
        <v>5509</v>
      </c>
      <c r="H620" s="164" t="s">
        <v>5523</v>
      </c>
      <c r="I620" s="164" t="s">
        <v>5524</v>
      </c>
      <c r="J620" s="228" t="s">
        <v>5525</v>
      </c>
      <c r="K620" s="184">
        <v>3</v>
      </c>
      <c r="L620" s="508">
        <v>44562</v>
      </c>
      <c r="M620" s="508">
        <v>44742</v>
      </c>
      <c r="N620" s="114">
        <f t="shared" si="30"/>
        <v>26</v>
      </c>
      <c r="O620" s="182">
        <v>3</v>
      </c>
      <c r="P620" s="92" t="s">
        <v>15</v>
      </c>
      <c r="Q620" s="92" t="s">
        <v>5149</v>
      </c>
      <c r="R620" s="19" t="s">
        <v>5526</v>
      </c>
      <c r="S620" s="217">
        <f t="shared" si="29"/>
        <v>225</v>
      </c>
      <c r="T620" s="166" t="s">
        <v>125</v>
      </c>
      <c r="U620" s="166" t="s">
        <v>125</v>
      </c>
      <c r="V620" s="166" t="s">
        <v>125</v>
      </c>
      <c r="W620" s="166" t="s">
        <v>125</v>
      </c>
      <c r="X620" s="166" t="s">
        <v>125</v>
      </c>
      <c r="Y620" s="166" t="s">
        <v>125</v>
      </c>
      <c r="Z620" s="166" t="s">
        <v>125</v>
      </c>
      <c r="AA620" s="166" t="s">
        <v>125</v>
      </c>
      <c r="AB620" s="166" t="s">
        <v>125</v>
      </c>
      <c r="AC620" s="166" t="s">
        <v>125</v>
      </c>
      <c r="AD620" s="166" t="s">
        <v>125</v>
      </c>
      <c r="AE620" s="166" t="s">
        <v>125</v>
      </c>
      <c r="AF620" s="166" t="s">
        <v>125</v>
      </c>
      <c r="AG620" s="166" t="s">
        <v>125</v>
      </c>
      <c r="AH620" s="166" t="s">
        <v>125</v>
      </c>
      <c r="AI620" s="166" t="s">
        <v>125</v>
      </c>
      <c r="AJ620" s="166" t="s">
        <v>125</v>
      </c>
      <c r="AK620" s="19" t="s">
        <v>5139</v>
      </c>
      <c r="AL620" s="19" t="s">
        <v>5513</v>
      </c>
      <c r="AM620" s="173" t="s">
        <v>5514</v>
      </c>
      <c r="AN620" s="19" t="s">
        <v>5515</v>
      </c>
      <c r="AO620" s="173" t="s">
        <v>5516</v>
      </c>
      <c r="AP620" s="19" t="s">
        <v>5517</v>
      </c>
      <c r="AQ620" s="19" t="s">
        <v>5518</v>
      </c>
      <c r="AR620" s="19" t="s">
        <v>5519</v>
      </c>
      <c r="AS620" s="19" t="s">
        <v>5520</v>
      </c>
      <c r="AT620" s="19" t="s">
        <v>5527</v>
      </c>
      <c r="AU620" s="19" t="s">
        <v>5528</v>
      </c>
      <c r="AV620" s="19" t="s">
        <v>125</v>
      </c>
      <c r="AW620" s="19" t="s">
        <v>5248</v>
      </c>
      <c r="AX620" s="19" t="s">
        <v>125</v>
      </c>
      <c r="AY620" s="19" t="s">
        <v>5248</v>
      </c>
      <c r="AZ620" s="19" t="s">
        <v>125</v>
      </c>
      <c r="BA620" s="19" t="s">
        <v>5248</v>
      </c>
      <c r="BB620" s="19" t="s">
        <v>125</v>
      </c>
      <c r="BC620" s="19" t="s">
        <v>5249</v>
      </c>
      <c r="BD620" s="19" t="s">
        <v>125</v>
      </c>
      <c r="BE620" s="19" t="s">
        <v>5249</v>
      </c>
      <c r="BF620" s="184" t="s">
        <v>1688</v>
      </c>
      <c r="BG620" s="175">
        <v>44768</v>
      </c>
      <c r="BH620" s="108" t="s">
        <v>2033</v>
      </c>
      <c r="BI620" s="179"/>
      <c r="BJ620" s="136"/>
      <c r="BK620" s="136"/>
      <c r="BL620" s="136"/>
      <c r="BM620" s="136"/>
      <c r="BN620" s="35" t="s">
        <v>133</v>
      </c>
      <c r="BO620" s="179"/>
      <c r="BP620" s="179"/>
      <c r="BR620" s="92" t="s">
        <v>2803</v>
      </c>
      <c r="BS620" s="229" t="s">
        <v>2804</v>
      </c>
      <c r="BT620" s="229" t="s">
        <v>2805</v>
      </c>
      <c r="BU620" s="92"/>
    </row>
    <row r="621" spans="1:73" s="137" customFormat="1" ht="90" hidden="1" customHeight="1">
      <c r="A621" s="107" t="s">
        <v>5529</v>
      </c>
      <c r="B621" s="110" t="s">
        <v>5132</v>
      </c>
      <c r="C621" s="175">
        <v>44183</v>
      </c>
      <c r="D621" s="122" t="s">
        <v>5496</v>
      </c>
      <c r="E621" s="107" t="s">
        <v>180</v>
      </c>
      <c r="F621" s="161" t="s">
        <v>5530</v>
      </c>
      <c r="G621" s="110" t="s">
        <v>5531</v>
      </c>
      <c r="H621" s="110" t="s">
        <v>5532</v>
      </c>
      <c r="I621" s="110" t="s">
        <v>5533</v>
      </c>
      <c r="J621" s="110" t="s">
        <v>5534</v>
      </c>
      <c r="K621" s="194">
        <v>1</v>
      </c>
      <c r="L621" s="509">
        <v>44249</v>
      </c>
      <c r="M621" s="509">
        <v>44442</v>
      </c>
      <c r="N621" s="114">
        <f t="shared" si="30"/>
        <v>28</v>
      </c>
      <c r="O621" s="182">
        <v>1</v>
      </c>
      <c r="P621" s="92" t="s">
        <v>20</v>
      </c>
      <c r="Q621" s="92" t="s">
        <v>5535</v>
      </c>
      <c r="R621" s="19" t="s">
        <v>5536</v>
      </c>
      <c r="S621" s="217">
        <f t="shared" si="29"/>
        <v>250</v>
      </c>
      <c r="T621" s="166" t="s">
        <v>125</v>
      </c>
      <c r="U621" s="166" t="s">
        <v>125</v>
      </c>
      <c r="V621" s="166" t="s">
        <v>125</v>
      </c>
      <c r="W621" s="166" t="s">
        <v>125</v>
      </c>
      <c r="X621" s="166" t="s">
        <v>125</v>
      </c>
      <c r="Y621" s="166" t="s">
        <v>125</v>
      </c>
      <c r="Z621" s="166" t="s">
        <v>125</v>
      </c>
      <c r="AA621" s="166" t="s">
        <v>125</v>
      </c>
      <c r="AB621" s="166" t="s">
        <v>125</v>
      </c>
      <c r="AC621" s="166" t="s">
        <v>125</v>
      </c>
      <c r="AD621" s="166" t="s">
        <v>125</v>
      </c>
      <c r="AE621" s="166" t="s">
        <v>125</v>
      </c>
      <c r="AF621" s="166" t="s">
        <v>125</v>
      </c>
      <c r="AG621" s="166" t="s">
        <v>125</v>
      </c>
      <c r="AH621" s="166" t="s">
        <v>125</v>
      </c>
      <c r="AI621" s="166" t="s">
        <v>125</v>
      </c>
      <c r="AJ621" s="166" t="s">
        <v>125</v>
      </c>
      <c r="AK621" s="19" t="s">
        <v>5139</v>
      </c>
      <c r="AL621" s="19" t="s">
        <v>3185</v>
      </c>
      <c r="AM621" s="19" t="s">
        <v>5537</v>
      </c>
      <c r="AN621" s="19" t="s">
        <v>5538</v>
      </c>
      <c r="AO621" s="19" t="s">
        <v>5539</v>
      </c>
      <c r="AP621" s="19" t="s">
        <v>130</v>
      </c>
      <c r="AQ621" s="19" t="s">
        <v>2369</v>
      </c>
      <c r="AR621" s="19" t="s">
        <v>130</v>
      </c>
      <c r="AS621" s="19" t="s">
        <v>2369</v>
      </c>
      <c r="AT621" s="19" t="s">
        <v>130</v>
      </c>
      <c r="AU621" s="19" t="s">
        <v>2369</v>
      </c>
      <c r="AV621" s="19" t="s">
        <v>130</v>
      </c>
      <c r="AW621" s="19" t="s">
        <v>2369</v>
      </c>
      <c r="AX621" s="19" t="s">
        <v>130</v>
      </c>
      <c r="AY621" s="19" t="s">
        <v>2369</v>
      </c>
      <c r="AZ621" s="19" t="s">
        <v>125</v>
      </c>
      <c r="BA621" s="19" t="s">
        <v>2369</v>
      </c>
      <c r="BB621" s="19" t="s">
        <v>125</v>
      </c>
      <c r="BC621" s="19" t="s">
        <v>2369</v>
      </c>
      <c r="BD621" s="19" t="s">
        <v>125</v>
      </c>
      <c r="BE621" s="19" t="s">
        <v>2369</v>
      </c>
      <c r="BF621" s="184" t="s">
        <v>131</v>
      </c>
      <c r="BG621" s="175">
        <v>44478</v>
      </c>
      <c r="BH621" s="108" t="s">
        <v>2033</v>
      </c>
      <c r="BI621" s="179"/>
      <c r="BJ621" s="136"/>
      <c r="BK621" s="136"/>
      <c r="BL621" s="136"/>
      <c r="BM621" s="136"/>
      <c r="BN621" s="35" t="s">
        <v>133</v>
      </c>
      <c r="BO621" s="179"/>
      <c r="BP621" s="179"/>
      <c r="BR621" s="229" t="s">
        <v>2601</v>
      </c>
      <c r="BS621" s="229" t="s">
        <v>2602</v>
      </c>
      <c r="BT621" s="92"/>
      <c r="BU621" s="92"/>
    </row>
    <row r="622" spans="1:73" s="137" customFormat="1" ht="90" hidden="1" customHeight="1">
      <c r="A622" s="181" t="s">
        <v>5540</v>
      </c>
      <c r="B622" s="92" t="s">
        <v>5132</v>
      </c>
      <c r="C622" s="175">
        <v>44183</v>
      </c>
      <c r="D622" s="122" t="s">
        <v>5496</v>
      </c>
      <c r="E622" s="107" t="s">
        <v>180</v>
      </c>
      <c r="F622" s="161" t="s">
        <v>5530</v>
      </c>
      <c r="G622" s="110" t="s">
        <v>5531</v>
      </c>
      <c r="H622" s="110" t="s">
        <v>5541</v>
      </c>
      <c r="I622" s="110" t="s">
        <v>5542</v>
      </c>
      <c r="J622" s="110" t="s">
        <v>5543</v>
      </c>
      <c r="K622" s="194">
        <v>1</v>
      </c>
      <c r="L622" s="509">
        <v>44249</v>
      </c>
      <c r="M622" s="509">
        <v>44505</v>
      </c>
      <c r="N622" s="114">
        <f t="shared" si="30"/>
        <v>37</v>
      </c>
      <c r="O622" s="180">
        <v>1</v>
      </c>
      <c r="P622" s="92" t="s">
        <v>20</v>
      </c>
      <c r="Q622" s="92"/>
      <c r="R622" s="19" t="s">
        <v>5544</v>
      </c>
      <c r="S622" s="217">
        <f t="shared" si="29"/>
        <v>124</v>
      </c>
      <c r="T622" s="166" t="s">
        <v>125</v>
      </c>
      <c r="U622" s="166" t="s">
        <v>125</v>
      </c>
      <c r="V622" s="166" t="s">
        <v>125</v>
      </c>
      <c r="W622" s="166" t="s">
        <v>125</v>
      </c>
      <c r="X622" s="166" t="s">
        <v>125</v>
      </c>
      <c r="Y622" s="166" t="s">
        <v>125</v>
      </c>
      <c r="Z622" s="166" t="s">
        <v>125</v>
      </c>
      <c r="AA622" s="166" t="s">
        <v>125</v>
      </c>
      <c r="AB622" s="166" t="s">
        <v>125</v>
      </c>
      <c r="AC622" s="166" t="s">
        <v>125</v>
      </c>
      <c r="AD622" s="166" t="s">
        <v>125</v>
      </c>
      <c r="AE622" s="166" t="s">
        <v>125</v>
      </c>
      <c r="AF622" s="166" t="s">
        <v>125</v>
      </c>
      <c r="AG622" s="166" t="s">
        <v>125</v>
      </c>
      <c r="AH622" s="166" t="s">
        <v>125</v>
      </c>
      <c r="AI622" s="166" t="s">
        <v>125</v>
      </c>
      <c r="AJ622" s="166" t="s">
        <v>125</v>
      </c>
      <c r="AK622" s="19" t="s">
        <v>5139</v>
      </c>
      <c r="AL622" s="19" t="s">
        <v>3199</v>
      </c>
      <c r="AM622" s="19" t="s">
        <v>5545</v>
      </c>
      <c r="AN622" s="19" t="s">
        <v>129</v>
      </c>
      <c r="AO622" s="19" t="s">
        <v>3113</v>
      </c>
      <c r="AP622" s="19" t="s">
        <v>130</v>
      </c>
      <c r="AQ622" s="19" t="s">
        <v>3785</v>
      </c>
      <c r="AR622" s="19" t="s">
        <v>130</v>
      </c>
      <c r="AS622" s="19" t="s">
        <v>3785</v>
      </c>
      <c r="AT622" s="19" t="s">
        <v>130</v>
      </c>
      <c r="AU622" s="19" t="s">
        <v>3785</v>
      </c>
      <c r="AV622" s="19" t="s">
        <v>130</v>
      </c>
      <c r="AW622" s="19" t="s">
        <v>3785</v>
      </c>
      <c r="AX622" s="19" t="s">
        <v>130</v>
      </c>
      <c r="AY622" s="19" t="s">
        <v>3785</v>
      </c>
      <c r="AZ622" s="19" t="s">
        <v>125</v>
      </c>
      <c r="BA622" s="19" t="s">
        <v>3785</v>
      </c>
      <c r="BB622" s="19" t="s">
        <v>125</v>
      </c>
      <c r="BC622" s="19" t="s">
        <v>3785</v>
      </c>
      <c r="BD622" s="19" t="s">
        <v>125</v>
      </c>
      <c r="BE622" s="19" t="s">
        <v>3785</v>
      </c>
      <c r="BF622" s="184" t="s">
        <v>2438</v>
      </c>
      <c r="BG622" s="175">
        <v>44399</v>
      </c>
      <c r="BH622" s="108" t="s">
        <v>2033</v>
      </c>
      <c r="BI622" s="179"/>
      <c r="BJ622" s="136"/>
      <c r="BK622" s="136"/>
      <c r="BL622" s="136"/>
      <c r="BM622" s="136"/>
      <c r="BN622" s="35" t="s">
        <v>133</v>
      </c>
      <c r="BO622" s="179"/>
      <c r="BP622" s="179"/>
      <c r="BR622" s="229" t="s">
        <v>2601</v>
      </c>
      <c r="BS622" s="229" t="s">
        <v>2602</v>
      </c>
      <c r="BT622" s="92"/>
      <c r="BU622" s="92"/>
    </row>
    <row r="623" spans="1:73" s="137" customFormat="1" ht="90" hidden="1" customHeight="1">
      <c r="A623" s="107" t="s">
        <v>5546</v>
      </c>
      <c r="B623" s="110" t="s">
        <v>5132</v>
      </c>
      <c r="C623" s="175">
        <v>44183</v>
      </c>
      <c r="D623" s="122" t="s">
        <v>5496</v>
      </c>
      <c r="E623" s="107" t="s">
        <v>184</v>
      </c>
      <c r="F623" s="161" t="s">
        <v>5547</v>
      </c>
      <c r="G623" s="119" t="s">
        <v>5548</v>
      </c>
      <c r="H623" s="110" t="s">
        <v>5549</v>
      </c>
      <c r="I623" s="110" t="s">
        <v>5550</v>
      </c>
      <c r="J623" s="110" t="s">
        <v>5551</v>
      </c>
      <c r="K623" s="194">
        <v>2</v>
      </c>
      <c r="L623" s="509">
        <v>44228</v>
      </c>
      <c r="M623" s="509">
        <v>44560</v>
      </c>
      <c r="N623" s="114">
        <f t="shared" si="30"/>
        <v>48</v>
      </c>
      <c r="O623" s="182">
        <v>2</v>
      </c>
      <c r="P623" s="92" t="s">
        <v>19</v>
      </c>
      <c r="Q623" s="92" t="s">
        <v>5535</v>
      </c>
      <c r="R623" s="19" t="s">
        <v>5552</v>
      </c>
      <c r="S623" s="217">
        <f t="shared" si="29"/>
        <v>331</v>
      </c>
      <c r="T623" s="166" t="s">
        <v>125</v>
      </c>
      <c r="U623" s="166" t="s">
        <v>125</v>
      </c>
      <c r="V623" s="166" t="s">
        <v>125</v>
      </c>
      <c r="W623" s="166" t="s">
        <v>125</v>
      </c>
      <c r="X623" s="166" t="s">
        <v>125</v>
      </c>
      <c r="Y623" s="166" t="s">
        <v>125</v>
      </c>
      <c r="Z623" s="166" t="s">
        <v>125</v>
      </c>
      <c r="AA623" s="166" t="s">
        <v>125</v>
      </c>
      <c r="AB623" s="166" t="s">
        <v>125</v>
      </c>
      <c r="AC623" s="166" t="s">
        <v>125</v>
      </c>
      <c r="AD623" s="166" t="s">
        <v>125</v>
      </c>
      <c r="AE623" s="166" t="s">
        <v>125</v>
      </c>
      <c r="AF623" s="166" t="s">
        <v>125</v>
      </c>
      <c r="AG623" s="166" t="s">
        <v>125</v>
      </c>
      <c r="AH623" s="166" t="s">
        <v>125</v>
      </c>
      <c r="AI623" s="166" t="s">
        <v>125</v>
      </c>
      <c r="AJ623" s="166" t="s">
        <v>125</v>
      </c>
      <c r="AK623" s="19" t="s">
        <v>5139</v>
      </c>
      <c r="AL623" s="19" t="s">
        <v>5553</v>
      </c>
      <c r="AM623" s="19" t="s">
        <v>5554</v>
      </c>
      <c r="AN623" s="19" t="s">
        <v>5555</v>
      </c>
      <c r="AO623" s="19" t="s">
        <v>5556</v>
      </c>
      <c r="AP623" s="19" t="s">
        <v>5557</v>
      </c>
      <c r="AQ623" s="19" t="s">
        <v>5558</v>
      </c>
      <c r="AR623" s="19" t="s">
        <v>130</v>
      </c>
      <c r="AS623" s="19" t="s">
        <v>2768</v>
      </c>
      <c r="AT623" s="19" t="s">
        <v>130</v>
      </c>
      <c r="AU623" s="19" t="s">
        <v>2768</v>
      </c>
      <c r="AV623" s="19" t="s">
        <v>130</v>
      </c>
      <c r="AW623" s="19" t="s">
        <v>2768</v>
      </c>
      <c r="AX623" s="19" t="s">
        <v>130</v>
      </c>
      <c r="AY623" s="19" t="s">
        <v>2768</v>
      </c>
      <c r="AZ623" s="19" t="s">
        <v>125</v>
      </c>
      <c r="BA623" s="19" t="s">
        <v>2768</v>
      </c>
      <c r="BB623" s="19" t="s">
        <v>125</v>
      </c>
      <c r="BC623" s="19" t="s">
        <v>2768</v>
      </c>
      <c r="BD623" s="19" t="s">
        <v>125</v>
      </c>
      <c r="BE623" s="19" t="s">
        <v>2768</v>
      </c>
      <c r="BF623" s="184" t="s">
        <v>131</v>
      </c>
      <c r="BG623" s="175">
        <v>44575</v>
      </c>
      <c r="BH623" s="108" t="s">
        <v>2033</v>
      </c>
      <c r="BI623" s="179"/>
      <c r="BJ623" s="136"/>
      <c r="BK623" s="136"/>
      <c r="BL623" s="136"/>
      <c r="BM623" s="136"/>
      <c r="BN623" s="35" t="s">
        <v>133</v>
      </c>
      <c r="BO623" s="179"/>
      <c r="BP623" s="179"/>
      <c r="BR623" s="92" t="s">
        <v>5559</v>
      </c>
      <c r="BS623" s="92" t="s">
        <v>5560</v>
      </c>
      <c r="BT623" s="92"/>
      <c r="BU623" s="92"/>
    </row>
    <row r="624" spans="1:73" s="137" customFormat="1" ht="90" hidden="1" customHeight="1">
      <c r="A624" s="181" t="s">
        <v>5561</v>
      </c>
      <c r="B624" s="92" t="s">
        <v>5132</v>
      </c>
      <c r="C624" s="175">
        <v>44183</v>
      </c>
      <c r="D624" s="122" t="s">
        <v>5496</v>
      </c>
      <c r="E624" s="107" t="s">
        <v>184</v>
      </c>
      <c r="F624" s="161" t="s">
        <v>5547</v>
      </c>
      <c r="G624" s="110" t="s">
        <v>5562</v>
      </c>
      <c r="H624" s="156" t="s">
        <v>5563</v>
      </c>
      <c r="I624" s="110" t="s">
        <v>5564</v>
      </c>
      <c r="J624" s="133" t="s">
        <v>5565</v>
      </c>
      <c r="K624" s="282" t="s">
        <v>5566</v>
      </c>
      <c r="L624" s="515">
        <v>44230</v>
      </c>
      <c r="M624" s="515">
        <v>44349</v>
      </c>
      <c r="N624" s="114">
        <f t="shared" si="30"/>
        <v>17</v>
      </c>
      <c r="O624" s="180">
        <v>3</v>
      </c>
      <c r="P624" s="92" t="s">
        <v>1396</v>
      </c>
      <c r="Q624" s="92" t="s">
        <v>5567</v>
      </c>
      <c r="R624" s="19" t="s">
        <v>5568</v>
      </c>
      <c r="S624" s="217">
        <f t="shared" si="29"/>
        <v>200</v>
      </c>
      <c r="T624" s="166" t="s">
        <v>125</v>
      </c>
      <c r="U624" s="166" t="s">
        <v>125</v>
      </c>
      <c r="V624" s="166" t="s">
        <v>125</v>
      </c>
      <c r="W624" s="166" t="s">
        <v>125</v>
      </c>
      <c r="X624" s="166" t="s">
        <v>125</v>
      </c>
      <c r="Y624" s="166" t="s">
        <v>125</v>
      </c>
      <c r="Z624" s="166" t="s">
        <v>125</v>
      </c>
      <c r="AA624" s="166" t="s">
        <v>125</v>
      </c>
      <c r="AB624" s="166" t="s">
        <v>125</v>
      </c>
      <c r="AC624" s="166" t="s">
        <v>125</v>
      </c>
      <c r="AD624" s="166" t="s">
        <v>125</v>
      </c>
      <c r="AE624" s="166" t="s">
        <v>125</v>
      </c>
      <c r="AF624" s="166" t="s">
        <v>125</v>
      </c>
      <c r="AG624" s="166" t="s">
        <v>125</v>
      </c>
      <c r="AH624" s="166" t="s">
        <v>125</v>
      </c>
      <c r="AI624" s="166" t="s">
        <v>125</v>
      </c>
      <c r="AJ624" s="166" t="s">
        <v>125</v>
      </c>
      <c r="AK624" s="19" t="s">
        <v>5139</v>
      </c>
      <c r="AL624" s="19" t="s">
        <v>5569</v>
      </c>
      <c r="AM624" s="19" t="s">
        <v>5570</v>
      </c>
      <c r="AN624" s="19" t="s">
        <v>129</v>
      </c>
      <c r="AO624" s="19" t="s">
        <v>3113</v>
      </c>
      <c r="AP624" s="19" t="s">
        <v>130</v>
      </c>
      <c r="AQ624" s="19" t="s">
        <v>3113</v>
      </c>
      <c r="AR624" s="19" t="s">
        <v>130</v>
      </c>
      <c r="AS624" s="19" t="s">
        <v>3113</v>
      </c>
      <c r="AT624" s="19" t="s">
        <v>130</v>
      </c>
      <c r="AU624" s="19" t="s">
        <v>3113</v>
      </c>
      <c r="AV624" s="19" t="s">
        <v>130</v>
      </c>
      <c r="AW624" s="19" t="s">
        <v>3113</v>
      </c>
      <c r="AX624" s="19" t="s">
        <v>130</v>
      </c>
      <c r="AY624" s="19" t="s">
        <v>3113</v>
      </c>
      <c r="AZ624" s="19" t="s">
        <v>125</v>
      </c>
      <c r="BA624" s="19" t="s">
        <v>3113</v>
      </c>
      <c r="BB624" s="19" t="s">
        <v>125</v>
      </c>
      <c r="BC624" s="19" t="s">
        <v>3113</v>
      </c>
      <c r="BD624" s="19" t="s">
        <v>125</v>
      </c>
      <c r="BE624" s="19" t="s">
        <v>3113</v>
      </c>
      <c r="BF624" s="184" t="s">
        <v>131</v>
      </c>
      <c r="BG624" s="175">
        <v>44396</v>
      </c>
      <c r="BH624" s="108" t="s">
        <v>2033</v>
      </c>
      <c r="BI624" s="179"/>
      <c r="BJ624" s="136"/>
      <c r="BK624" s="136"/>
      <c r="BL624" s="136"/>
      <c r="BM624" s="136"/>
      <c r="BN624" s="35" t="s">
        <v>133</v>
      </c>
      <c r="BO624" s="179"/>
      <c r="BP624" s="179"/>
      <c r="BR624" s="92" t="s">
        <v>5559</v>
      </c>
      <c r="BS624" s="92" t="s">
        <v>5560</v>
      </c>
      <c r="BT624" s="92"/>
      <c r="BU624" s="92"/>
    </row>
    <row r="625" spans="1:73" s="137" customFormat="1" ht="90" hidden="1" customHeight="1">
      <c r="A625" s="181" t="s">
        <v>5571</v>
      </c>
      <c r="B625" s="92" t="s">
        <v>5572</v>
      </c>
      <c r="C625" s="175">
        <v>44183</v>
      </c>
      <c r="D625" s="175" t="s">
        <v>202</v>
      </c>
      <c r="E625" s="107" t="s">
        <v>174</v>
      </c>
      <c r="F625" s="161" t="s">
        <v>5573</v>
      </c>
      <c r="G625" s="110" t="s">
        <v>5574</v>
      </c>
      <c r="H625" s="110" t="s">
        <v>5575</v>
      </c>
      <c r="I625" s="110" t="s">
        <v>5576</v>
      </c>
      <c r="J625" s="110" t="s">
        <v>5577</v>
      </c>
      <c r="K625" s="106">
        <v>1</v>
      </c>
      <c r="L625" s="517">
        <v>44228</v>
      </c>
      <c r="M625" s="517">
        <v>44255</v>
      </c>
      <c r="N625" s="114">
        <f t="shared" si="30"/>
        <v>4</v>
      </c>
      <c r="O625" s="180">
        <v>1</v>
      </c>
      <c r="P625" s="92" t="s">
        <v>5578</v>
      </c>
      <c r="Q625" s="92"/>
      <c r="R625" s="19" t="s">
        <v>5579</v>
      </c>
      <c r="S625" s="217">
        <f t="shared" si="29"/>
        <v>182</v>
      </c>
      <c r="T625" s="166"/>
      <c r="U625" s="166"/>
      <c r="V625" s="166" t="s">
        <v>125</v>
      </c>
      <c r="W625" s="166" t="s">
        <v>125</v>
      </c>
      <c r="X625" s="166" t="s">
        <v>125</v>
      </c>
      <c r="Y625" s="166" t="s">
        <v>125</v>
      </c>
      <c r="Z625" s="166" t="s">
        <v>125</v>
      </c>
      <c r="AA625" s="166" t="s">
        <v>125</v>
      </c>
      <c r="AB625" s="166" t="s">
        <v>125</v>
      </c>
      <c r="AC625" s="166" t="s">
        <v>125</v>
      </c>
      <c r="AD625" s="166" t="s">
        <v>125</v>
      </c>
      <c r="AE625" s="166" t="s">
        <v>125</v>
      </c>
      <c r="AF625" s="166" t="s">
        <v>125</v>
      </c>
      <c r="AG625" s="166" t="s">
        <v>125</v>
      </c>
      <c r="AH625" s="166" t="s">
        <v>125</v>
      </c>
      <c r="AI625" s="166" t="s">
        <v>125</v>
      </c>
      <c r="AJ625" s="166" t="s">
        <v>125</v>
      </c>
      <c r="AK625" s="19" t="s">
        <v>5580</v>
      </c>
      <c r="AL625" s="35" t="s">
        <v>5581</v>
      </c>
      <c r="AM625" s="19" t="s">
        <v>5582</v>
      </c>
      <c r="AN625" s="19" t="s">
        <v>129</v>
      </c>
      <c r="AO625" s="19" t="s">
        <v>3113</v>
      </c>
      <c r="AP625" s="19" t="s">
        <v>130</v>
      </c>
      <c r="AQ625" s="19" t="s">
        <v>3113</v>
      </c>
      <c r="AR625" s="19" t="s">
        <v>130</v>
      </c>
      <c r="AS625" s="19" t="s">
        <v>3113</v>
      </c>
      <c r="AT625" s="19" t="s">
        <v>130</v>
      </c>
      <c r="AU625" s="19" t="s">
        <v>3113</v>
      </c>
      <c r="AV625" s="19" t="s">
        <v>130</v>
      </c>
      <c r="AW625" s="19" t="s">
        <v>3113</v>
      </c>
      <c r="AX625" s="19" t="s">
        <v>130</v>
      </c>
      <c r="AY625" s="19" t="s">
        <v>3113</v>
      </c>
      <c r="AZ625" s="19" t="s">
        <v>125</v>
      </c>
      <c r="BA625" s="19" t="s">
        <v>3113</v>
      </c>
      <c r="BB625" s="19" t="s">
        <v>125</v>
      </c>
      <c r="BC625" s="19" t="s">
        <v>3113</v>
      </c>
      <c r="BD625" s="19" t="s">
        <v>125</v>
      </c>
      <c r="BE625" s="19" t="s">
        <v>3113</v>
      </c>
      <c r="BF625" s="184" t="s">
        <v>131</v>
      </c>
      <c r="BG625" s="175">
        <v>44398</v>
      </c>
      <c r="BH625" s="108" t="s">
        <v>2033</v>
      </c>
      <c r="BI625" s="179"/>
      <c r="BJ625" s="136"/>
      <c r="BK625" s="136"/>
      <c r="BL625" s="136"/>
      <c r="BM625" s="136"/>
      <c r="BN625" s="35" t="s">
        <v>133</v>
      </c>
      <c r="BO625" s="179"/>
      <c r="BP625" s="179"/>
      <c r="BR625" s="92" t="s">
        <v>5583</v>
      </c>
      <c r="BS625" s="92" t="s">
        <v>5584</v>
      </c>
      <c r="BT625" s="92"/>
      <c r="BU625" s="92"/>
    </row>
    <row r="626" spans="1:73" s="137" customFormat="1" ht="90" hidden="1" customHeight="1">
      <c r="A626" s="107" t="s">
        <v>5585</v>
      </c>
      <c r="B626" s="110" t="s">
        <v>5572</v>
      </c>
      <c r="C626" s="122">
        <v>44183</v>
      </c>
      <c r="D626" s="175" t="s">
        <v>202</v>
      </c>
      <c r="E626" s="107" t="s">
        <v>174</v>
      </c>
      <c r="F626" s="161" t="s">
        <v>5573</v>
      </c>
      <c r="G626" s="110" t="s">
        <v>5574</v>
      </c>
      <c r="H626" s="110" t="s">
        <v>5575</v>
      </c>
      <c r="I626" s="110" t="s">
        <v>5576</v>
      </c>
      <c r="J626" s="110" t="s">
        <v>5586</v>
      </c>
      <c r="K626" s="106">
        <v>1</v>
      </c>
      <c r="L626" s="517">
        <v>44228</v>
      </c>
      <c r="M626" s="517">
        <v>44286</v>
      </c>
      <c r="N626" s="114">
        <f t="shared" si="30"/>
        <v>9</v>
      </c>
      <c r="O626" s="182">
        <v>1</v>
      </c>
      <c r="P626" s="92" t="s">
        <v>27</v>
      </c>
      <c r="Q626" s="92" t="s">
        <v>25</v>
      </c>
      <c r="R626" s="19" t="s">
        <v>5587</v>
      </c>
      <c r="S626" s="217">
        <f t="shared" si="29"/>
        <v>171</v>
      </c>
      <c r="T626" s="166"/>
      <c r="U626" s="166"/>
      <c r="V626" s="166" t="s">
        <v>125</v>
      </c>
      <c r="W626" s="166" t="s">
        <v>125</v>
      </c>
      <c r="X626" s="166" t="s">
        <v>125</v>
      </c>
      <c r="Y626" s="166" t="s">
        <v>125</v>
      </c>
      <c r="Z626" s="166" t="s">
        <v>125</v>
      </c>
      <c r="AA626" s="166" t="s">
        <v>125</v>
      </c>
      <c r="AB626" s="166" t="s">
        <v>125</v>
      </c>
      <c r="AC626" s="166" t="s">
        <v>125</v>
      </c>
      <c r="AD626" s="166" t="s">
        <v>125</v>
      </c>
      <c r="AE626" s="166" t="s">
        <v>125</v>
      </c>
      <c r="AF626" s="166" t="s">
        <v>125</v>
      </c>
      <c r="AG626" s="166" t="s">
        <v>125</v>
      </c>
      <c r="AH626" s="166" t="s">
        <v>125</v>
      </c>
      <c r="AI626" s="166" t="s">
        <v>125</v>
      </c>
      <c r="AJ626" s="166" t="s">
        <v>125</v>
      </c>
      <c r="AK626" s="19" t="s">
        <v>5580</v>
      </c>
      <c r="AL626" s="19" t="s">
        <v>5588</v>
      </c>
      <c r="AM626" s="163" t="s">
        <v>5589</v>
      </c>
      <c r="AN626" s="322" t="s">
        <v>5590</v>
      </c>
      <c r="AO626" s="92" t="s">
        <v>5591</v>
      </c>
      <c r="AP626" s="19" t="s">
        <v>125</v>
      </c>
      <c r="AQ626" s="19" t="s">
        <v>3154</v>
      </c>
      <c r="AR626" s="19" t="s">
        <v>125</v>
      </c>
      <c r="AS626" s="19" t="s">
        <v>3154</v>
      </c>
      <c r="AT626" s="19" t="s">
        <v>125</v>
      </c>
      <c r="AU626" s="19" t="s">
        <v>3154</v>
      </c>
      <c r="AV626" s="19" t="s">
        <v>125</v>
      </c>
      <c r="AW626" s="19" t="s">
        <v>3154</v>
      </c>
      <c r="AX626" s="19" t="s">
        <v>125</v>
      </c>
      <c r="AY626" s="19" t="s">
        <v>3154</v>
      </c>
      <c r="AZ626" s="19" t="s">
        <v>125</v>
      </c>
      <c r="BA626" s="19" t="s">
        <v>3154</v>
      </c>
      <c r="BB626" s="19" t="s">
        <v>125</v>
      </c>
      <c r="BC626" s="19" t="s">
        <v>3155</v>
      </c>
      <c r="BD626" s="19" t="s">
        <v>125</v>
      </c>
      <c r="BE626" s="19" t="s">
        <v>3155</v>
      </c>
      <c r="BF626" s="184" t="s">
        <v>1688</v>
      </c>
      <c r="BG626" s="175">
        <v>44484</v>
      </c>
      <c r="BH626" s="108" t="s">
        <v>2033</v>
      </c>
      <c r="BI626" s="179"/>
      <c r="BJ626" s="136"/>
      <c r="BK626" s="136"/>
      <c r="BL626" s="136"/>
      <c r="BM626" s="136"/>
      <c r="BN626" s="35" t="s">
        <v>133</v>
      </c>
      <c r="BO626" s="179"/>
      <c r="BP626" s="179"/>
      <c r="BR626" s="92" t="s">
        <v>5583</v>
      </c>
      <c r="BS626" s="92" t="s">
        <v>5584</v>
      </c>
      <c r="BT626" s="92"/>
      <c r="BU626" s="92"/>
    </row>
    <row r="627" spans="1:73" s="137" customFormat="1" ht="90" hidden="1" customHeight="1">
      <c r="A627" s="107" t="s">
        <v>5592</v>
      </c>
      <c r="B627" s="110" t="s">
        <v>5572</v>
      </c>
      <c r="C627" s="122">
        <v>44183</v>
      </c>
      <c r="D627" s="175" t="s">
        <v>202</v>
      </c>
      <c r="E627" s="107" t="s">
        <v>174</v>
      </c>
      <c r="F627" s="161" t="s">
        <v>5573</v>
      </c>
      <c r="G627" s="110" t="s">
        <v>5574</v>
      </c>
      <c r="H627" s="110" t="s">
        <v>5593</v>
      </c>
      <c r="I627" s="110" t="s">
        <v>5594</v>
      </c>
      <c r="J627" s="110" t="s">
        <v>5595</v>
      </c>
      <c r="K627" s="106">
        <v>2</v>
      </c>
      <c r="L627" s="517">
        <v>44256</v>
      </c>
      <c r="M627" s="517">
        <v>44347</v>
      </c>
      <c r="N627" s="114">
        <f t="shared" si="30"/>
        <v>13</v>
      </c>
      <c r="O627" s="182">
        <v>2</v>
      </c>
      <c r="P627" s="92" t="s">
        <v>27</v>
      </c>
      <c r="Q627" s="92" t="s">
        <v>25</v>
      </c>
      <c r="R627" s="19" t="s">
        <v>5596</v>
      </c>
      <c r="S627" s="217">
        <f t="shared" si="29"/>
        <v>183</v>
      </c>
      <c r="T627" s="166"/>
      <c r="U627" s="166"/>
      <c r="V627" s="166" t="s">
        <v>125</v>
      </c>
      <c r="W627" s="166" t="s">
        <v>125</v>
      </c>
      <c r="X627" s="166" t="s">
        <v>125</v>
      </c>
      <c r="Y627" s="166" t="s">
        <v>125</v>
      </c>
      <c r="Z627" s="166" t="s">
        <v>125</v>
      </c>
      <c r="AA627" s="166" t="s">
        <v>125</v>
      </c>
      <c r="AB627" s="166" t="s">
        <v>125</v>
      </c>
      <c r="AC627" s="166" t="s">
        <v>125</v>
      </c>
      <c r="AD627" s="166" t="s">
        <v>125</v>
      </c>
      <c r="AE627" s="166" t="s">
        <v>125</v>
      </c>
      <c r="AF627" s="166" t="s">
        <v>125</v>
      </c>
      <c r="AG627" s="166" t="s">
        <v>125</v>
      </c>
      <c r="AH627" s="166" t="s">
        <v>125</v>
      </c>
      <c r="AI627" s="166" t="s">
        <v>125</v>
      </c>
      <c r="AJ627" s="166" t="s">
        <v>125</v>
      </c>
      <c r="AK627" s="19" t="s">
        <v>5580</v>
      </c>
      <c r="AL627" s="19" t="s">
        <v>5597</v>
      </c>
      <c r="AM627" s="150" t="s">
        <v>5598</v>
      </c>
      <c r="AN627" s="150" t="s">
        <v>5599</v>
      </c>
      <c r="AO627" s="19" t="s">
        <v>5600</v>
      </c>
      <c r="AP627" s="19" t="s">
        <v>125</v>
      </c>
      <c r="AQ627" s="19" t="s">
        <v>3154</v>
      </c>
      <c r="AR627" s="19" t="s">
        <v>125</v>
      </c>
      <c r="AS627" s="19" t="s">
        <v>3154</v>
      </c>
      <c r="AT627" s="19" t="s">
        <v>125</v>
      </c>
      <c r="AU627" s="19" t="s">
        <v>3154</v>
      </c>
      <c r="AV627" s="19" t="s">
        <v>125</v>
      </c>
      <c r="AW627" s="19" t="s">
        <v>3154</v>
      </c>
      <c r="AX627" s="19" t="s">
        <v>125</v>
      </c>
      <c r="AY627" s="19" t="s">
        <v>3154</v>
      </c>
      <c r="AZ627" s="19" t="s">
        <v>125</v>
      </c>
      <c r="BA627" s="19" t="s">
        <v>3154</v>
      </c>
      <c r="BB627" s="19" t="s">
        <v>125</v>
      </c>
      <c r="BC627" s="19" t="s">
        <v>3155</v>
      </c>
      <c r="BD627" s="19" t="s">
        <v>125</v>
      </c>
      <c r="BE627" s="19" t="s">
        <v>3155</v>
      </c>
      <c r="BF627" s="184" t="s">
        <v>1688</v>
      </c>
      <c r="BG627" s="175">
        <v>44484</v>
      </c>
      <c r="BH627" s="108" t="s">
        <v>2033</v>
      </c>
      <c r="BI627" s="179"/>
      <c r="BJ627" s="136"/>
      <c r="BK627" s="136"/>
      <c r="BL627" s="136"/>
      <c r="BM627" s="136"/>
      <c r="BN627" s="35" t="s">
        <v>133</v>
      </c>
      <c r="BO627" s="179"/>
      <c r="BP627" s="179"/>
      <c r="BR627" s="92" t="s">
        <v>5583</v>
      </c>
      <c r="BS627" s="92" t="s">
        <v>5584</v>
      </c>
      <c r="BT627" s="92"/>
      <c r="BU627" s="92"/>
    </row>
    <row r="628" spans="1:73" s="137" customFormat="1" ht="90" hidden="1" customHeight="1">
      <c r="A628" s="107" t="s">
        <v>5601</v>
      </c>
      <c r="B628" s="110" t="s">
        <v>5572</v>
      </c>
      <c r="C628" s="122">
        <v>44183</v>
      </c>
      <c r="D628" s="175" t="s">
        <v>202</v>
      </c>
      <c r="E628" s="107" t="s">
        <v>174</v>
      </c>
      <c r="F628" s="161" t="s">
        <v>5573</v>
      </c>
      <c r="G628" s="110" t="s">
        <v>5574</v>
      </c>
      <c r="H628" s="110" t="s">
        <v>5602</v>
      </c>
      <c r="I628" s="110" t="s">
        <v>5603</v>
      </c>
      <c r="J628" s="110" t="s">
        <v>5604</v>
      </c>
      <c r="K628" s="106">
        <v>1</v>
      </c>
      <c r="L628" s="517">
        <v>44228</v>
      </c>
      <c r="M628" s="517">
        <v>44525</v>
      </c>
      <c r="N628" s="114">
        <f t="shared" si="30"/>
        <v>43</v>
      </c>
      <c r="O628" s="182">
        <v>1</v>
      </c>
      <c r="P628" s="92" t="s">
        <v>21</v>
      </c>
      <c r="Q628" s="92" t="s">
        <v>5605</v>
      </c>
      <c r="R628" s="19" t="s">
        <v>5606</v>
      </c>
      <c r="S628" s="217">
        <f t="shared" si="29"/>
        <v>233</v>
      </c>
      <c r="T628" s="166"/>
      <c r="U628" s="166"/>
      <c r="V628" s="166" t="s">
        <v>125</v>
      </c>
      <c r="W628" s="166" t="s">
        <v>125</v>
      </c>
      <c r="X628" s="166" t="s">
        <v>125</v>
      </c>
      <c r="Y628" s="166" t="s">
        <v>125</v>
      </c>
      <c r="Z628" s="166" t="s">
        <v>125</v>
      </c>
      <c r="AA628" s="166" t="s">
        <v>125</v>
      </c>
      <c r="AB628" s="166" t="s">
        <v>125</v>
      </c>
      <c r="AC628" s="166" t="s">
        <v>125</v>
      </c>
      <c r="AD628" s="166" t="s">
        <v>125</v>
      </c>
      <c r="AE628" s="166" t="s">
        <v>125</v>
      </c>
      <c r="AF628" s="166" t="s">
        <v>125</v>
      </c>
      <c r="AG628" s="166" t="s">
        <v>125</v>
      </c>
      <c r="AH628" s="166" t="s">
        <v>125</v>
      </c>
      <c r="AI628" s="166" t="s">
        <v>125</v>
      </c>
      <c r="AJ628" s="166" t="s">
        <v>125</v>
      </c>
      <c r="AK628" s="19" t="s">
        <v>5580</v>
      </c>
      <c r="AL628" s="19" t="s">
        <v>5607</v>
      </c>
      <c r="AM628" s="19" t="s">
        <v>5608</v>
      </c>
      <c r="AN628" s="19" t="s">
        <v>5609</v>
      </c>
      <c r="AO628" s="173" t="s">
        <v>5610</v>
      </c>
      <c r="AP628" s="19" t="s">
        <v>5611</v>
      </c>
      <c r="AQ628" s="173" t="s">
        <v>5612</v>
      </c>
      <c r="AR628" s="19" t="s">
        <v>130</v>
      </c>
      <c r="AS628" s="19" t="s">
        <v>2768</v>
      </c>
      <c r="AT628" s="19" t="s">
        <v>130</v>
      </c>
      <c r="AU628" s="19" t="s">
        <v>2768</v>
      </c>
      <c r="AV628" s="19" t="s">
        <v>130</v>
      </c>
      <c r="AW628" s="19" t="s">
        <v>2768</v>
      </c>
      <c r="AX628" s="19" t="s">
        <v>130</v>
      </c>
      <c r="AY628" s="19" t="s">
        <v>2768</v>
      </c>
      <c r="AZ628" s="19" t="s">
        <v>125</v>
      </c>
      <c r="BA628" s="19" t="s">
        <v>2768</v>
      </c>
      <c r="BB628" s="19" t="s">
        <v>125</v>
      </c>
      <c r="BC628" s="19" t="s">
        <v>2768</v>
      </c>
      <c r="BD628" s="19" t="s">
        <v>125</v>
      </c>
      <c r="BE628" s="19" t="s">
        <v>2768</v>
      </c>
      <c r="BF628" s="184" t="s">
        <v>131</v>
      </c>
      <c r="BG628" s="175">
        <v>44575</v>
      </c>
      <c r="BH628" s="108" t="s">
        <v>2033</v>
      </c>
      <c r="BI628" s="179"/>
      <c r="BJ628" s="136"/>
      <c r="BK628" s="136"/>
      <c r="BL628" s="136"/>
      <c r="BM628" s="136"/>
      <c r="BN628" s="35" t="s">
        <v>133</v>
      </c>
      <c r="BO628" s="179"/>
      <c r="BP628" s="179"/>
      <c r="BR628" s="92" t="s">
        <v>5583</v>
      </c>
      <c r="BS628" s="92" t="s">
        <v>5584</v>
      </c>
      <c r="BT628" s="92"/>
      <c r="BU628" s="92"/>
    </row>
    <row r="629" spans="1:73" s="137" customFormat="1" ht="90" hidden="1" customHeight="1">
      <c r="A629" s="107" t="s">
        <v>5613</v>
      </c>
      <c r="B629" s="110" t="s">
        <v>5572</v>
      </c>
      <c r="C629" s="122">
        <v>44183</v>
      </c>
      <c r="D629" s="175" t="s">
        <v>202</v>
      </c>
      <c r="E629" s="107" t="s">
        <v>174</v>
      </c>
      <c r="F629" s="161" t="s">
        <v>5573</v>
      </c>
      <c r="G629" s="110" t="s">
        <v>5574</v>
      </c>
      <c r="H629" s="110" t="s">
        <v>5614</v>
      </c>
      <c r="I629" s="283" t="s">
        <v>5615</v>
      </c>
      <c r="J629" s="110" t="s">
        <v>5616</v>
      </c>
      <c r="K629" s="106">
        <v>3</v>
      </c>
      <c r="L629" s="517">
        <v>44228</v>
      </c>
      <c r="M629" s="517">
        <v>44469</v>
      </c>
      <c r="N629" s="114">
        <f t="shared" si="30"/>
        <v>35</v>
      </c>
      <c r="O629" s="182">
        <v>3</v>
      </c>
      <c r="P629" s="92" t="s">
        <v>20</v>
      </c>
      <c r="Q629" s="92" t="s">
        <v>5617</v>
      </c>
      <c r="R629" s="19" t="s">
        <v>5618</v>
      </c>
      <c r="S629" s="217">
        <f t="shared" si="29"/>
        <v>299</v>
      </c>
      <c r="T629" s="166"/>
      <c r="U629" s="166"/>
      <c r="V629" s="166" t="s">
        <v>125</v>
      </c>
      <c r="W629" s="166" t="s">
        <v>125</v>
      </c>
      <c r="X629" s="166" t="s">
        <v>125</v>
      </c>
      <c r="Y629" s="166" t="s">
        <v>125</v>
      </c>
      <c r="Z629" s="166" t="s">
        <v>125</v>
      </c>
      <c r="AA629" s="166" t="s">
        <v>125</v>
      </c>
      <c r="AB629" s="166" t="s">
        <v>125</v>
      </c>
      <c r="AC629" s="166" t="s">
        <v>125</v>
      </c>
      <c r="AD629" s="166" t="s">
        <v>125</v>
      </c>
      <c r="AE629" s="166" t="s">
        <v>125</v>
      </c>
      <c r="AF629" s="166" t="s">
        <v>125</v>
      </c>
      <c r="AG629" s="166" t="s">
        <v>125</v>
      </c>
      <c r="AH629" s="166" t="s">
        <v>125</v>
      </c>
      <c r="AI629" s="166" t="s">
        <v>125</v>
      </c>
      <c r="AJ629" s="166" t="s">
        <v>125</v>
      </c>
      <c r="AK629" s="19" t="s">
        <v>5580</v>
      </c>
      <c r="AL629" s="19" t="s">
        <v>5619</v>
      </c>
      <c r="AM629" s="19" t="s">
        <v>5620</v>
      </c>
      <c r="AN629" s="19" t="s">
        <v>5621</v>
      </c>
      <c r="AO629" s="19" t="s">
        <v>5622</v>
      </c>
      <c r="AP629" s="19" t="s">
        <v>130</v>
      </c>
      <c r="AQ629" s="19" t="s">
        <v>2369</v>
      </c>
      <c r="AR629" s="19" t="s">
        <v>130</v>
      </c>
      <c r="AS629" s="19" t="s">
        <v>2369</v>
      </c>
      <c r="AT629" s="19" t="s">
        <v>130</v>
      </c>
      <c r="AU629" s="19" t="s">
        <v>2369</v>
      </c>
      <c r="AV629" s="19" t="s">
        <v>130</v>
      </c>
      <c r="AW629" s="19" t="s">
        <v>2369</v>
      </c>
      <c r="AX629" s="19" t="s">
        <v>130</v>
      </c>
      <c r="AY629" s="19" t="s">
        <v>2369</v>
      </c>
      <c r="AZ629" s="19" t="s">
        <v>125</v>
      </c>
      <c r="BA629" s="19" t="s">
        <v>2369</v>
      </c>
      <c r="BB629" s="19" t="s">
        <v>125</v>
      </c>
      <c r="BC629" s="19" t="s">
        <v>2369</v>
      </c>
      <c r="BD629" s="19" t="s">
        <v>125</v>
      </c>
      <c r="BE629" s="19" t="s">
        <v>2369</v>
      </c>
      <c r="BF629" s="184" t="s">
        <v>131</v>
      </c>
      <c r="BG629" s="175">
        <v>44481</v>
      </c>
      <c r="BH629" s="108" t="s">
        <v>2033</v>
      </c>
      <c r="BI629" s="179"/>
      <c r="BJ629" s="136"/>
      <c r="BK629" s="136"/>
      <c r="BL629" s="136"/>
      <c r="BM629" s="136"/>
      <c r="BN629" s="35" t="s">
        <v>133</v>
      </c>
      <c r="BO629" s="179"/>
      <c r="BP629" s="179"/>
      <c r="BR629" s="92" t="s">
        <v>5583</v>
      </c>
      <c r="BS629" s="92" t="s">
        <v>5584</v>
      </c>
      <c r="BT629" s="92"/>
      <c r="BU629" s="92"/>
    </row>
    <row r="630" spans="1:73" s="137" customFormat="1" ht="90" hidden="1" customHeight="1">
      <c r="A630" s="181" t="s">
        <v>5623</v>
      </c>
      <c r="B630" s="92" t="s">
        <v>5572</v>
      </c>
      <c r="C630" s="175">
        <v>44183</v>
      </c>
      <c r="D630" s="175" t="s">
        <v>202</v>
      </c>
      <c r="E630" s="107" t="s">
        <v>174</v>
      </c>
      <c r="F630" s="161" t="s">
        <v>5573</v>
      </c>
      <c r="G630" s="110" t="s">
        <v>5574</v>
      </c>
      <c r="H630" s="110" t="s">
        <v>5624</v>
      </c>
      <c r="I630" s="284" t="s">
        <v>5625</v>
      </c>
      <c r="J630" s="110" t="s">
        <v>5626</v>
      </c>
      <c r="K630" s="106">
        <v>1</v>
      </c>
      <c r="L630" s="517">
        <v>44228</v>
      </c>
      <c r="M630" s="517">
        <v>44286</v>
      </c>
      <c r="N630" s="114">
        <f t="shared" si="30"/>
        <v>9</v>
      </c>
      <c r="O630" s="180">
        <v>1</v>
      </c>
      <c r="P630" s="92" t="s">
        <v>5578</v>
      </c>
      <c r="Q630" s="92"/>
      <c r="R630" s="19" t="s">
        <v>5627</v>
      </c>
      <c r="S630" s="217">
        <f t="shared" si="29"/>
        <v>170</v>
      </c>
      <c r="T630" s="166"/>
      <c r="U630" s="166"/>
      <c r="V630" s="166" t="s">
        <v>125</v>
      </c>
      <c r="W630" s="166" t="s">
        <v>125</v>
      </c>
      <c r="X630" s="166" t="s">
        <v>125</v>
      </c>
      <c r="Y630" s="166" t="s">
        <v>125</v>
      </c>
      <c r="Z630" s="166" t="s">
        <v>125</v>
      </c>
      <c r="AA630" s="166" t="s">
        <v>125</v>
      </c>
      <c r="AB630" s="166" t="s">
        <v>125</v>
      </c>
      <c r="AC630" s="166" t="s">
        <v>125</v>
      </c>
      <c r="AD630" s="166" t="s">
        <v>125</v>
      </c>
      <c r="AE630" s="166" t="s">
        <v>125</v>
      </c>
      <c r="AF630" s="166" t="s">
        <v>125</v>
      </c>
      <c r="AG630" s="166" t="s">
        <v>125</v>
      </c>
      <c r="AH630" s="166" t="s">
        <v>125</v>
      </c>
      <c r="AI630" s="166" t="s">
        <v>125</v>
      </c>
      <c r="AJ630" s="166" t="s">
        <v>125</v>
      </c>
      <c r="AK630" s="19" t="s">
        <v>5580</v>
      </c>
      <c r="AL630" s="19" t="s">
        <v>5628</v>
      </c>
      <c r="AM630" s="19" t="s">
        <v>5629</v>
      </c>
      <c r="AN630" s="19" t="s">
        <v>129</v>
      </c>
      <c r="AO630" s="19" t="s">
        <v>3113</v>
      </c>
      <c r="AP630" s="19" t="s">
        <v>130</v>
      </c>
      <c r="AQ630" s="19" t="s">
        <v>3113</v>
      </c>
      <c r="AR630" s="19" t="s">
        <v>130</v>
      </c>
      <c r="AS630" s="19" t="s">
        <v>3113</v>
      </c>
      <c r="AT630" s="19" t="s">
        <v>130</v>
      </c>
      <c r="AU630" s="19" t="s">
        <v>3113</v>
      </c>
      <c r="AV630" s="19" t="s">
        <v>130</v>
      </c>
      <c r="AW630" s="19" t="s">
        <v>3113</v>
      </c>
      <c r="AX630" s="19" t="s">
        <v>130</v>
      </c>
      <c r="AY630" s="19" t="s">
        <v>3113</v>
      </c>
      <c r="AZ630" s="19" t="s">
        <v>125</v>
      </c>
      <c r="BA630" s="19" t="s">
        <v>3113</v>
      </c>
      <c r="BB630" s="19" t="s">
        <v>125</v>
      </c>
      <c r="BC630" s="19" t="s">
        <v>3113</v>
      </c>
      <c r="BD630" s="19" t="s">
        <v>125</v>
      </c>
      <c r="BE630" s="19" t="s">
        <v>3113</v>
      </c>
      <c r="BF630" s="184" t="s">
        <v>131</v>
      </c>
      <c r="BG630" s="175">
        <v>44398</v>
      </c>
      <c r="BH630" s="108" t="s">
        <v>2033</v>
      </c>
      <c r="BI630" s="179"/>
      <c r="BJ630" s="136"/>
      <c r="BK630" s="136"/>
      <c r="BL630" s="136"/>
      <c r="BM630" s="136"/>
      <c r="BN630" s="35" t="s">
        <v>133</v>
      </c>
      <c r="BO630" s="179"/>
      <c r="BP630" s="179"/>
      <c r="BR630" s="92" t="s">
        <v>5583</v>
      </c>
      <c r="BS630" s="92" t="s">
        <v>5584</v>
      </c>
      <c r="BT630" s="92"/>
      <c r="BU630" s="92"/>
    </row>
    <row r="631" spans="1:73" s="137" customFormat="1" ht="90" hidden="1" customHeight="1">
      <c r="A631" s="107" t="s">
        <v>5630</v>
      </c>
      <c r="B631" s="110" t="s">
        <v>5572</v>
      </c>
      <c r="C631" s="122">
        <v>44183</v>
      </c>
      <c r="D631" s="175" t="s">
        <v>202</v>
      </c>
      <c r="E631" s="107" t="s">
        <v>174</v>
      </c>
      <c r="F631" s="161" t="s">
        <v>5573</v>
      </c>
      <c r="G631" s="110" t="s">
        <v>5574</v>
      </c>
      <c r="H631" s="110" t="s">
        <v>5631</v>
      </c>
      <c r="I631" s="110" t="s">
        <v>5632</v>
      </c>
      <c r="J631" s="110" t="s">
        <v>5604</v>
      </c>
      <c r="K631" s="106">
        <v>1</v>
      </c>
      <c r="L631" s="517">
        <v>44228</v>
      </c>
      <c r="M631" s="515">
        <v>44554</v>
      </c>
      <c r="N631" s="114">
        <f t="shared" si="30"/>
        <v>47</v>
      </c>
      <c r="O631" s="182">
        <v>1</v>
      </c>
      <c r="P631" s="92" t="s">
        <v>20</v>
      </c>
      <c r="Q631" s="92" t="s">
        <v>5633</v>
      </c>
      <c r="R631" s="19" t="s">
        <v>5634</v>
      </c>
      <c r="S631" s="217">
        <f t="shared" si="29"/>
        <v>300</v>
      </c>
      <c r="T631" s="166"/>
      <c r="U631" s="166"/>
      <c r="V631" s="166" t="s">
        <v>125</v>
      </c>
      <c r="W631" s="166" t="s">
        <v>125</v>
      </c>
      <c r="X631" s="166" t="s">
        <v>125</v>
      </c>
      <c r="Y631" s="166" t="s">
        <v>125</v>
      </c>
      <c r="Z631" s="166" t="s">
        <v>125</v>
      </c>
      <c r="AA631" s="166" t="s">
        <v>125</v>
      </c>
      <c r="AB631" s="166" t="s">
        <v>125</v>
      </c>
      <c r="AC631" s="166" t="s">
        <v>125</v>
      </c>
      <c r="AD631" s="166" t="s">
        <v>125</v>
      </c>
      <c r="AE631" s="166" t="s">
        <v>125</v>
      </c>
      <c r="AF631" s="166" t="s">
        <v>125</v>
      </c>
      <c r="AG631" s="166" t="s">
        <v>125</v>
      </c>
      <c r="AH631" s="166" t="s">
        <v>125</v>
      </c>
      <c r="AI631" s="166" t="s">
        <v>125</v>
      </c>
      <c r="AJ631" s="166" t="s">
        <v>125</v>
      </c>
      <c r="AK631" s="19" t="s">
        <v>5580</v>
      </c>
      <c r="AL631" s="19" t="s">
        <v>5635</v>
      </c>
      <c r="AM631" s="19" t="s">
        <v>5636</v>
      </c>
      <c r="AN631" s="19" t="s">
        <v>5637</v>
      </c>
      <c r="AO631" s="19" t="s">
        <v>5638</v>
      </c>
      <c r="AP631" s="19" t="s">
        <v>5639</v>
      </c>
      <c r="AQ631" s="19" t="s">
        <v>5640</v>
      </c>
      <c r="AR631" s="19" t="s">
        <v>130</v>
      </c>
      <c r="AS631" s="19" t="s">
        <v>2768</v>
      </c>
      <c r="AT631" s="19" t="s">
        <v>130</v>
      </c>
      <c r="AU631" s="19" t="s">
        <v>2768</v>
      </c>
      <c r="AV631" s="19" t="s">
        <v>130</v>
      </c>
      <c r="AW631" s="19" t="s">
        <v>2768</v>
      </c>
      <c r="AX631" s="19" t="s">
        <v>130</v>
      </c>
      <c r="AY631" s="19" t="s">
        <v>2768</v>
      </c>
      <c r="AZ631" s="19" t="s">
        <v>125</v>
      </c>
      <c r="BA631" s="19" t="s">
        <v>2768</v>
      </c>
      <c r="BB631" s="19" t="s">
        <v>125</v>
      </c>
      <c r="BC631" s="19" t="s">
        <v>2768</v>
      </c>
      <c r="BD631" s="19" t="s">
        <v>125</v>
      </c>
      <c r="BE631" s="19" t="s">
        <v>2768</v>
      </c>
      <c r="BF631" s="184" t="s">
        <v>131</v>
      </c>
      <c r="BG631" s="175">
        <v>44575</v>
      </c>
      <c r="BH631" s="108" t="s">
        <v>2033</v>
      </c>
      <c r="BI631" s="179"/>
      <c r="BJ631" s="136"/>
      <c r="BK631" s="136"/>
      <c r="BL631" s="136"/>
      <c r="BM631" s="136"/>
      <c r="BN631" s="35" t="s">
        <v>133</v>
      </c>
      <c r="BO631" s="179"/>
      <c r="BP631" s="179"/>
      <c r="BR631" s="92" t="s">
        <v>5583</v>
      </c>
      <c r="BS631" s="92" t="s">
        <v>5584</v>
      </c>
      <c r="BT631" s="92"/>
      <c r="BU631" s="92"/>
    </row>
    <row r="632" spans="1:73" s="137" customFormat="1" ht="90" hidden="1" customHeight="1">
      <c r="A632" s="181" t="s">
        <v>5641</v>
      </c>
      <c r="B632" s="92" t="s">
        <v>5572</v>
      </c>
      <c r="C632" s="175">
        <v>44183</v>
      </c>
      <c r="D632" s="175" t="s">
        <v>202</v>
      </c>
      <c r="E632" s="107" t="s">
        <v>174</v>
      </c>
      <c r="F632" s="161" t="s">
        <v>5573</v>
      </c>
      <c r="G632" s="110" t="s">
        <v>5574</v>
      </c>
      <c r="H632" s="110" t="s">
        <v>5642</v>
      </c>
      <c r="I632" s="283" t="s">
        <v>5643</v>
      </c>
      <c r="J632" s="110" t="s">
        <v>5644</v>
      </c>
      <c r="K632" s="106">
        <v>1</v>
      </c>
      <c r="L632" s="517">
        <v>44228</v>
      </c>
      <c r="M632" s="515">
        <v>44348</v>
      </c>
      <c r="N632" s="114">
        <f t="shared" si="30"/>
        <v>18</v>
      </c>
      <c r="O632" s="180">
        <v>1</v>
      </c>
      <c r="P632" s="92" t="s">
        <v>5578</v>
      </c>
      <c r="Q632" s="92" t="s">
        <v>22</v>
      </c>
      <c r="R632" s="19" t="s">
        <v>5645</v>
      </c>
      <c r="S632" s="217">
        <f t="shared" si="29"/>
        <v>213</v>
      </c>
      <c r="T632" s="166"/>
      <c r="U632" s="166"/>
      <c r="V632" s="166" t="s">
        <v>125</v>
      </c>
      <c r="W632" s="166" t="s">
        <v>125</v>
      </c>
      <c r="X632" s="166" t="s">
        <v>125</v>
      </c>
      <c r="Y632" s="166" t="s">
        <v>125</v>
      </c>
      <c r="Z632" s="166" t="s">
        <v>125</v>
      </c>
      <c r="AA632" s="166" t="s">
        <v>125</v>
      </c>
      <c r="AB632" s="166" t="s">
        <v>125</v>
      </c>
      <c r="AC632" s="166" t="s">
        <v>125</v>
      </c>
      <c r="AD632" s="166" t="s">
        <v>125</v>
      </c>
      <c r="AE632" s="166" t="s">
        <v>125</v>
      </c>
      <c r="AF632" s="166" t="s">
        <v>125</v>
      </c>
      <c r="AG632" s="166" t="s">
        <v>125</v>
      </c>
      <c r="AH632" s="166" t="s">
        <v>125</v>
      </c>
      <c r="AI632" s="166" t="s">
        <v>125</v>
      </c>
      <c r="AJ632" s="166" t="s">
        <v>125</v>
      </c>
      <c r="AK632" s="19" t="s">
        <v>5580</v>
      </c>
      <c r="AL632" s="19" t="s">
        <v>5646</v>
      </c>
      <c r="AM632" s="19" t="s">
        <v>5647</v>
      </c>
      <c r="AN632" s="19" t="s">
        <v>129</v>
      </c>
      <c r="AO632" s="19" t="s">
        <v>3113</v>
      </c>
      <c r="AP632" s="19" t="s">
        <v>130</v>
      </c>
      <c r="AQ632" s="19" t="s">
        <v>3113</v>
      </c>
      <c r="AR632" s="19" t="s">
        <v>130</v>
      </c>
      <c r="AS632" s="19" t="s">
        <v>3113</v>
      </c>
      <c r="AT632" s="19" t="s">
        <v>130</v>
      </c>
      <c r="AU632" s="19" t="s">
        <v>3113</v>
      </c>
      <c r="AV632" s="19" t="s">
        <v>130</v>
      </c>
      <c r="AW632" s="19" t="s">
        <v>3113</v>
      </c>
      <c r="AX632" s="19" t="s">
        <v>130</v>
      </c>
      <c r="AY632" s="19" t="s">
        <v>3113</v>
      </c>
      <c r="AZ632" s="19" t="s">
        <v>125</v>
      </c>
      <c r="BA632" s="19" t="s">
        <v>3113</v>
      </c>
      <c r="BB632" s="19" t="s">
        <v>125</v>
      </c>
      <c r="BC632" s="19" t="s">
        <v>3113</v>
      </c>
      <c r="BD632" s="19" t="s">
        <v>125</v>
      </c>
      <c r="BE632" s="19" t="s">
        <v>3113</v>
      </c>
      <c r="BF632" s="184" t="s">
        <v>131</v>
      </c>
      <c r="BG632" s="175">
        <v>44397</v>
      </c>
      <c r="BH632" s="108" t="s">
        <v>2033</v>
      </c>
      <c r="BI632" s="179"/>
      <c r="BJ632" s="136"/>
      <c r="BK632" s="136"/>
      <c r="BL632" s="136"/>
      <c r="BM632" s="136"/>
      <c r="BN632" s="35" t="s">
        <v>133</v>
      </c>
      <c r="BO632" s="179"/>
      <c r="BP632" s="179"/>
      <c r="BR632" s="92" t="s">
        <v>5583</v>
      </c>
      <c r="BS632" s="92" t="s">
        <v>5584</v>
      </c>
      <c r="BT632" s="92"/>
      <c r="BU632" s="92"/>
    </row>
    <row r="633" spans="1:73" s="137" customFormat="1" ht="90" hidden="1" customHeight="1">
      <c r="A633" s="107" t="s">
        <v>5648</v>
      </c>
      <c r="B633" s="110" t="s">
        <v>5572</v>
      </c>
      <c r="C633" s="122">
        <v>44183</v>
      </c>
      <c r="D633" s="175" t="s">
        <v>202</v>
      </c>
      <c r="E633" s="107" t="s">
        <v>174</v>
      </c>
      <c r="F633" s="161" t="s">
        <v>5573</v>
      </c>
      <c r="G633" s="110" t="s">
        <v>5574</v>
      </c>
      <c r="H633" s="110" t="s">
        <v>5649</v>
      </c>
      <c r="I633" s="110" t="s">
        <v>5650</v>
      </c>
      <c r="J633" s="110" t="s">
        <v>5651</v>
      </c>
      <c r="K633" s="106">
        <v>2</v>
      </c>
      <c r="L633" s="517">
        <v>44228</v>
      </c>
      <c r="M633" s="517">
        <v>44592</v>
      </c>
      <c r="N633" s="114">
        <f t="shared" si="30"/>
        <v>52</v>
      </c>
      <c r="O633" s="182">
        <v>2</v>
      </c>
      <c r="P633" s="92" t="s">
        <v>23</v>
      </c>
      <c r="Q633" s="92" t="s">
        <v>22</v>
      </c>
      <c r="R633" s="19" t="s">
        <v>5652</v>
      </c>
      <c r="S633" s="217">
        <f t="shared" ref="S633:S664" si="31">LEN(R633)</f>
        <v>269</v>
      </c>
      <c r="T633" s="166"/>
      <c r="U633" s="166"/>
      <c r="V633" s="166" t="s">
        <v>125</v>
      </c>
      <c r="W633" s="166" t="s">
        <v>125</v>
      </c>
      <c r="X633" s="166" t="s">
        <v>125</v>
      </c>
      <c r="Y633" s="166" t="s">
        <v>125</v>
      </c>
      <c r="Z633" s="166" t="s">
        <v>125</v>
      </c>
      <c r="AA633" s="166" t="s">
        <v>125</v>
      </c>
      <c r="AB633" s="166" t="s">
        <v>125</v>
      </c>
      <c r="AC633" s="166" t="s">
        <v>125</v>
      </c>
      <c r="AD633" s="166" t="s">
        <v>125</v>
      </c>
      <c r="AE633" s="166" t="s">
        <v>125</v>
      </c>
      <c r="AF633" s="166" t="s">
        <v>125</v>
      </c>
      <c r="AG633" s="166" t="s">
        <v>125</v>
      </c>
      <c r="AH633" s="166" t="s">
        <v>125</v>
      </c>
      <c r="AI633" s="166" t="s">
        <v>125</v>
      </c>
      <c r="AJ633" s="166" t="s">
        <v>125</v>
      </c>
      <c r="AK633" s="19" t="s">
        <v>5580</v>
      </c>
      <c r="AL633" s="19" t="s">
        <v>5653</v>
      </c>
      <c r="AM633" s="19" t="s">
        <v>5654</v>
      </c>
      <c r="AN633" s="19" t="s">
        <v>5655</v>
      </c>
      <c r="AO633" s="19" t="s">
        <v>5656</v>
      </c>
      <c r="AP633" s="112" t="s">
        <v>5657</v>
      </c>
      <c r="AQ633" s="19" t="s">
        <v>5658</v>
      </c>
      <c r="AR633" s="19" t="s">
        <v>5659</v>
      </c>
      <c r="AS633" s="19" t="s">
        <v>5660</v>
      </c>
      <c r="AT633" s="19" t="s">
        <v>130</v>
      </c>
      <c r="AU633" s="19" t="s">
        <v>4034</v>
      </c>
      <c r="AV633" s="19" t="s">
        <v>130</v>
      </c>
      <c r="AW633" s="19" t="s">
        <v>4034</v>
      </c>
      <c r="AX633" s="19" t="s">
        <v>130</v>
      </c>
      <c r="AY633" s="19" t="s">
        <v>4034</v>
      </c>
      <c r="AZ633" s="19" t="s">
        <v>125</v>
      </c>
      <c r="BA633" s="19" t="s">
        <v>4034</v>
      </c>
      <c r="BB633" s="19" t="s">
        <v>125</v>
      </c>
      <c r="BC633" s="19" t="s">
        <v>4034</v>
      </c>
      <c r="BD633" s="19" t="s">
        <v>125</v>
      </c>
      <c r="BE633" s="19" t="s">
        <v>4034</v>
      </c>
      <c r="BF633" s="184" t="s">
        <v>131</v>
      </c>
      <c r="BG633" s="175">
        <v>44652</v>
      </c>
      <c r="BH633" s="108" t="s">
        <v>2033</v>
      </c>
      <c r="BI633" s="179"/>
      <c r="BJ633" s="136"/>
      <c r="BK633" s="136"/>
      <c r="BL633" s="136"/>
      <c r="BM633" s="136"/>
      <c r="BN633" s="35" t="s">
        <v>133</v>
      </c>
      <c r="BO633" s="179"/>
      <c r="BP633" s="179"/>
      <c r="BR633" s="92" t="s">
        <v>5583</v>
      </c>
      <c r="BS633" s="92" t="s">
        <v>5584</v>
      </c>
      <c r="BT633" s="92"/>
      <c r="BU633" s="92"/>
    </row>
    <row r="634" spans="1:73" s="137" customFormat="1" ht="90" hidden="1" customHeight="1">
      <c r="A634" s="107" t="s">
        <v>5661</v>
      </c>
      <c r="B634" s="110" t="s">
        <v>5572</v>
      </c>
      <c r="C634" s="122">
        <v>44183</v>
      </c>
      <c r="D634" s="175" t="s">
        <v>202</v>
      </c>
      <c r="E634" s="107" t="s">
        <v>174</v>
      </c>
      <c r="F634" s="161" t="s">
        <v>5573</v>
      </c>
      <c r="G634" s="110" t="s">
        <v>5574</v>
      </c>
      <c r="H634" s="110" t="s">
        <v>5662</v>
      </c>
      <c r="I634" s="110" t="s">
        <v>5663</v>
      </c>
      <c r="J634" s="110" t="s">
        <v>5664</v>
      </c>
      <c r="K634" s="106">
        <v>1</v>
      </c>
      <c r="L634" s="517">
        <v>44228</v>
      </c>
      <c r="M634" s="514">
        <v>44561</v>
      </c>
      <c r="N634" s="114">
        <f t="shared" si="30"/>
        <v>48</v>
      </c>
      <c r="O634" s="182">
        <v>1</v>
      </c>
      <c r="P634" s="92" t="s">
        <v>23</v>
      </c>
      <c r="Q634" s="92" t="s">
        <v>22</v>
      </c>
      <c r="R634" s="19" t="s">
        <v>5665</v>
      </c>
      <c r="S634" s="217">
        <f t="shared" si="31"/>
        <v>265</v>
      </c>
      <c r="T634" s="166"/>
      <c r="U634" s="166"/>
      <c r="V634" s="166" t="s">
        <v>125</v>
      </c>
      <c r="W634" s="166" t="s">
        <v>125</v>
      </c>
      <c r="X634" s="166" t="s">
        <v>125</v>
      </c>
      <c r="Y634" s="166" t="s">
        <v>125</v>
      </c>
      <c r="Z634" s="166" t="s">
        <v>125</v>
      </c>
      <c r="AA634" s="166" t="s">
        <v>125</v>
      </c>
      <c r="AB634" s="166" t="s">
        <v>125</v>
      </c>
      <c r="AC634" s="166" t="s">
        <v>125</v>
      </c>
      <c r="AD634" s="166" t="s">
        <v>125</v>
      </c>
      <c r="AE634" s="166" t="s">
        <v>125</v>
      </c>
      <c r="AF634" s="166" t="s">
        <v>125</v>
      </c>
      <c r="AG634" s="166" t="s">
        <v>125</v>
      </c>
      <c r="AH634" s="166" t="s">
        <v>125</v>
      </c>
      <c r="AI634" s="166" t="s">
        <v>125</v>
      </c>
      <c r="AJ634" s="166" t="s">
        <v>125</v>
      </c>
      <c r="AK634" s="19" t="s">
        <v>5580</v>
      </c>
      <c r="AL634" s="19" t="s">
        <v>5666</v>
      </c>
      <c r="AM634" s="19" t="s">
        <v>5667</v>
      </c>
      <c r="AN634" s="19" t="s">
        <v>5668</v>
      </c>
      <c r="AO634" s="19" t="s">
        <v>5669</v>
      </c>
      <c r="AP634" s="112" t="s">
        <v>5670</v>
      </c>
      <c r="AQ634" s="19" t="s">
        <v>5671</v>
      </c>
      <c r="AR634" s="19" t="s">
        <v>130</v>
      </c>
      <c r="AS634" s="19" t="s">
        <v>2768</v>
      </c>
      <c r="AT634" s="19" t="s">
        <v>130</v>
      </c>
      <c r="AU634" s="19" t="s">
        <v>2768</v>
      </c>
      <c r="AV634" s="19" t="s">
        <v>130</v>
      </c>
      <c r="AW634" s="19" t="s">
        <v>2768</v>
      </c>
      <c r="AX634" s="19" t="s">
        <v>130</v>
      </c>
      <c r="AY634" s="19" t="s">
        <v>2768</v>
      </c>
      <c r="AZ634" s="19" t="s">
        <v>125</v>
      </c>
      <c r="BA634" s="19" t="s">
        <v>2768</v>
      </c>
      <c r="BB634" s="19" t="s">
        <v>125</v>
      </c>
      <c r="BC634" s="19" t="s">
        <v>2768</v>
      </c>
      <c r="BD634" s="19" t="s">
        <v>125</v>
      </c>
      <c r="BE634" s="19" t="s">
        <v>2768</v>
      </c>
      <c r="BF634" s="184" t="s">
        <v>131</v>
      </c>
      <c r="BG634" s="175">
        <v>44579</v>
      </c>
      <c r="BH634" s="108" t="s">
        <v>2033</v>
      </c>
      <c r="BI634" s="179"/>
      <c r="BJ634" s="136"/>
      <c r="BK634" s="136"/>
      <c r="BL634" s="136"/>
      <c r="BM634" s="136"/>
      <c r="BN634" s="35" t="s">
        <v>133</v>
      </c>
      <c r="BO634" s="179"/>
      <c r="BP634" s="179"/>
      <c r="BR634" s="92" t="s">
        <v>5583</v>
      </c>
      <c r="BS634" s="92" t="s">
        <v>5584</v>
      </c>
      <c r="BT634" s="92"/>
      <c r="BU634" s="92"/>
    </row>
    <row r="635" spans="1:73" s="137" customFormat="1" ht="90" hidden="1" customHeight="1">
      <c r="A635" s="181" t="s">
        <v>5672</v>
      </c>
      <c r="B635" s="92" t="s">
        <v>5572</v>
      </c>
      <c r="C635" s="175">
        <v>44183</v>
      </c>
      <c r="D635" s="175" t="s">
        <v>202</v>
      </c>
      <c r="E635" s="107" t="s">
        <v>174</v>
      </c>
      <c r="F635" s="161" t="s">
        <v>5573</v>
      </c>
      <c r="G635" s="110" t="s">
        <v>5574</v>
      </c>
      <c r="H635" s="110" t="s">
        <v>5673</v>
      </c>
      <c r="I635" s="110" t="s">
        <v>5674</v>
      </c>
      <c r="J635" s="110" t="s">
        <v>5675</v>
      </c>
      <c r="K635" s="106">
        <v>1</v>
      </c>
      <c r="L635" s="517">
        <v>44256</v>
      </c>
      <c r="M635" s="517">
        <v>44348</v>
      </c>
      <c r="N635" s="114">
        <f t="shared" si="30"/>
        <v>14</v>
      </c>
      <c r="O635" s="180">
        <v>1</v>
      </c>
      <c r="P635" s="92" t="s">
        <v>29</v>
      </c>
      <c r="Q635" s="92"/>
      <c r="R635" s="19" t="s">
        <v>5676</v>
      </c>
      <c r="S635" s="217">
        <f t="shared" si="31"/>
        <v>322</v>
      </c>
      <c r="T635" s="166"/>
      <c r="U635" s="166"/>
      <c r="V635" s="166" t="s">
        <v>125</v>
      </c>
      <c r="W635" s="166" t="s">
        <v>125</v>
      </c>
      <c r="X635" s="166" t="s">
        <v>125</v>
      </c>
      <c r="Y635" s="166" t="s">
        <v>125</v>
      </c>
      <c r="Z635" s="166" t="s">
        <v>125</v>
      </c>
      <c r="AA635" s="166" t="s">
        <v>125</v>
      </c>
      <c r="AB635" s="166" t="s">
        <v>125</v>
      </c>
      <c r="AC635" s="166" t="s">
        <v>125</v>
      </c>
      <c r="AD635" s="166" t="s">
        <v>125</v>
      </c>
      <c r="AE635" s="166" t="s">
        <v>125</v>
      </c>
      <c r="AF635" s="166" t="s">
        <v>125</v>
      </c>
      <c r="AG635" s="166" t="s">
        <v>125</v>
      </c>
      <c r="AH635" s="166" t="s">
        <v>125</v>
      </c>
      <c r="AI635" s="166" t="s">
        <v>125</v>
      </c>
      <c r="AJ635" s="166" t="s">
        <v>125</v>
      </c>
      <c r="AK635" s="19" t="s">
        <v>5580</v>
      </c>
      <c r="AL635" s="19" t="s">
        <v>5677</v>
      </c>
      <c r="AM635" s="19" t="s">
        <v>5678</v>
      </c>
      <c r="AN635" s="19" t="s">
        <v>129</v>
      </c>
      <c r="AO635" s="19" t="s">
        <v>3113</v>
      </c>
      <c r="AP635" s="19" t="s">
        <v>130</v>
      </c>
      <c r="AQ635" s="19" t="s">
        <v>3113</v>
      </c>
      <c r="AR635" s="19" t="s">
        <v>130</v>
      </c>
      <c r="AS635" s="19" t="s">
        <v>3113</v>
      </c>
      <c r="AT635" s="19" t="s">
        <v>130</v>
      </c>
      <c r="AU635" s="19" t="s">
        <v>3113</v>
      </c>
      <c r="AV635" s="19" t="s">
        <v>130</v>
      </c>
      <c r="AW635" s="19" t="s">
        <v>3113</v>
      </c>
      <c r="AX635" s="19" t="s">
        <v>130</v>
      </c>
      <c r="AY635" s="19" t="s">
        <v>3113</v>
      </c>
      <c r="AZ635" s="19" t="s">
        <v>125</v>
      </c>
      <c r="BA635" s="19" t="s">
        <v>3113</v>
      </c>
      <c r="BB635" s="19" t="s">
        <v>125</v>
      </c>
      <c r="BC635" s="19" t="s">
        <v>3113</v>
      </c>
      <c r="BD635" s="19" t="s">
        <v>125</v>
      </c>
      <c r="BE635" s="19" t="s">
        <v>3113</v>
      </c>
      <c r="BF635" s="184" t="s">
        <v>131</v>
      </c>
      <c r="BG635" s="175">
        <v>44390</v>
      </c>
      <c r="BH635" s="108" t="s">
        <v>2033</v>
      </c>
      <c r="BI635" s="179"/>
      <c r="BJ635" s="136"/>
      <c r="BK635" s="136"/>
      <c r="BL635" s="136"/>
      <c r="BM635" s="136"/>
      <c r="BN635" s="35" t="s">
        <v>133</v>
      </c>
      <c r="BO635" s="179"/>
      <c r="BP635" s="179"/>
      <c r="BR635" s="92" t="s">
        <v>5583</v>
      </c>
      <c r="BS635" s="92" t="s">
        <v>5584</v>
      </c>
      <c r="BT635" s="481"/>
      <c r="BU635" s="481"/>
    </row>
    <row r="636" spans="1:73" s="137" customFormat="1" ht="90" hidden="1" customHeight="1">
      <c r="A636" s="107" t="s">
        <v>5679</v>
      </c>
      <c r="B636" s="110" t="s">
        <v>5572</v>
      </c>
      <c r="C636" s="122">
        <v>44183</v>
      </c>
      <c r="D636" s="175" t="s">
        <v>202</v>
      </c>
      <c r="E636" s="107" t="s">
        <v>174</v>
      </c>
      <c r="F636" s="161" t="s">
        <v>5573</v>
      </c>
      <c r="G636" s="110" t="s">
        <v>5574</v>
      </c>
      <c r="H636" s="110" t="s">
        <v>5680</v>
      </c>
      <c r="I636" s="110" t="s">
        <v>5681</v>
      </c>
      <c r="J636" s="110" t="s">
        <v>5682</v>
      </c>
      <c r="K636" s="106">
        <v>1</v>
      </c>
      <c r="L636" s="517">
        <v>44348</v>
      </c>
      <c r="M636" s="517">
        <v>44409</v>
      </c>
      <c r="N636" s="114">
        <f t="shared" si="30"/>
        <v>9</v>
      </c>
      <c r="O636" s="219">
        <v>1</v>
      </c>
      <c r="P636" s="92" t="s">
        <v>29</v>
      </c>
      <c r="Q636" s="92" t="s">
        <v>5683</v>
      </c>
      <c r="R636" s="19" t="s">
        <v>5684</v>
      </c>
      <c r="S636" s="217">
        <f t="shared" si="31"/>
        <v>269</v>
      </c>
      <c r="T636" s="166"/>
      <c r="U636" s="166"/>
      <c r="V636" s="166" t="s">
        <v>125</v>
      </c>
      <c r="W636" s="166" t="s">
        <v>125</v>
      </c>
      <c r="X636" s="166" t="s">
        <v>125</v>
      </c>
      <c r="Y636" s="166" t="s">
        <v>125</v>
      </c>
      <c r="Z636" s="166" t="s">
        <v>125</v>
      </c>
      <c r="AA636" s="166" t="s">
        <v>125</v>
      </c>
      <c r="AB636" s="166" t="s">
        <v>125</v>
      </c>
      <c r="AC636" s="166" t="s">
        <v>125</v>
      </c>
      <c r="AD636" s="166" t="s">
        <v>125</v>
      </c>
      <c r="AE636" s="166" t="s">
        <v>125</v>
      </c>
      <c r="AF636" s="166" t="s">
        <v>125</v>
      </c>
      <c r="AG636" s="166" t="s">
        <v>125</v>
      </c>
      <c r="AH636" s="166" t="s">
        <v>125</v>
      </c>
      <c r="AI636" s="166" t="s">
        <v>125</v>
      </c>
      <c r="AJ636" s="166" t="s">
        <v>125</v>
      </c>
      <c r="AK636" s="19" t="s">
        <v>5580</v>
      </c>
      <c r="AL636" s="220" t="s">
        <v>5685</v>
      </c>
      <c r="AM636" s="19" t="s">
        <v>5686</v>
      </c>
      <c r="AN636" s="131" t="s">
        <v>5687</v>
      </c>
      <c r="AO636" s="19" t="s">
        <v>5688</v>
      </c>
      <c r="AP636" s="19" t="s">
        <v>125</v>
      </c>
      <c r="AQ636" s="19" t="s">
        <v>3154</v>
      </c>
      <c r="AR636" s="19" t="s">
        <v>125</v>
      </c>
      <c r="AS636" s="19" t="s">
        <v>3154</v>
      </c>
      <c r="AT636" s="19" t="s">
        <v>125</v>
      </c>
      <c r="AU636" s="19" t="s">
        <v>3154</v>
      </c>
      <c r="AV636" s="19" t="s">
        <v>125</v>
      </c>
      <c r="AW636" s="19" t="s">
        <v>3154</v>
      </c>
      <c r="AX636" s="19" t="s">
        <v>125</v>
      </c>
      <c r="AY636" s="19" t="s">
        <v>3154</v>
      </c>
      <c r="AZ636" s="19" t="s">
        <v>125</v>
      </c>
      <c r="BA636" s="19" t="s">
        <v>3154</v>
      </c>
      <c r="BB636" s="19" t="s">
        <v>125</v>
      </c>
      <c r="BC636" s="19" t="s">
        <v>3155</v>
      </c>
      <c r="BD636" s="19" t="s">
        <v>125</v>
      </c>
      <c r="BE636" s="19" t="s">
        <v>3155</v>
      </c>
      <c r="BF636" s="184" t="s">
        <v>1688</v>
      </c>
      <c r="BG636" s="175">
        <v>44484</v>
      </c>
      <c r="BH636" s="108" t="s">
        <v>2033</v>
      </c>
      <c r="BI636" s="179"/>
      <c r="BJ636" s="136"/>
      <c r="BK636" s="136"/>
      <c r="BL636" s="136"/>
      <c r="BM636" s="136"/>
      <c r="BN636" s="35" t="s">
        <v>133</v>
      </c>
      <c r="BO636" s="179"/>
      <c r="BP636" s="179"/>
      <c r="BR636" s="92" t="s">
        <v>5689</v>
      </c>
      <c r="BS636" s="92" t="s">
        <v>5690</v>
      </c>
      <c r="BT636" s="92" t="s">
        <v>5691</v>
      </c>
      <c r="BU636" s="92"/>
    </row>
    <row r="637" spans="1:73" s="137" customFormat="1" ht="90" hidden="1" customHeight="1">
      <c r="A637" s="107" t="s">
        <v>5692</v>
      </c>
      <c r="B637" s="110" t="s">
        <v>5572</v>
      </c>
      <c r="C637" s="122">
        <v>44183</v>
      </c>
      <c r="D637" s="175" t="s">
        <v>202</v>
      </c>
      <c r="E637" s="107" t="s">
        <v>190</v>
      </c>
      <c r="F637" s="161" t="s">
        <v>5693</v>
      </c>
      <c r="G637" s="110" t="s">
        <v>5694</v>
      </c>
      <c r="H637" s="110" t="s">
        <v>5695</v>
      </c>
      <c r="I637" s="110" t="s">
        <v>5696</v>
      </c>
      <c r="J637" s="285" t="s">
        <v>1764</v>
      </c>
      <c r="K637" s="106">
        <v>1</v>
      </c>
      <c r="L637" s="515">
        <v>44228</v>
      </c>
      <c r="M637" s="515">
        <v>44296</v>
      </c>
      <c r="N637" s="114">
        <f t="shared" si="30"/>
        <v>10</v>
      </c>
      <c r="O637" s="182">
        <v>1</v>
      </c>
      <c r="P637" s="92" t="s">
        <v>15</v>
      </c>
      <c r="Q637" s="92"/>
      <c r="R637" s="19" t="s">
        <v>5697</v>
      </c>
      <c r="S637" s="217">
        <f t="shared" si="31"/>
        <v>273</v>
      </c>
      <c r="T637" s="166"/>
      <c r="U637" s="166"/>
      <c r="V637" s="166" t="s">
        <v>125</v>
      </c>
      <c r="W637" s="166" t="s">
        <v>125</v>
      </c>
      <c r="X637" s="166" t="s">
        <v>125</v>
      </c>
      <c r="Y637" s="166" t="s">
        <v>125</v>
      </c>
      <c r="Z637" s="166" t="s">
        <v>125</v>
      </c>
      <c r="AA637" s="166" t="s">
        <v>125</v>
      </c>
      <c r="AB637" s="166" t="s">
        <v>125</v>
      </c>
      <c r="AC637" s="166" t="s">
        <v>125</v>
      </c>
      <c r="AD637" s="166" t="s">
        <v>125</v>
      </c>
      <c r="AE637" s="166" t="s">
        <v>125</v>
      </c>
      <c r="AF637" s="166" t="s">
        <v>125</v>
      </c>
      <c r="AG637" s="166" t="s">
        <v>125</v>
      </c>
      <c r="AH637" s="166" t="s">
        <v>125</v>
      </c>
      <c r="AI637" s="166" t="s">
        <v>125</v>
      </c>
      <c r="AJ637" s="166" t="s">
        <v>125</v>
      </c>
      <c r="AK637" s="19" t="s">
        <v>5580</v>
      </c>
      <c r="AL637" s="150"/>
      <c r="AM637" s="150" t="s">
        <v>5698</v>
      </c>
      <c r="AN637" s="150" t="s">
        <v>5699</v>
      </c>
      <c r="AO637" s="150" t="s">
        <v>5700</v>
      </c>
      <c r="AP637" s="19" t="s">
        <v>125</v>
      </c>
      <c r="AQ637" s="19" t="s">
        <v>3154</v>
      </c>
      <c r="AR637" s="19" t="s">
        <v>125</v>
      </c>
      <c r="AS637" s="19" t="s">
        <v>3154</v>
      </c>
      <c r="AT637" s="19" t="s">
        <v>125</v>
      </c>
      <c r="AU637" s="19" t="s">
        <v>3154</v>
      </c>
      <c r="AV637" s="19" t="s">
        <v>125</v>
      </c>
      <c r="AW637" s="19" t="s">
        <v>3154</v>
      </c>
      <c r="AX637" s="19" t="s">
        <v>125</v>
      </c>
      <c r="AY637" s="19" t="s">
        <v>3154</v>
      </c>
      <c r="AZ637" s="19" t="s">
        <v>125</v>
      </c>
      <c r="BA637" s="19" t="s">
        <v>3154</v>
      </c>
      <c r="BB637" s="19" t="s">
        <v>125</v>
      </c>
      <c r="BC637" s="19" t="s">
        <v>3155</v>
      </c>
      <c r="BD637" s="19" t="s">
        <v>125</v>
      </c>
      <c r="BE637" s="19" t="s">
        <v>3155</v>
      </c>
      <c r="BF637" s="184" t="s">
        <v>1688</v>
      </c>
      <c r="BG637" s="175">
        <v>44488</v>
      </c>
      <c r="BH637" s="108" t="s">
        <v>2033</v>
      </c>
      <c r="BI637" s="179"/>
      <c r="BJ637" s="136"/>
      <c r="BK637" s="136"/>
      <c r="BL637" s="136"/>
      <c r="BM637" s="136"/>
      <c r="BN637" s="35" t="s">
        <v>133</v>
      </c>
      <c r="BO637" s="179"/>
      <c r="BP637" s="179"/>
      <c r="BR637" s="92" t="s">
        <v>5689</v>
      </c>
      <c r="BS637" s="92" t="s">
        <v>5690</v>
      </c>
      <c r="BT637" s="92" t="s">
        <v>5701</v>
      </c>
      <c r="BU637" s="92"/>
    </row>
    <row r="638" spans="1:73" s="137" customFormat="1" ht="90" hidden="1" customHeight="1">
      <c r="A638" s="107" t="s">
        <v>5702</v>
      </c>
      <c r="B638" s="110" t="s">
        <v>5572</v>
      </c>
      <c r="C638" s="122">
        <v>44183</v>
      </c>
      <c r="D638" s="175" t="s">
        <v>202</v>
      </c>
      <c r="E638" s="107" t="s">
        <v>190</v>
      </c>
      <c r="F638" s="161" t="s">
        <v>5693</v>
      </c>
      <c r="G638" s="110" t="s">
        <v>5694</v>
      </c>
      <c r="H638" s="110" t="s">
        <v>5695</v>
      </c>
      <c r="I638" s="110" t="s">
        <v>5703</v>
      </c>
      <c r="J638" s="285" t="s">
        <v>1764</v>
      </c>
      <c r="K638" s="106">
        <v>1</v>
      </c>
      <c r="L638" s="515">
        <v>44228</v>
      </c>
      <c r="M638" s="515">
        <v>44418</v>
      </c>
      <c r="N638" s="114">
        <f t="shared" si="30"/>
        <v>28</v>
      </c>
      <c r="O638" s="185">
        <v>0</v>
      </c>
      <c r="P638" s="92" t="s">
        <v>15</v>
      </c>
      <c r="Q638" s="92"/>
      <c r="R638" s="19" t="s">
        <v>5704</v>
      </c>
      <c r="S638" s="217">
        <f t="shared" si="31"/>
        <v>331</v>
      </c>
      <c r="T638" s="166"/>
      <c r="U638" s="166"/>
      <c r="V638" s="166" t="s">
        <v>125</v>
      </c>
      <c r="W638" s="166" t="s">
        <v>125</v>
      </c>
      <c r="X638" s="166" t="s">
        <v>125</v>
      </c>
      <c r="Y638" s="166" t="s">
        <v>125</v>
      </c>
      <c r="Z638" s="166" t="s">
        <v>125</v>
      </c>
      <c r="AA638" s="166" t="s">
        <v>125</v>
      </c>
      <c r="AB638" s="166" t="s">
        <v>125</v>
      </c>
      <c r="AC638" s="166" t="s">
        <v>125</v>
      </c>
      <c r="AD638" s="166" t="s">
        <v>125</v>
      </c>
      <c r="AE638" s="166" t="s">
        <v>125</v>
      </c>
      <c r="AF638" s="166" t="s">
        <v>125</v>
      </c>
      <c r="AG638" s="166" t="s">
        <v>125</v>
      </c>
      <c r="AH638" s="166" t="s">
        <v>125</v>
      </c>
      <c r="AI638" s="166" t="s">
        <v>125</v>
      </c>
      <c r="AJ638" s="166" t="s">
        <v>125</v>
      </c>
      <c r="AK638" s="19" t="s">
        <v>5580</v>
      </c>
      <c r="AL638" s="220" t="s">
        <v>5705</v>
      </c>
      <c r="AM638" s="255" t="s">
        <v>5706</v>
      </c>
      <c r="AN638" s="220" t="s">
        <v>5707</v>
      </c>
      <c r="AO638" s="255" t="s">
        <v>5708</v>
      </c>
      <c r="AP638" s="19" t="s">
        <v>130</v>
      </c>
      <c r="AQ638" s="19" t="s">
        <v>5709</v>
      </c>
      <c r="AR638" s="19" t="s">
        <v>130</v>
      </c>
      <c r="AS638" s="19" t="s">
        <v>4022</v>
      </c>
      <c r="AT638" s="19" t="s">
        <v>130</v>
      </c>
      <c r="AU638" s="19" t="s">
        <v>4022</v>
      </c>
      <c r="AV638" s="19" t="s">
        <v>130</v>
      </c>
      <c r="AW638" s="19" t="s">
        <v>4022</v>
      </c>
      <c r="AX638" s="19" t="s">
        <v>130</v>
      </c>
      <c r="AY638" s="19" t="s">
        <v>4022</v>
      </c>
      <c r="AZ638" s="19" t="s">
        <v>125</v>
      </c>
      <c r="BA638" s="19" t="s">
        <v>4022</v>
      </c>
      <c r="BB638" s="19" t="s">
        <v>125</v>
      </c>
      <c r="BC638" s="19" t="s">
        <v>4022</v>
      </c>
      <c r="BD638" s="19" t="s">
        <v>125</v>
      </c>
      <c r="BE638" s="19" t="s">
        <v>4022</v>
      </c>
      <c r="BF638" s="184" t="s">
        <v>1845</v>
      </c>
      <c r="BG638" s="175">
        <v>44529</v>
      </c>
      <c r="BH638" s="108" t="s">
        <v>10</v>
      </c>
      <c r="BI638" s="175">
        <v>44529</v>
      </c>
      <c r="BJ638" s="140" t="s">
        <v>5710</v>
      </c>
      <c r="BK638" s="171" t="s">
        <v>125</v>
      </c>
      <c r="BL638" s="171" t="s">
        <v>4024</v>
      </c>
      <c r="BM638" s="171" t="s">
        <v>1538</v>
      </c>
      <c r="BN638" s="119" t="s">
        <v>1539</v>
      </c>
      <c r="BO638" s="179" t="s">
        <v>125</v>
      </c>
      <c r="BP638" s="179" t="s">
        <v>5702</v>
      </c>
      <c r="BR638" s="92" t="s">
        <v>5689</v>
      </c>
      <c r="BS638" s="92" t="s">
        <v>5690</v>
      </c>
      <c r="BT638" s="92" t="s">
        <v>5701</v>
      </c>
      <c r="BU638" s="92"/>
    </row>
    <row r="639" spans="1:73" s="137" customFormat="1" ht="90" hidden="1" customHeight="1">
      <c r="A639" s="107" t="s">
        <v>5702</v>
      </c>
      <c r="B639" s="110" t="s">
        <v>5572</v>
      </c>
      <c r="C639" s="122">
        <v>44183</v>
      </c>
      <c r="D639" s="175" t="s">
        <v>202</v>
      </c>
      <c r="E639" s="107" t="s">
        <v>190</v>
      </c>
      <c r="F639" s="161" t="s">
        <v>5693</v>
      </c>
      <c r="G639" s="110" t="s">
        <v>5694</v>
      </c>
      <c r="H639" s="110" t="s">
        <v>5695</v>
      </c>
      <c r="I639" s="110" t="s">
        <v>5703</v>
      </c>
      <c r="J639" s="285" t="s">
        <v>1764</v>
      </c>
      <c r="K639" s="106">
        <v>1</v>
      </c>
      <c r="L639" s="515">
        <v>44228</v>
      </c>
      <c r="M639" s="506">
        <v>44651</v>
      </c>
      <c r="N639" s="114">
        <f t="shared" si="30"/>
        <v>9</v>
      </c>
      <c r="O639" s="182">
        <v>1</v>
      </c>
      <c r="P639" s="92" t="s">
        <v>15</v>
      </c>
      <c r="Q639" s="92"/>
      <c r="R639" s="19" t="s">
        <v>5711</v>
      </c>
      <c r="S639" s="217">
        <f t="shared" si="31"/>
        <v>271</v>
      </c>
      <c r="T639" s="166"/>
      <c r="U639" s="166"/>
      <c r="V639" s="166" t="s">
        <v>125</v>
      </c>
      <c r="W639" s="166" t="s">
        <v>125</v>
      </c>
      <c r="X639" s="166" t="s">
        <v>125</v>
      </c>
      <c r="Y639" s="166" t="s">
        <v>125</v>
      </c>
      <c r="Z639" s="166" t="s">
        <v>125</v>
      </c>
      <c r="AA639" s="166" t="s">
        <v>125</v>
      </c>
      <c r="AB639" s="166" t="s">
        <v>125</v>
      </c>
      <c r="AC639" s="166" t="s">
        <v>125</v>
      </c>
      <c r="AD639" s="166" t="s">
        <v>125</v>
      </c>
      <c r="AE639" s="166" t="s">
        <v>125</v>
      </c>
      <c r="AF639" s="166" t="s">
        <v>125</v>
      </c>
      <c r="AG639" s="166" t="s">
        <v>125</v>
      </c>
      <c r="AH639" s="166" t="s">
        <v>125</v>
      </c>
      <c r="AI639" s="166" t="s">
        <v>125</v>
      </c>
      <c r="AJ639" s="166" t="s">
        <v>125</v>
      </c>
      <c r="AK639" s="19" t="s">
        <v>5580</v>
      </c>
      <c r="AL639" s="220" t="s">
        <v>5705</v>
      </c>
      <c r="AM639" s="255" t="s">
        <v>5706</v>
      </c>
      <c r="AN639" s="220" t="s">
        <v>5707</v>
      </c>
      <c r="AO639" s="255" t="s">
        <v>5708</v>
      </c>
      <c r="AP639" s="19" t="s">
        <v>5712</v>
      </c>
      <c r="AQ639" s="19" t="s">
        <v>5713</v>
      </c>
      <c r="AR639" s="19" t="s">
        <v>5714</v>
      </c>
      <c r="AS639" s="19" t="s">
        <v>5715</v>
      </c>
      <c r="AT639" s="19" t="s">
        <v>130</v>
      </c>
      <c r="AU639" s="19" t="s">
        <v>4034</v>
      </c>
      <c r="AV639" s="19" t="s">
        <v>130</v>
      </c>
      <c r="AW639" s="19" t="s">
        <v>4034</v>
      </c>
      <c r="AX639" s="19" t="s">
        <v>130</v>
      </c>
      <c r="AY639" s="19" t="s">
        <v>4034</v>
      </c>
      <c r="AZ639" s="19" t="s">
        <v>125</v>
      </c>
      <c r="BA639" s="19" t="s">
        <v>4034</v>
      </c>
      <c r="BB639" s="19" t="s">
        <v>125</v>
      </c>
      <c r="BC639" s="19" t="s">
        <v>4034</v>
      </c>
      <c r="BD639" s="19" t="s">
        <v>125</v>
      </c>
      <c r="BE639" s="19" t="s">
        <v>4034</v>
      </c>
      <c r="BF639" s="184" t="s">
        <v>131</v>
      </c>
      <c r="BG639" s="175">
        <v>44663</v>
      </c>
      <c r="BH639" s="108" t="s">
        <v>2033</v>
      </c>
      <c r="BI639" s="195"/>
      <c r="BJ639" s="196"/>
      <c r="BK639" s="196"/>
      <c r="BL639" s="196"/>
      <c r="BM639" s="196"/>
      <c r="BN639" s="35" t="s">
        <v>133</v>
      </c>
      <c r="BO639" s="195"/>
      <c r="BP639" s="195"/>
      <c r="BR639" s="92" t="s">
        <v>5689</v>
      </c>
      <c r="BS639" s="92" t="s">
        <v>5690</v>
      </c>
      <c r="BT639" s="92" t="s">
        <v>5701</v>
      </c>
      <c r="BU639" s="92"/>
    </row>
    <row r="640" spans="1:73" s="137" customFormat="1" ht="90" hidden="1" customHeight="1">
      <c r="A640" s="107" t="s">
        <v>5716</v>
      </c>
      <c r="B640" s="110" t="s">
        <v>5572</v>
      </c>
      <c r="C640" s="122">
        <v>44183</v>
      </c>
      <c r="D640" s="175" t="s">
        <v>202</v>
      </c>
      <c r="E640" s="107" t="s">
        <v>190</v>
      </c>
      <c r="F640" s="161" t="s">
        <v>5693</v>
      </c>
      <c r="G640" s="110" t="s">
        <v>5694</v>
      </c>
      <c r="H640" s="110" t="s">
        <v>5695</v>
      </c>
      <c r="I640" s="110" t="s">
        <v>5717</v>
      </c>
      <c r="J640" s="285" t="s">
        <v>1764</v>
      </c>
      <c r="K640" s="106">
        <v>1</v>
      </c>
      <c r="L640" s="515">
        <v>44419</v>
      </c>
      <c r="M640" s="515">
        <v>44560</v>
      </c>
      <c r="N640" s="114">
        <f t="shared" si="30"/>
        <v>21</v>
      </c>
      <c r="O640" s="185">
        <v>0</v>
      </c>
      <c r="P640" s="92" t="s">
        <v>15</v>
      </c>
      <c r="Q640" s="92"/>
      <c r="R640" s="19" t="s">
        <v>5704</v>
      </c>
      <c r="S640" s="217">
        <f t="shared" si="31"/>
        <v>331</v>
      </c>
      <c r="T640" s="166"/>
      <c r="U640" s="166"/>
      <c r="V640" s="166" t="s">
        <v>125</v>
      </c>
      <c r="W640" s="166" t="s">
        <v>125</v>
      </c>
      <c r="X640" s="166" t="s">
        <v>125</v>
      </c>
      <c r="Y640" s="166" t="s">
        <v>125</v>
      </c>
      <c r="Z640" s="166" t="s">
        <v>125</v>
      </c>
      <c r="AA640" s="166" t="s">
        <v>125</v>
      </c>
      <c r="AB640" s="166" t="s">
        <v>125</v>
      </c>
      <c r="AC640" s="166" t="s">
        <v>125</v>
      </c>
      <c r="AD640" s="166" t="s">
        <v>125</v>
      </c>
      <c r="AE640" s="166" t="s">
        <v>125</v>
      </c>
      <c r="AF640" s="166" t="s">
        <v>125</v>
      </c>
      <c r="AG640" s="166" t="s">
        <v>125</v>
      </c>
      <c r="AH640" s="166" t="s">
        <v>125</v>
      </c>
      <c r="AI640" s="166" t="s">
        <v>125</v>
      </c>
      <c r="AJ640" s="166" t="s">
        <v>125</v>
      </c>
      <c r="AK640" s="19" t="s">
        <v>5580</v>
      </c>
      <c r="AL640" s="19" t="s">
        <v>5718</v>
      </c>
      <c r="AM640" s="19" t="s">
        <v>5719</v>
      </c>
      <c r="AN640" s="19" t="s">
        <v>5515</v>
      </c>
      <c r="AO640" s="173" t="s">
        <v>5720</v>
      </c>
      <c r="AP640" s="19" t="s">
        <v>130</v>
      </c>
      <c r="AQ640" s="19" t="s">
        <v>5721</v>
      </c>
      <c r="AR640" s="19" t="s">
        <v>130</v>
      </c>
      <c r="AS640" s="19" t="s">
        <v>4022</v>
      </c>
      <c r="AT640" s="19" t="s">
        <v>130</v>
      </c>
      <c r="AU640" s="19" t="s">
        <v>4022</v>
      </c>
      <c r="AV640" s="19" t="s">
        <v>130</v>
      </c>
      <c r="AW640" s="19" t="s">
        <v>4022</v>
      </c>
      <c r="AX640" s="19" t="s">
        <v>130</v>
      </c>
      <c r="AY640" s="19" t="s">
        <v>4022</v>
      </c>
      <c r="AZ640" s="19" t="s">
        <v>125</v>
      </c>
      <c r="BA640" s="19" t="s">
        <v>4022</v>
      </c>
      <c r="BB640" s="19" t="s">
        <v>125</v>
      </c>
      <c r="BC640" s="19" t="s">
        <v>4022</v>
      </c>
      <c r="BD640" s="19" t="s">
        <v>125</v>
      </c>
      <c r="BE640" s="19" t="s">
        <v>4022</v>
      </c>
      <c r="BF640" s="184" t="s">
        <v>1845</v>
      </c>
      <c r="BG640" s="175">
        <v>44529</v>
      </c>
      <c r="BH640" s="108" t="s">
        <v>10</v>
      </c>
      <c r="BI640" s="175">
        <v>44529</v>
      </c>
      <c r="BJ640" s="140" t="s">
        <v>5722</v>
      </c>
      <c r="BK640" s="171" t="s">
        <v>125</v>
      </c>
      <c r="BL640" s="171" t="s">
        <v>4024</v>
      </c>
      <c r="BM640" s="171" t="s">
        <v>1538</v>
      </c>
      <c r="BN640" s="119" t="s">
        <v>1539</v>
      </c>
      <c r="BO640" s="179" t="s">
        <v>125</v>
      </c>
      <c r="BP640" s="179" t="s">
        <v>5716</v>
      </c>
      <c r="BR640" s="92" t="s">
        <v>5689</v>
      </c>
      <c r="BS640" s="92" t="s">
        <v>5690</v>
      </c>
      <c r="BT640" s="92" t="s">
        <v>5701</v>
      </c>
      <c r="BU640" s="92"/>
    </row>
    <row r="641" spans="1:73" s="137" customFormat="1" ht="90" hidden="1" customHeight="1">
      <c r="A641" s="107" t="s">
        <v>5716</v>
      </c>
      <c r="B641" s="110" t="s">
        <v>5572</v>
      </c>
      <c r="C641" s="122">
        <v>44183</v>
      </c>
      <c r="D641" s="175" t="s">
        <v>202</v>
      </c>
      <c r="E641" s="107" t="s">
        <v>190</v>
      </c>
      <c r="F641" s="161" t="s">
        <v>5693</v>
      </c>
      <c r="G641" s="110" t="s">
        <v>5694</v>
      </c>
      <c r="H641" s="110" t="s">
        <v>5695</v>
      </c>
      <c r="I641" s="110" t="s">
        <v>5717</v>
      </c>
      <c r="J641" s="285" t="s">
        <v>1764</v>
      </c>
      <c r="K641" s="106">
        <v>1</v>
      </c>
      <c r="L641" s="515">
        <v>44419</v>
      </c>
      <c r="M641" s="515">
        <v>44651</v>
      </c>
      <c r="N641" s="114">
        <f t="shared" si="30"/>
        <v>34</v>
      </c>
      <c r="O641" s="182">
        <v>1</v>
      </c>
      <c r="P641" s="92" t="s">
        <v>15</v>
      </c>
      <c r="Q641" s="92"/>
      <c r="R641" s="19" t="s">
        <v>5723</v>
      </c>
      <c r="S641" s="217">
        <f t="shared" si="31"/>
        <v>220</v>
      </c>
      <c r="T641" s="166"/>
      <c r="U641" s="166"/>
      <c r="V641" s="166" t="s">
        <v>125</v>
      </c>
      <c r="W641" s="166" t="s">
        <v>125</v>
      </c>
      <c r="X641" s="166" t="s">
        <v>125</v>
      </c>
      <c r="Y641" s="166" t="s">
        <v>125</v>
      </c>
      <c r="Z641" s="166" t="s">
        <v>125</v>
      </c>
      <c r="AA641" s="166" t="s">
        <v>125</v>
      </c>
      <c r="AB641" s="166" t="s">
        <v>125</v>
      </c>
      <c r="AC641" s="166" t="s">
        <v>125</v>
      </c>
      <c r="AD641" s="166" t="s">
        <v>125</v>
      </c>
      <c r="AE641" s="166" t="s">
        <v>125</v>
      </c>
      <c r="AF641" s="166" t="s">
        <v>125</v>
      </c>
      <c r="AG641" s="166" t="s">
        <v>125</v>
      </c>
      <c r="AH641" s="166" t="s">
        <v>125</v>
      </c>
      <c r="AI641" s="166" t="s">
        <v>125</v>
      </c>
      <c r="AJ641" s="166" t="s">
        <v>125</v>
      </c>
      <c r="AK641" s="19" t="s">
        <v>5580</v>
      </c>
      <c r="AL641" s="19" t="s">
        <v>5718</v>
      </c>
      <c r="AM641" s="19" t="s">
        <v>5719</v>
      </c>
      <c r="AN641" s="19" t="s">
        <v>5515</v>
      </c>
      <c r="AO641" s="173" t="s">
        <v>5720</v>
      </c>
      <c r="AP641" s="19" t="s">
        <v>5712</v>
      </c>
      <c r="AQ641" s="19" t="s">
        <v>5724</v>
      </c>
      <c r="AR641" s="19" t="s">
        <v>5725</v>
      </c>
      <c r="AS641" s="173" t="s">
        <v>5726</v>
      </c>
      <c r="AT641" s="19" t="s">
        <v>130</v>
      </c>
      <c r="AU641" s="19" t="s">
        <v>4034</v>
      </c>
      <c r="AV641" s="19" t="s">
        <v>130</v>
      </c>
      <c r="AW641" s="19" t="s">
        <v>4034</v>
      </c>
      <c r="AX641" s="19" t="s">
        <v>130</v>
      </c>
      <c r="AY641" s="19" t="s">
        <v>4034</v>
      </c>
      <c r="AZ641" s="19" t="s">
        <v>125</v>
      </c>
      <c r="BA641" s="19" t="s">
        <v>4034</v>
      </c>
      <c r="BB641" s="19" t="s">
        <v>125</v>
      </c>
      <c r="BC641" s="19" t="s">
        <v>4034</v>
      </c>
      <c r="BD641" s="19" t="s">
        <v>125</v>
      </c>
      <c r="BE641" s="19" t="s">
        <v>4034</v>
      </c>
      <c r="BF641" s="184" t="s">
        <v>131</v>
      </c>
      <c r="BG641" s="175">
        <v>44663</v>
      </c>
      <c r="BH641" s="108" t="s">
        <v>2033</v>
      </c>
      <c r="BI641" s="195"/>
      <c r="BJ641" s="196"/>
      <c r="BK641" s="196"/>
      <c r="BL641" s="196"/>
      <c r="BM641" s="196"/>
      <c r="BN641" s="35" t="s">
        <v>133</v>
      </c>
      <c r="BO641" s="195"/>
      <c r="BP641" s="195"/>
      <c r="BR641" s="92" t="s">
        <v>5689</v>
      </c>
      <c r="BS641" s="92" t="s">
        <v>5690</v>
      </c>
      <c r="BT641" s="92" t="s">
        <v>5701</v>
      </c>
      <c r="BU641" s="92"/>
    </row>
    <row r="642" spans="1:73" s="137" customFormat="1" ht="90" hidden="1" customHeight="1">
      <c r="A642" s="107" t="s">
        <v>5727</v>
      </c>
      <c r="B642" s="110" t="s">
        <v>5572</v>
      </c>
      <c r="C642" s="122">
        <v>44183</v>
      </c>
      <c r="D642" s="175" t="s">
        <v>202</v>
      </c>
      <c r="E642" s="107" t="s">
        <v>437</v>
      </c>
      <c r="F642" s="161" t="s">
        <v>5728</v>
      </c>
      <c r="G642" s="110" t="s">
        <v>5729</v>
      </c>
      <c r="H642" s="110" t="s">
        <v>5730</v>
      </c>
      <c r="I642" s="110" t="s">
        <v>5731</v>
      </c>
      <c r="J642" s="285" t="s">
        <v>5732</v>
      </c>
      <c r="K642" s="106">
        <v>1</v>
      </c>
      <c r="L642" s="515">
        <v>44228</v>
      </c>
      <c r="M642" s="515">
        <v>44561</v>
      </c>
      <c r="N642" s="114">
        <f t="shared" si="30"/>
        <v>48</v>
      </c>
      <c r="O642" s="185">
        <v>0</v>
      </c>
      <c r="P642" s="92" t="s">
        <v>15</v>
      </c>
      <c r="Q642" s="92"/>
      <c r="R642" s="19" t="s">
        <v>5704</v>
      </c>
      <c r="S642" s="217">
        <f t="shared" si="31"/>
        <v>331</v>
      </c>
      <c r="T642" s="166"/>
      <c r="U642" s="166"/>
      <c r="V642" s="166" t="s">
        <v>125</v>
      </c>
      <c r="W642" s="166" t="s">
        <v>125</v>
      </c>
      <c r="X642" s="166" t="s">
        <v>125</v>
      </c>
      <c r="Y642" s="166" t="s">
        <v>125</v>
      </c>
      <c r="Z642" s="166" t="s">
        <v>125</v>
      </c>
      <c r="AA642" s="166" t="s">
        <v>125</v>
      </c>
      <c r="AB642" s="166" t="s">
        <v>125</v>
      </c>
      <c r="AC642" s="166" t="s">
        <v>125</v>
      </c>
      <c r="AD642" s="166" t="s">
        <v>125</v>
      </c>
      <c r="AE642" s="166" t="s">
        <v>125</v>
      </c>
      <c r="AF642" s="166" t="s">
        <v>125</v>
      </c>
      <c r="AG642" s="166" t="s">
        <v>125</v>
      </c>
      <c r="AH642" s="166" t="s">
        <v>125</v>
      </c>
      <c r="AI642" s="166" t="s">
        <v>125</v>
      </c>
      <c r="AJ642" s="166" t="s">
        <v>125</v>
      </c>
      <c r="AK642" s="19" t="s">
        <v>5580</v>
      </c>
      <c r="AL642" s="220" t="s">
        <v>5733</v>
      </c>
      <c r="AM642" s="220" t="s">
        <v>5734</v>
      </c>
      <c r="AN642" s="220" t="s">
        <v>5515</v>
      </c>
      <c r="AO642" s="173" t="s">
        <v>5516</v>
      </c>
      <c r="AP642" s="19" t="s">
        <v>130</v>
      </c>
      <c r="AQ642" s="19" t="s">
        <v>5721</v>
      </c>
      <c r="AR642" s="19" t="s">
        <v>130</v>
      </c>
      <c r="AS642" s="19" t="s">
        <v>4022</v>
      </c>
      <c r="AT642" s="19" t="s">
        <v>130</v>
      </c>
      <c r="AU642" s="19" t="s">
        <v>4022</v>
      </c>
      <c r="AV642" s="19" t="s">
        <v>130</v>
      </c>
      <c r="AW642" s="19" t="s">
        <v>4022</v>
      </c>
      <c r="AX642" s="19" t="s">
        <v>130</v>
      </c>
      <c r="AY642" s="19" t="s">
        <v>4022</v>
      </c>
      <c r="AZ642" s="19" t="s">
        <v>125</v>
      </c>
      <c r="BA642" s="19" t="s">
        <v>4022</v>
      </c>
      <c r="BB642" s="19" t="s">
        <v>125</v>
      </c>
      <c r="BC642" s="19" t="s">
        <v>4022</v>
      </c>
      <c r="BD642" s="19" t="s">
        <v>125</v>
      </c>
      <c r="BE642" s="19" t="s">
        <v>4022</v>
      </c>
      <c r="BF642" s="184" t="s">
        <v>1845</v>
      </c>
      <c r="BG642" s="175">
        <v>44529</v>
      </c>
      <c r="BH642" s="108" t="s">
        <v>10</v>
      </c>
      <c r="BI642" s="175">
        <v>44529</v>
      </c>
      <c r="BJ642" s="140" t="s">
        <v>5722</v>
      </c>
      <c r="BK642" s="171" t="s">
        <v>125</v>
      </c>
      <c r="BL642" s="171" t="s">
        <v>4024</v>
      </c>
      <c r="BM642" s="171" t="s">
        <v>1538</v>
      </c>
      <c r="BN642" s="119" t="s">
        <v>1539</v>
      </c>
      <c r="BO642" s="179" t="s">
        <v>125</v>
      </c>
      <c r="BP642" s="179" t="s">
        <v>5727</v>
      </c>
      <c r="BR642" s="92" t="s">
        <v>5689</v>
      </c>
      <c r="BS642" s="92" t="s">
        <v>5690</v>
      </c>
      <c r="BT642" s="92" t="s">
        <v>5735</v>
      </c>
      <c r="BU642" s="92"/>
    </row>
    <row r="643" spans="1:73" s="137" customFormat="1" ht="90" hidden="1" customHeight="1">
      <c r="A643" s="107" t="s">
        <v>5727</v>
      </c>
      <c r="B643" s="110" t="s">
        <v>5572</v>
      </c>
      <c r="C643" s="122">
        <v>44183</v>
      </c>
      <c r="D643" s="175" t="s">
        <v>202</v>
      </c>
      <c r="E643" s="107" t="s">
        <v>437</v>
      </c>
      <c r="F643" s="161" t="s">
        <v>5728</v>
      </c>
      <c r="G643" s="110" t="s">
        <v>5729</v>
      </c>
      <c r="H643" s="110" t="s">
        <v>5730</v>
      </c>
      <c r="I643" s="110" t="s">
        <v>5736</v>
      </c>
      <c r="J643" s="285" t="s">
        <v>5732</v>
      </c>
      <c r="K643" s="106">
        <v>1</v>
      </c>
      <c r="L643" s="515">
        <v>44228</v>
      </c>
      <c r="M643" s="515">
        <v>44651</v>
      </c>
      <c r="N643" s="114">
        <f t="shared" si="30"/>
        <v>9</v>
      </c>
      <c r="O643" s="182">
        <v>1</v>
      </c>
      <c r="P643" s="92" t="s">
        <v>15</v>
      </c>
      <c r="Q643" s="92"/>
      <c r="R643" s="19" t="s">
        <v>5737</v>
      </c>
      <c r="S643" s="217">
        <f t="shared" si="31"/>
        <v>311</v>
      </c>
      <c r="T643" s="166"/>
      <c r="U643" s="166"/>
      <c r="V643" s="166" t="s">
        <v>125</v>
      </c>
      <c r="W643" s="166" t="s">
        <v>125</v>
      </c>
      <c r="X643" s="166" t="s">
        <v>125</v>
      </c>
      <c r="Y643" s="166" t="s">
        <v>125</v>
      </c>
      <c r="Z643" s="166" t="s">
        <v>125</v>
      </c>
      <c r="AA643" s="166" t="s">
        <v>125</v>
      </c>
      <c r="AB643" s="166" t="s">
        <v>125</v>
      </c>
      <c r="AC643" s="166" t="s">
        <v>125</v>
      </c>
      <c r="AD643" s="166" t="s">
        <v>125</v>
      </c>
      <c r="AE643" s="166" t="s">
        <v>125</v>
      </c>
      <c r="AF643" s="166" t="s">
        <v>125</v>
      </c>
      <c r="AG643" s="166" t="s">
        <v>125</v>
      </c>
      <c r="AH643" s="166" t="s">
        <v>125</v>
      </c>
      <c r="AI643" s="166" t="s">
        <v>125</v>
      </c>
      <c r="AJ643" s="166" t="s">
        <v>125</v>
      </c>
      <c r="AK643" s="19" t="s">
        <v>5580</v>
      </c>
      <c r="AL643" s="220" t="s">
        <v>5733</v>
      </c>
      <c r="AM643" s="220" t="s">
        <v>5734</v>
      </c>
      <c r="AN643" s="220" t="s">
        <v>5515</v>
      </c>
      <c r="AO643" s="173" t="s">
        <v>5516</v>
      </c>
      <c r="AP643" s="19" t="s">
        <v>5738</v>
      </c>
      <c r="AQ643" s="19" t="s">
        <v>5724</v>
      </c>
      <c r="AR643" s="19" t="s">
        <v>5739</v>
      </c>
      <c r="AS643" s="19" t="s">
        <v>5740</v>
      </c>
      <c r="AT643" s="19" t="s">
        <v>130</v>
      </c>
      <c r="AU643" s="19" t="s">
        <v>4034</v>
      </c>
      <c r="AV643" s="19" t="s">
        <v>130</v>
      </c>
      <c r="AW643" s="19" t="s">
        <v>4034</v>
      </c>
      <c r="AX643" s="19" t="s">
        <v>130</v>
      </c>
      <c r="AY643" s="19" t="s">
        <v>4034</v>
      </c>
      <c r="AZ643" s="19" t="s">
        <v>125</v>
      </c>
      <c r="BA643" s="19" t="s">
        <v>4034</v>
      </c>
      <c r="BB643" s="19" t="s">
        <v>125</v>
      </c>
      <c r="BC643" s="19" t="s">
        <v>4034</v>
      </c>
      <c r="BD643" s="19" t="s">
        <v>125</v>
      </c>
      <c r="BE643" s="19" t="s">
        <v>4034</v>
      </c>
      <c r="BF643" s="184" t="s">
        <v>131</v>
      </c>
      <c r="BG643" s="175">
        <v>44664</v>
      </c>
      <c r="BH643" s="108" t="s">
        <v>2033</v>
      </c>
      <c r="BI643" s="195"/>
      <c r="BJ643" s="196"/>
      <c r="BK643" s="196"/>
      <c r="BL643" s="196"/>
      <c r="BM643" s="196"/>
      <c r="BN643" s="35" t="s">
        <v>133</v>
      </c>
      <c r="BO643" s="195"/>
      <c r="BP643" s="195"/>
      <c r="BR643" s="92" t="s">
        <v>5689</v>
      </c>
      <c r="BS643" s="92" t="s">
        <v>5690</v>
      </c>
      <c r="BT643" s="92" t="s">
        <v>5735</v>
      </c>
      <c r="BU643" s="92"/>
    </row>
    <row r="644" spans="1:73" s="137" customFormat="1" ht="90" hidden="1" customHeight="1">
      <c r="A644" s="107" t="s">
        <v>5741</v>
      </c>
      <c r="B644" s="110" t="s">
        <v>5572</v>
      </c>
      <c r="C644" s="122">
        <v>44183</v>
      </c>
      <c r="D644" s="175" t="s">
        <v>202</v>
      </c>
      <c r="E644" s="107" t="s">
        <v>195</v>
      </c>
      <c r="F644" s="161" t="s">
        <v>5742</v>
      </c>
      <c r="G644" s="110" t="s">
        <v>5743</v>
      </c>
      <c r="H644" s="110" t="s">
        <v>5744</v>
      </c>
      <c r="I644" s="110" t="s">
        <v>5745</v>
      </c>
      <c r="J644" s="285" t="s">
        <v>5746</v>
      </c>
      <c r="K644" s="106">
        <v>1</v>
      </c>
      <c r="L644" s="515">
        <v>44228</v>
      </c>
      <c r="M644" s="515">
        <v>44418</v>
      </c>
      <c r="N644" s="114">
        <f t="shared" si="30"/>
        <v>28</v>
      </c>
      <c r="O644" s="185">
        <v>0</v>
      </c>
      <c r="P644" s="92" t="s">
        <v>15</v>
      </c>
      <c r="Q644" s="92" t="s">
        <v>5747</v>
      </c>
      <c r="R644" s="19" t="s">
        <v>5704</v>
      </c>
      <c r="S644" s="217">
        <f t="shared" si="31"/>
        <v>331</v>
      </c>
      <c r="T644" s="166"/>
      <c r="U644" s="166"/>
      <c r="V644" s="166" t="s">
        <v>125</v>
      </c>
      <c r="W644" s="166" t="s">
        <v>125</v>
      </c>
      <c r="X644" s="166" t="s">
        <v>125</v>
      </c>
      <c r="Y644" s="166" t="s">
        <v>125</v>
      </c>
      <c r="Z644" s="166" t="s">
        <v>125</v>
      </c>
      <c r="AA644" s="166" t="s">
        <v>125</v>
      </c>
      <c r="AB644" s="166" t="s">
        <v>125</v>
      </c>
      <c r="AC644" s="166" t="s">
        <v>125</v>
      </c>
      <c r="AD644" s="166" t="s">
        <v>125</v>
      </c>
      <c r="AE644" s="166" t="s">
        <v>125</v>
      </c>
      <c r="AF644" s="166" t="s">
        <v>125</v>
      </c>
      <c r="AG644" s="166" t="s">
        <v>125</v>
      </c>
      <c r="AH644" s="166" t="s">
        <v>125</v>
      </c>
      <c r="AI644" s="166" t="s">
        <v>125</v>
      </c>
      <c r="AJ644" s="166" t="s">
        <v>125</v>
      </c>
      <c r="AK644" s="19" t="s">
        <v>5580</v>
      </c>
      <c r="AL644" s="19" t="s">
        <v>5748</v>
      </c>
      <c r="AM644" s="19" t="s">
        <v>5749</v>
      </c>
      <c r="AN644" s="220" t="s">
        <v>5707</v>
      </c>
      <c r="AO644" s="255" t="s">
        <v>5750</v>
      </c>
      <c r="AP644" s="19" t="s">
        <v>130</v>
      </c>
      <c r="AQ644" s="19" t="s">
        <v>5709</v>
      </c>
      <c r="AR644" s="19" t="s">
        <v>130</v>
      </c>
      <c r="AS644" s="19" t="s">
        <v>4022</v>
      </c>
      <c r="AT644" s="19" t="s">
        <v>130</v>
      </c>
      <c r="AU644" s="19" t="s">
        <v>4022</v>
      </c>
      <c r="AV644" s="19" t="s">
        <v>130</v>
      </c>
      <c r="AW644" s="19" t="s">
        <v>4022</v>
      </c>
      <c r="AX644" s="19" t="s">
        <v>130</v>
      </c>
      <c r="AY644" s="19" t="s">
        <v>4022</v>
      </c>
      <c r="AZ644" s="19" t="s">
        <v>125</v>
      </c>
      <c r="BA644" s="19" t="s">
        <v>4022</v>
      </c>
      <c r="BB644" s="19" t="s">
        <v>125</v>
      </c>
      <c r="BC644" s="19" t="s">
        <v>4022</v>
      </c>
      <c r="BD644" s="19" t="s">
        <v>125</v>
      </c>
      <c r="BE644" s="19" t="s">
        <v>4022</v>
      </c>
      <c r="BF644" s="184" t="s">
        <v>1845</v>
      </c>
      <c r="BG644" s="175">
        <v>44529</v>
      </c>
      <c r="BH644" s="108" t="s">
        <v>10</v>
      </c>
      <c r="BI644" s="175">
        <v>44529</v>
      </c>
      <c r="BJ644" s="140" t="s">
        <v>5710</v>
      </c>
      <c r="BK644" s="171" t="s">
        <v>125</v>
      </c>
      <c r="BL644" s="171" t="s">
        <v>4024</v>
      </c>
      <c r="BM644" s="171" t="s">
        <v>1538</v>
      </c>
      <c r="BN644" s="119" t="s">
        <v>1539</v>
      </c>
      <c r="BO644" s="179" t="s">
        <v>125</v>
      </c>
      <c r="BP644" s="179" t="s">
        <v>5741</v>
      </c>
      <c r="BR644" s="92" t="s">
        <v>5689</v>
      </c>
      <c r="BS644" s="92" t="s">
        <v>5690</v>
      </c>
      <c r="BT644" s="481" t="s">
        <v>5751</v>
      </c>
      <c r="BU644" s="481"/>
    </row>
    <row r="645" spans="1:73" s="137" customFormat="1" ht="90" hidden="1" customHeight="1">
      <c r="A645" s="107" t="s">
        <v>5741</v>
      </c>
      <c r="B645" s="110" t="s">
        <v>5572</v>
      </c>
      <c r="C645" s="122">
        <v>44183</v>
      </c>
      <c r="D645" s="175" t="s">
        <v>202</v>
      </c>
      <c r="E645" s="107" t="s">
        <v>195</v>
      </c>
      <c r="F645" s="161" t="s">
        <v>5742</v>
      </c>
      <c r="G645" s="110" t="s">
        <v>5743</v>
      </c>
      <c r="H645" s="110" t="s">
        <v>5744</v>
      </c>
      <c r="I645" s="110" t="s">
        <v>5745</v>
      </c>
      <c r="J645" s="285" t="s">
        <v>5746</v>
      </c>
      <c r="K645" s="106">
        <v>1</v>
      </c>
      <c r="L645" s="515">
        <v>44228</v>
      </c>
      <c r="M645" s="506">
        <v>44651</v>
      </c>
      <c r="N645" s="114">
        <f t="shared" si="30"/>
        <v>9</v>
      </c>
      <c r="O645" s="182">
        <v>1</v>
      </c>
      <c r="P645" s="92" t="s">
        <v>15</v>
      </c>
      <c r="Q645" s="92" t="s">
        <v>5747</v>
      </c>
      <c r="R645" s="19" t="s">
        <v>5752</v>
      </c>
      <c r="S645" s="217">
        <f t="shared" si="31"/>
        <v>195</v>
      </c>
      <c r="T645" s="166"/>
      <c r="U645" s="166"/>
      <c r="V645" s="166" t="s">
        <v>125</v>
      </c>
      <c r="W645" s="166" t="s">
        <v>125</v>
      </c>
      <c r="X645" s="166" t="s">
        <v>125</v>
      </c>
      <c r="Y645" s="166" t="s">
        <v>125</v>
      </c>
      <c r="Z645" s="166" t="s">
        <v>125</v>
      </c>
      <c r="AA645" s="166" t="s">
        <v>125</v>
      </c>
      <c r="AB645" s="166" t="s">
        <v>125</v>
      </c>
      <c r="AC645" s="166" t="s">
        <v>125</v>
      </c>
      <c r="AD645" s="166" t="s">
        <v>125</v>
      </c>
      <c r="AE645" s="166" t="s">
        <v>125</v>
      </c>
      <c r="AF645" s="166" t="s">
        <v>125</v>
      </c>
      <c r="AG645" s="166" t="s">
        <v>125</v>
      </c>
      <c r="AH645" s="166" t="s">
        <v>125</v>
      </c>
      <c r="AI645" s="166" t="s">
        <v>125</v>
      </c>
      <c r="AJ645" s="166" t="s">
        <v>125</v>
      </c>
      <c r="AK645" s="19" t="s">
        <v>5580</v>
      </c>
      <c r="AL645" s="19" t="s">
        <v>5748</v>
      </c>
      <c r="AM645" s="19" t="s">
        <v>5749</v>
      </c>
      <c r="AN645" s="220" t="s">
        <v>5707</v>
      </c>
      <c r="AO645" s="255" t="s">
        <v>5750</v>
      </c>
      <c r="AP645" s="19" t="s">
        <v>5753</v>
      </c>
      <c r="AQ645" s="19" t="s">
        <v>5754</v>
      </c>
      <c r="AR645" s="19" t="s">
        <v>5755</v>
      </c>
      <c r="AS645" s="19" t="s">
        <v>5756</v>
      </c>
      <c r="AT645" s="19" t="s">
        <v>130</v>
      </c>
      <c r="AU645" s="19" t="s">
        <v>4034</v>
      </c>
      <c r="AV645" s="19" t="s">
        <v>130</v>
      </c>
      <c r="AW645" s="19" t="s">
        <v>4034</v>
      </c>
      <c r="AX645" s="19" t="s">
        <v>130</v>
      </c>
      <c r="AY645" s="19" t="s">
        <v>4034</v>
      </c>
      <c r="AZ645" s="19" t="s">
        <v>125</v>
      </c>
      <c r="BA645" s="19" t="s">
        <v>4034</v>
      </c>
      <c r="BB645" s="19" t="s">
        <v>125</v>
      </c>
      <c r="BC645" s="19" t="s">
        <v>4034</v>
      </c>
      <c r="BD645" s="19" t="s">
        <v>125</v>
      </c>
      <c r="BE645" s="19" t="s">
        <v>4034</v>
      </c>
      <c r="BF645" s="184" t="s">
        <v>131</v>
      </c>
      <c r="BG645" s="175">
        <v>44663</v>
      </c>
      <c r="BH645" s="108" t="s">
        <v>2033</v>
      </c>
      <c r="BI645" s="195"/>
      <c r="BJ645" s="196"/>
      <c r="BK645" s="196"/>
      <c r="BL645" s="196"/>
      <c r="BM645" s="196"/>
      <c r="BN645" s="35" t="s">
        <v>133</v>
      </c>
      <c r="BO645" s="195"/>
      <c r="BP645" s="195"/>
      <c r="BR645" s="92" t="s">
        <v>5689</v>
      </c>
      <c r="BS645" s="92" t="s">
        <v>5690</v>
      </c>
      <c r="BT645" s="481" t="s">
        <v>5751</v>
      </c>
      <c r="BU645" s="481"/>
    </row>
    <row r="646" spans="1:73" s="137" customFormat="1" ht="90" hidden="1" customHeight="1">
      <c r="A646" s="107" t="s">
        <v>5757</v>
      </c>
      <c r="B646" s="110" t="s">
        <v>5572</v>
      </c>
      <c r="C646" s="122">
        <v>44183</v>
      </c>
      <c r="D646" s="175" t="s">
        <v>202</v>
      </c>
      <c r="E646" s="107" t="s">
        <v>195</v>
      </c>
      <c r="F646" s="161" t="s">
        <v>5742</v>
      </c>
      <c r="G646" s="110" t="s">
        <v>5743</v>
      </c>
      <c r="H646" s="110" t="s">
        <v>5744</v>
      </c>
      <c r="I646" s="110" t="s">
        <v>5758</v>
      </c>
      <c r="J646" s="285" t="s">
        <v>5759</v>
      </c>
      <c r="K646" s="106">
        <v>1</v>
      </c>
      <c r="L646" s="515">
        <v>44419</v>
      </c>
      <c r="M646" s="515">
        <v>44530</v>
      </c>
      <c r="N646" s="114">
        <f t="shared" si="30"/>
        <v>16</v>
      </c>
      <c r="O646" s="185">
        <v>0</v>
      </c>
      <c r="P646" s="92" t="s">
        <v>15</v>
      </c>
      <c r="Q646" s="92"/>
      <c r="R646" s="19" t="s">
        <v>5704</v>
      </c>
      <c r="S646" s="217">
        <f t="shared" si="31"/>
        <v>331</v>
      </c>
      <c r="T646" s="166"/>
      <c r="U646" s="166"/>
      <c r="V646" s="166" t="s">
        <v>125</v>
      </c>
      <c r="W646" s="166" t="s">
        <v>125</v>
      </c>
      <c r="X646" s="166" t="s">
        <v>125</v>
      </c>
      <c r="Y646" s="166" t="s">
        <v>125</v>
      </c>
      <c r="Z646" s="166" t="s">
        <v>125</v>
      </c>
      <c r="AA646" s="166" t="s">
        <v>125</v>
      </c>
      <c r="AB646" s="166" t="s">
        <v>125</v>
      </c>
      <c r="AC646" s="166" t="s">
        <v>125</v>
      </c>
      <c r="AD646" s="166" t="s">
        <v>125</v>
      </c>
      <c r="AE646" s="166" t="s">
        <v>125</v>
      </c>
      <c r="AF646" s="166" t="s">
        <v>125</v>
      </c>
      <c r="AG646" s="166" t="s">
        <v>125</v>
      </c>
      <c r="AH646" s="166" t="s">
        <v>125</v>
      </c>
      <c r="AI646" s="166" t="s">
        <v>125</v>
      </c>
      <c r="AJ646" s="166" t="s">
        <v>125</v>
      </c>
      <c r="AK646" s="19" t="s">
        <v>5580</v>
      </c>
      <c r="AL646" s="19" t="s">
        <v>5760</v>
      </c>
      <c r="AM646" s="19" t="s">
        <v>5761</v>
      </c>
      <c r="AN646" s="19" t="s">
        <v>5515</v>
      </c>
      <c r="AO646" s="173" t="s">
        <v>5720</v>
      </c>
      <c r="AP646" s="19" t="s">
        <v>130</v>
      </c>
      <c r="AQ646" s="19" t="s">
        <v>5721</v>
      </c>
      <c r="AR646" s="19" t="s">
        <v>130</v>
      </c>
      <c r="AS646" s="19" t="s">
        <v>4022</v>
      </c>
      <c r="AT646" s="19" t="s">
        <v>130</v>
      </c>
      <c r="AU646" s="19" t="s">
        <v>4022</v>
      </c>
      <c r="AV646" s="19" t="s">
        <v>130</v>
      </c>
      <c r="AW646" s="19" t="s">
        <v>4022</v>
      </c>
      <c r="AX646" s="19" t="s">
        <v>130</v>
      </c>
      <c r="AY646" s="19" t="s">
        <v>4022</v>
      </c>
      <c r="AZ646" s="19" t="s">
        <v>125</v>
      </c>
      <c r="BA646" s="19" t="s">
        <v>4022</v>
      </c>
      <c r="BB646" s="19" t="s">
        <v>125</v>
      </c>
      <c r="BC646" s="19" t="s">
        <v>4022</v>
      </c>
      <c r="BD646" s="19" t="s">
        <v>125</v>
      </c>
      <c r="BE646" s="19" t="s">
        <v>4022</v>
      </c>
      <c r="BF646" s="184" t="s">
        <v>1845</v>
      </c>
      <c r="BG646" s="175">
        <v>44529</v>
      </c>
      <c r="BH646" s="108" t="s">
        <v>10</v>
      </c>
      <c r="BI646" s="175">
        <v>44529</v>
      </c>
      <c r="BJ646" s="140" t="s">
        <v>5722</v>
      </c>
      <c r="BK646" s="171" t="s">
        <v>125</v>
      </c>
      <c r="BL646" s="171" t="s">
        <v>4024</v>
      </c>
      <c r="BM646" s="171" t="s">
        <v>1538</v>
      </c>
      <c r="BN646" s="119" t="s">
        <v>1539</v>
      </c>
      <c r="BO646" s="179" t="s">
        <v>125</v>
      </c>
      <c r="BP646" s="179" t="s">
        <v>5757</v>
      </c>
      <c r="BR646" s="92" t="s">
        <v>5689</v>
      </c>
      <c r="BS646" s="92" t="s">
        <v>5690</v>
      </c>
      <c r="BT646" s="481" t="s">
        <v>5751</v>
      </c>
      <c r="BU646" s="92"/>
    </row>
    <row r="647" spans="1:73" s="137" customFormat="1" ht="90" hidden="1" customHeight="1">
      <c r="A647" s="107" t="s">
        <v>5757</v>
      </c>
      <c r="B647" s="110" t="s">
        <v>5572</v>
      </c>
      <c r="C647" s="122">
        <v>44183</v>
      </c>
      <c r="D647" s="175" t="s">
        <v>202</v>
      </c>
      <c r="E647" s="107" t="s">
        <v>195</v>
      </c>
      <c r="F647" s="161" t="s">
        <v>5742</v>
      </c>
      <c r="G647" s="110" t="s">
        <v>5743</v>
      </c>
      <c r="H647" s="110" t="s">
        <v>5744</v>
      </c>
      <c r="I647" s="110" t="s">
        <v>5758</v>
      </c>
      <c r="J647" s="285" t="s">
        <v>5759</v>
      </c>
      <c r="K647" s="106">
        <v>1</v>
      </c>
      <c r="L647" s="515">
        <v>44419</v>
      </c>
      <c r="M647" s="515">
        <v>44651</v>
      </c>
      <c r="N647" s="114">
        <f t="shared" si="30"/>
        <v>34</v>
      </c>
      <c r="O647" s="182">
        <v>1</v>
      </c>
      <c r="P647" s="92" t="s">
        <v>15</v>
      </c>
      <c r="Q647" s="92"/>
      <c r="R647" s="19" t="s">
        <v>5762</v>
      </c>
      <c r="S647" s="217">
        <f t="shared" si="31"/>
        <v>230</v>
      </c>
      <c r="T647" s="166"/>
      <c r="U647" s="166"/>
      <c r="V647" s="166" t="s">
        <v>125</v>
      </c>
      <c r="W647" s="166" t="s">
        <v>125</v>
      </c>
      <c r="X647" s="166" t="s">
        <v>125</v>
      </c>
      <c r="Y647" s="166" t="s">
        <v>125</v>
      </c>
      <c r="Z647" s="166" t="s">
        <v>125</v>
      </c>
      <c r="AA647" s="166" t="s">
        <v>125</v>
      </c>
      <c r="AB647" s="166" t="s">
        <v>125</v>
      </c>
      <c r="AC647" s="166" t="s">
        <v>125</v>
      </c>
      <c r="AD647" s="166" t="s">
        <v>125</v>
      </c>
      <c r="AE647" s="166" t="s">
        <v>125</v>
      </c>
      <c r="AF647" s="166" t="s">
        <v>125</v>
      </c>
      <c r="AG647" s="166" t="s">
        <v>125</v>
      </c>
      <c r="AH647" s="166" t="s">
        <v>125</v>
      </c>
      <c r="AI647" s="166" t="s">
        <v>125</v>
      </c>
      <c r="AJ647" s="166" t="s">
        <v>125</v>
      </c>
      <c r="AK647" s="19" t="s">
        <v>5580</v>
      </c>
      <c r="AL647" s="19" t="s">
        <v>5760</v>
      </c>
      <c r="AM647" s="19" t="s">
        <v>5761</v>
      </c>
      <c r="AN647" s="19" t="s">
        <v>5515</v>
      </c>
      <c r="AO647" s="173" t="s">
        <v>5720</v>
      </c>
      <c r="AP647" s="19" t="s">
        <v>5763</v>
      </c>
      <c r="AQ647" s="19" t="s">
        <v>5724</v>
      </c>
      <c r="AR647" s="19" t="s">
        <v>5714</v>
      </c>
      <c r="AS647" s="19" t="s">
        <v>5764</v>
      </c>
      <c r="AT647" s="19" t="s">
        <v>130</v>
      </c>
      <c r="AU647" s="19" t="s">
        <v>4034</v>
      </c>
      <c r="AV647" s="19" t="s">
        <v>130</v>
      </c>
      <c r="AW647" s="19" t="s">
        <v>4034</v>
      </c>
      <c r="AX647" s="19" t="s">
        <v>130</v>
      </c>
      <c r="AY647" s="19" t="s">
        <v>4034</v>
      </c>
      <c r="AZ647" s="19" t="s">
        <v>125</v>
      </c>
      <c r="BA647" s="19" t="s">
        <v>4034</v>
      </c>
      <c r="BB647" s="19" t="s">
        <v>125</v>
      </c>
      <c r="BC647" s="19" t="s">
        <v>4034</v>
      </c>
      <c r="BD647" s="19" t="s">
        <v>125</v>
      </c>
      <c r="BE647" s="19" t="s">
        <v>4034</v>
      </c>
      <c r="BF647" s="184" t="s">
        <v>131</v>
      </c>
      <c r="BG647" s="175">
        <v>44663</v>
      </c>
      <c r="BH647" s="108" t="s">
        <v>2033</v>
      </c>
      <c r="BI647" s="195"/>
      <c r="BJ647" s="196"/>
      <c r="BK647" s="196"/>
      <c r="BL647" s="196"/>
      <c r="BM647" s="196"/>
      <c r="BN647" s="35" t="s">
        <v>133</v>
      </c>
      <c r="BO647" s="195"/>
      <c r="BP647" s="195"/>
      <c r="BR647" s="92" t="s">
        <v>5689</v>
      </c>
      <c r="BS647" s="92" t="s">
        <v>5690</v>
      </c>
      <c r="BT647" s="481" t="s">
        <v>5751</v>
      </c>
      <c r="BU647" s="92"/>
    </row>
    <row r="648" spans="1:73" s="137" customFormat="1" ht="90" hidden="1" customHeight="1">
      <c r="A648" s="107" t="s">
        <v>5765</v>
      </c>
      <c r="B648" s="110" t="s">
        <v>5572</v>
      </c>
      <c r="C648" s="122">
        <v>44183</v>
      </c>
      <c r="D648" s="175" t="s">
        <v>202</v>
      </c>
      <c r="E648" s="107" t="s">
        <v>255</v>
      </c>
      <c r="F648" s="161" t="s">
        <v>5766</v>
      </c>
      <c r="G648" s="110" t="s">
        <v>5767</v>
      </c>
      <c r="H648" s="110" t="s">
        <v>5768</v>
      </c>
      <c r="I648" s="110" t="s">
        <v>5769</v>
      </c>
      <c r="J648" s="285" t="s">
        <v>3652</v>
      </c>
      <c r="K648" s="106">
        <v>1</v>
      </c>
      <c r="L648" s="515">
        <v>44228</v>
      </c>
      <c r="M648" s="515">
        <v>44561</v>
      </c>
      <c r="N648" s="114">
        <f t="shared" si="30"/>
        <v>48</v>
      </c>
      <c r="O648" s="185">
        <v>0</v>
      </c>
      <c r="P648" s="92" t="s">
        <v>15</v>
      </c>
      <c r="Q648" s="92" t="s">
        <v>5770</v>
      </c>
      <c r="R648" s="19" t="s">
        <v>5704</v>
      </c>
      <c r="S648" s="217">
        <f t="shared" si="31"/>
        <v>331</v>
      </c>
      <c r="T648" s="166"/>
      <c r="U648" s="166"/>
      <c r="V648" s="166" t="s">
        <v>125</v>
      </c>
      <c r="W648" s="166" t="s">
        <v>125</v>
      </c>
      <c r="X648" s="166" t="s">
        <v>125</v>
      </c>
      <c r="Y648" s="166" t="s">
        <v>125</v>
      </c>
      <c r="Z648" s="166" t="s">
        <v>125</v>
      </c>
      <c r="AA648" s="166" t="s">
        <v>125</v>
      </c>
      <c r="AB648" s="166" t="s">
        <v>125</v>
      </c>
      <c r="AC648" s="166" t="s">
        <v>125</v>
      </c>
      <c r="AD648" s="166" t="s">
        <v>125</v>
      </c>
      <c r="AE648" s="166" t="s">
        <v>125</v>
      </c>
      <c r="AF648" s="166" t="s">
        <v>125</v>
      </c>
      <c r="AG648" s="166" t="s">
        <v>125</v>
      </c>
      <c r="AH648" s="166" t="s">
        <v>125</v>
      </c>
      <c r="AI648" s="166" t="s">
        <v>125</v>
      </c>
      <c r="AJ648" s="166" t="s">
        <v>125</v>
      </c>
      <c r="AK648" s="19" t="s">
        <v>5580</v>
      </c>
      <c r="AL648" s="19"/>
      <c r="AM648" s="19" t="s">
        <v>5771</v>
      </c>
      <c r="AN648" s="19" t="s">
        <v>5772</v>
      </c>
      <c r="AO648" s="19" t="s">
        <v>5773</v>
      </c>
      <c r="AP648" s="19" t="s">
        <v>130</v>
      </c>
      <c r="AQ648" s="19" t="s">
        <v>5709</v>
      </c>
      <c r="AR648" s="19" t="s">
        <v>130</v>
      </c>
      <c r="AS648" s="19" t="s">
        <v>4022</v>
      </c>
      <c r="AT648" s="19" t="s">
        <v>130</v>
      </c>
      <c r="AU648" s="19" t="s">
        <v>4022</v>
      </c>
      <c r="AV648" s="19" t="s">
        <v>130</v>
      </c>
      <c r="AW648" s="19" t="s">
        <v>4022</v>
      </c>
      <c r="AX648" s="19" t="s">
        <v>130</v>
      </c>
      <c r="AY648" s="19" t="s">
        <v>4022</v>
      </c>
      <c r="AZ648" s="19" t="s">
        <v>125</v>
      </c>
      <c r="BA648" s="19" t="s">
        <v>4022</v>
      </c>
      <c r="BB648" s="19" t="s">
        <v>125</v>
      </c>
      <c r="BC648" s="19" t="s">
        <v>4022</v>
      </c>
      <c r="BD648" s="19" t="s">
        <v>125</v>
      </c>
      <c r="BE648" s="19" t="s">
        <v>4022</v>
      </c>
      <c r="BF648" s="184" t="s">
        <v>1845</v>
      </c>
      <c r="BG648" s="175">
        <v>44529</v>
      </c>
      <c r="BH648" s="108" t="s">
        <v>10</v>
      </c>
      <c r="BI648" s="175">
        <v>44529</v>
      </c>
      <c r="BJ648" s="140" t="s">
        <v>5774</v>
      </c>
      <c r="BK648" s="171" t="s">
        <v>125</v>
      </c>
      <c r="BL648" s="171" t="s">
        <v>4024</v>
      </c>
      <c r="BM648" s="171" t="s">
        <v>1538</v>
      </c>
      <c r="BN648" s="119" t="s">
        <v>1539</v>
      </c>
      <c r="BO648" s="179" t="s">
        <v>125</v>
      </c>
      <c r="BP648" s="179" t="s">
        <v>5765</v>
      </c>
      <c r="BR648" s="92" t="s">
        <v>5583</v>
      </c>
      <c r="BS648" s="92" t="s">
        <v>5584</v>
      </c>
      <c r="BT648" s="481"/>
      <c r="BU648" s="481"/>
    </row>
    <row r="649" spans="1:73" s="137" customFormat="1" ht="90" hidden="1" customHeight="1">
      <c r="A649" s="107" t="s">
        <v>5765</v>
      </c>
      <c r="B649" s="110" t="s">
        <v>5572</v>
      </c>
      <c r="C649" s="122">
        <v>44183</v>
      </c>
      <c r="D649" s="175" t="s">
        <v>202</v>
      </c>
      <c r="E649" s="107" t="s">
        <v>255</v>
      </c>
      <c r="F649" s="161" t="s">
        <v>5766</v>
      </c>
      <c r="G649" s="110" t="s">
        <v>5767</v>
      </c>
      <c r="H649" s="110" t="s">
        <v>5768</v>
      </c>
      <c r="I649" s="110" t="s">
        <v>5769</v>
      </c>
      <c r="J649" s="285" t="s">
        <v>3652</v>
      </c>
      <c r="K649" s="106">
        <v>1</v>
      </c>
      <c r="L649" s="515">
        <v>44228</v>
      </c>
      <c r="M649" s="515">
        <v>44651</v>
      </c>
      <c r="N649" s="114">
        <f t="shared" si="30"/>
        <v>9</v>
      </c>
      <c r="O649" s="182">
        <v>1</v>
      </c>
      <c r="P649" s="92" t="s">
        <v>15</v>
      </c>
      <c r="Q649" s="92" t="s">
        <v>5770</v>
      </c>
      <c r="R649" s="19" t="s">
        <v>5775</v>
      </c>
      <c r="S649" s="217">
        <f t="shared" si="31"/>
        <v>274</v>
      </c>
      <c r="T649" s="166"/>
      <c r="U649" s="166"/>
      <c r="V649" s="166" t="s">
        <v>125</v>
      </c>
      <c r="W649" s="166" t="s">
        <v>125</v>
      </c>
      <c r="X649" s="166" t="s">
        <v>125</v>
      </c>
      <c r="Y649" s="166" t="s">
        <v>125</v>
      </c>
      <c r="Z649" s="166" t="s">
        <v>125</v>
      </c>
      <c r="AA649" s="166" t="s">
        <v>125</v>
      </c>
      <c r="AB649" s="166" t="s">
        <v>125</v>
      </c>
      <c r="AC649" s="166" t="s">
        <v>125</v>
      </c>
      <c r="AD649" s="166" t="s">
        <v>125</v>
      </c>
      <c r="AE649" s="166" t="s">
        <v>125</v>
      </c>
      <c r="AF649" s="166" t="s">
        <v>125</v>
      </c>
      <c r="AG649" s="166" t="s">
        <v>125</v>
      </c>
      <c r="AH649" s="166" t="s">
        <v>125</v>
      </c>
      <c r="AI649" s="166" t="s">
        <v>125</v>
      </c>
      <c r="AJ649" s="166" t="s">
        <v>125</v>
      </c>
      <c r="AK649" s="19" t="s">
        <v>5580</v>
      </c>
      <c r="AL649" s="19"/>
      <c r="AM649" s="19" t="s">
        <v>5771</v>
      </c>
      <c r="AN649" s="19" t="s">
        <v>5772</v>
      </c>
      <c r="AO649" s="19" t="s">
        <v>5773</v>
      </c>
      <c r="AP649" s="19" t="s">
        <v>5776</v>
      </c>
      <c r="AQ649" s="19" t="s">
        <v>5777</v>
      </c>
      <c r="AR649" s="19" t="s">
        <v>5778</v>
      </c>
      <c r="AS649" s="19" t="s">
        <v>5779</v>
      </c>
      <c r="AT649" s="19" t="s">
        <v>130</v>
      </c>
      <c r="AU649" s="19" t="s">
        <v>4034</v>
      </c>
      <c r="AV649" s="19" t="s">
        <v>130</v>
      </c>
      <c r="AW649" s="19" t="s">
        <v>4034</v>
      </c>
      <c r="AX649" s="19" t="s">
        <v>130</v>
      </c>
      <c r="AY649" s="19" t="s">
        <v>4034</v>
      </c>
      <c r="AZ649" s="19" t="s">
        <v>125</v>
      </c>
      <c r="BA649" s="19" t="s">
        <v>4034</v>
      </c>
      <c r="BB649" s="19" t="s">
        <v>125</v>
      </c>
      <c r="BC649" s="19" t="s">
        <v>4034</v>
      </c>
      <c r="BD649" s="19" t="s">
        <v>125</v>
      </c>
      <c r="BE649" s="19" t="s">
        <v>4034</v>
      </c>
      <c r="BF649" s="184" t="s">
        <v>131</v>
      </c>
      <c r="BG649" s="175">
        <v>44664</v>
      </c>
      <c r="BH649" s="108" t="s">
        <v>2033</v>
      </c>
      <c r="BI649" s="195"/>
      <c r="BJ649" s="196"/>
      <c r="BK649" s="196"/>
      <c r="BL649" s="196"/>
      <c r="BM649" s="196"/>
      <c r="BN649" s="35" t="s">
        <v>133</v>
      </c>
      <c r="BO649" s="195"/>
      <c r="BP649" s="195"/>
      <c r="BR649" s="92" t="s">
        <v>5583</v>
      </c>
      <c r="BS649" s="92" t="s">
        <v>5584</v>
      </c>
      <c r="BT649" s="481"/>
      <c r="BU649" s="481"/>
    </row>
    <row r="650" spans="1:73" s="137" customFormat="1" ht="90" hidden="1" customHeight="1">
      <c r="A650" s="107" t="s">
        <v>5780</v>
      </c>
      <c r="B650" s="110" t="s">
        <v>5572</v>
      </c>
      <c r="C650" s="122">
        <v>44183</v>
      </c>
      <c r="D650" s="175" t="s">
        <v>202</v>
      </c>
      <c r="E650" s="107" t="s">
        <v>255</v>
      </c>
      <c r="F650" s="161" t="s">
        <v>5766</v>
      </c>
      <c r="G650" s="110" t="s">
        <v>5767</v>
      </c>
      <c r="H650" s="110" t="s">
        <v>5768</v>
      </c>
      <c r="I650" s="110" t="s">
        <v>5781</v>
      </c>
      <c r="J650" s="285" t="s">
        <v>3652</v>
      </c>
      <c r="K650" s="106">
        <v>1</v>
      </c>
      <c r="L650" s="515">
        <v>44228</v>
      </c>
      <c r="M650" s="515">
        <v>44561</v>
      </c>
      <c r="N650" s="114">
        <f t="shared" si="30"/>
        <v>48</v>
      </c>
      <c r="O650" s="185">
        <v>0</v>
      </c>
      <c r="P650" s="92" t="s">
        <v>15</v>
      </c>
      <c r="Q650" s="92" t="s">
        <v>5683</v>
      </c>
      <c r="R650" s="19" t="s">
        <v>5704</v>
      </c>
      <c r="S650" s="217">
        <f t="shared" si="31"/>
        <v>331</v>
      </c>
      <c r="T650" s="166"/>
      <c r="U650" s="166"/>
      <c r="V650" s="166" t="s">
        <v>125</v>
      </c>
      <c r="W650" s="166" t="s">
        <v>125</v>
      </c>
      <c r="X650" s="166" t="s">
        <v>125</v>
      </c>
      <c r="Y650" s="166" t="s">
        <v>125</v>
      </c>
      <c r="Z650" s="166" t="s">
        <v>125</v>
      </c>
      <c r="AA650" s="166" t="s">
        <v>125</v>
      </c>
      <c r="AB650" s="166" t="s">
        <v>125</v>
      </c>
      <c r="AC650" s="166" t="s">
        <v>125</v>
      </c>
      <c r="AD650" s="166" t="s">
        <v>125</v>
      </c>
      <c r="AE650" s="166" t="s">
        <v>125</v>
      </c>
      <c r="AF650" s="166" t="s">
        <v>125</v>
      </c>
      <c r="AG650" s="166" t="s">
        <v>125</v>
      </c>
      <c r="AH650" s="166" t="s">
        <v>125</v>
      </c>
      <c r="AI650" s="166" t="s">
        <v>125</v>
      </c>
      <c r="AJ650" s="166" t="s">
        <v>125</v>
      </c>
      <c r="AK650" s="19" t="s">
        <v>5580</v>
      </c>
      <c r="AL650" s="19"/>
      <c r="AM650" s="19" t="s">
        <v>5782</v>
      </c>
      <c r="AN650" s="19" t="s">
        <v>5772</v>
      </c>
      <c r="AO650" s="19" t="s">
        <v>5783</v>
      </c>
      <c r="AP650" s="19" t="s">
        <v>130</v>
      </c>
      <c r="AQ650" s="19" t="s">
        <v>5721</v>
      </c>
      <c r="AR650" s="19" t="s">
        <v>130</v>
      </c>
      <c r="AS650" s="19" t="s">
        <v>4022</v>
      </c>
      <c r="AT650" s="19" t="s">
        <v>130</v>
      </c>
      <c r="AU650" s="19" t="s">
        <v>4022</v>
      </c>
      <c r="AV650" s="19" t="s">
        <v>130</v>
      </c>
      <c r="AW650" s="19" t="s">
        <v>4022</v>
      </c>
      <c r="AX650" s="19" t="s">
        <v>130</v>
      </c>
      <c r="AY650" s="19" t="s">
        <v>4022</v>
      </c>
      <c r="AZ650" s="19" t="s">
        <v>125</v>
      </c>
      <c r="BA650" s="19" t="s">
        <v>4022</v>
      </c>
      <c r="BB650" s="19" t="s">
        <v>125</v>
      </c>
      <c r="BC650" s="19" t="s">
        <v>4022</v>
      </c>
      <c r="BD650" s="19" t="s">
        <v>125</v>
      </c>
      <c r="BE650" s="19" t="s">
        <v>4022</v>
      </c>
      <c r="BF650" s="184" t="s">
        <v>1845</v>
      </c>
      <c r="BG650" s="175">
        <v>44529</v>
      </c>
      <c r="BH650" s="108" t="s">
        <v>10</v>
      </c>
      <c r="BI650" s="175">
        <v>44529</v>
      </c>
      <c r="BJ650" s="140" t="s">
        <v>5722</v>
      </c>
      <c r="BK650" s="171" t="s">
        <v>125</v>
      </c>
      <c r="BL650" s="171" t="s">
        <v>4024</v>
      </c>
      <c r="BM650" s="171" t="s">
        <v>1538</v>
      </c>
      <c r="BN650" s="119" t="s">
        <v>1539</v>
      </c>
      <c r="BO650" s="179" t="s">
        <v>125</v>
      </c>
      <c r="BP650" s="179" t="s">
        <v>5780</v>
      </c>
      <c r="BR650" s="92" t="s">
        <v>5583</v>
      </c>
      <c r="BS650" s="92" t="s">
        <v>5584</v>
      </c>
      <c r="BT650" s="92"/>
      <c r="BU650" s="92"/>
    </row>
    <row r="651" spans="1:73" s="137" customFormat="1" ht="90" hidden="1" customHeight="1">
      <c r="A651" s="107" t="s">
        <v>5780</v>
      </c>
      <c r="B651" s="110" t="s">
        <v>5572</v>
      </c>
      <c r="C651" s="122">
        <v>44183</v>
      </c>
      <c r="D651" s="175" t="s">
        <v>202</v>
      </c>
      <c r="E651" s="107" t="s">
        <v>255</v>
      </c>
      <c r="F651" s="161" t="s">
        <v>5766</v>
      </c>
      <c r="G651" s="110" t="s">
        <v>5767</v>
      </c>
      <c r="H651" s="110" t="s">
        <v>5768</v>
      </c>
      <c r="I651" s="110" t="s">
        <v>5781</v>
      </c>
      <c r="J651" s="285" t="s">
        <v>3652</v>
      </c>
      <c r="K651" s="106">
        <v>1</v>
      </c>
      <c r="L651" s="515">
        <v>44228</v>
      </c>
      <c r="M651" s="515">
        <v>44651</v>
      </c>
      <c r="N651" s="114">
        <f t="shared" si="30"/>
        <v>9</v>
      </c>
      <c r="O651" s="182">
        <v>1</v>
      </c>
      <c r="P651" s="92" t="s">
        <v>15</v>
      </c>
      <c r="Q651" s="92" t="s">
        <v>5683</v>
      </c>
      <c r="R651" s="19" t="s">
        <v>5784</v>
      </c>
      <c r="S651" s="217">
        <f t="shared" si="31"/>
        <v>226</v>
      </c>
      <c r="T651" s="166"/>
      <c r="U651" s="166"/>
      <c r="V651" s="166" t="s">
        <v>125</v>
      </c>
      <c r="W651" s="166" t="s">
        <v>125</v>
      </c>
      <c r="X651" s="166" t="s">
        <v>125</v>
      </c>
      <c r="Y651" s="166" t="s">
        <v>125</v>
      </c>
      <c r="Z651" s="166" t="s">
        <v>125</v>
      </c>
      <c r="AA651" s="166" t="s">
        <v>125</v>
      </c>
      <c r="AB651" s="166" t="s">
        <v>125</v>
      </c>
      <c r="AC651" s="166" t="s">
        <v>125</v>
      </c>
      <c r="AD651" s="166" t="s">
        <v>125</v>
      </c>
      <c r="AE651" s="166" t="s">
        <v>125</v>
      </c>
      <c r="AF651" s="166" t="s">
        <v>125</v>
      </c>
      <c r="AG651" s="166" t="s">
        <v>125</v>
      </c>
      <c r="AH651" s="166" t="s">
        <v>125</v>
      </c>
      <c r="AI651" s="166" t="s">
        <v>125</v>
      </c>
      <c r="AJ651" s="166" t="s">
        <v>125</v>
      </c>
      <c r="AK651" s="19" t="s">
        <v>5580</v>
      </c>
      <c r="AL651" s="19"/>
      <c r="AM651" s="19" t="s">
        <v>5782</v>
      </c>
      <c r="AN651" s="19" t="s">
        <v>5772</v>
      </c>
      <c r="AO651" s="19" t="s">
        <v>5783</v>
      </c>
      <c r="AP651" s="19" t="s">
        <v>5785</v>
      </c>
      <c r="AQ651" s="19" t="s">
        <v>5777</v>
      </c>
      <c r="AR651" s="19" t="s">
        <v>5786</v>
      </c>
      <c r="AS651" s="19" t="s">
        <v>5787</v>
      </c>
      <c r="AT651" s="19" t="s">
        <v>130</v>
      </c>
      <c r="AU651" s="19" t="s">
        <v>4034</v>
      </c>
      <c r="AV651" s="19" t="s">
        <v>130</v>
      </c>
      <c r="AW651" s="19" t="s">
        <v>4034</v>
      </c>
      <c r="AX651" s="19" t="s">
        <v>130</v>
      </c>
      <c r="AY651" s="19" t="s">
        <v>4034</v>
      </c>
      <c r="AZ651" s="19" t="s">
        <v>125</v>
      </c>
      <c r="BA651" s="19" t="s">
        <v>4034</v>
      </c>
      <c r="BB651" s="19" t="s">
        <v>125</v>
      </c>
      <c r="BC651" s="19" t="s">
        <v>4034</v>
      </c>
      <c r="BD651" s="19" t="s">
        <v>125</v>
      </c>
      <c r="BE651" s="19" t="s">
        <v>4034</v>
      </c>
      <c r="BF651" s="184" t="s">
        <v>131</v>
      </c>
      <c r="BG651" s="175">
        <v>44664</v>
      </c>
      <c r="BH651" s="108" t="s">
        <v>2033</v>
      </c>
      <c r="BI651" s="195"/>
      <c r="BJ651" s="196"/>
      <c r="BK651" s="196"/>
      <c r="BL651" s="196"/>
      <c r="BM651" s="196"/>
      <c r="BN651" s="35" t="s">
        <v>133</v>
      </c>
      <c r="BO651" s="195"/>
      <c r="BP651" s="195"/>
      <c r="BR651" s="92" t="s">
        <v>5583</v>
      </c>
      <c r="BS651" s="92" t="s">
        <v>5584</v>
      </c>
      <c r="BT651" s="92"/>
      <c r="BU651" s="92"/>
    </row>
    <row r="652" spans="1:73" s="137" customFormat="1" ht="90" hidden="1" customHeight="1">
      <c r="A652" s="181" t="s">
        <v>5788</v>
      </c>
      <c r="B652" s="92" t="s">
        <v>5572</v>
      </c>
      <c r="C652" s="175">
        <v>44183</v>
      </c>
      <c r="D652" s="175" t="s">
        <v>202</v>
      </c>
      <c r="E652" s="107" t="s">
        <v>262</v>
      </c>
      <c r="F652" s="161" t="s">
        <v>5789</v>
      </c>
      <c r="G652" s="110" t="s">
        <v>5790</v>
      </c>
      <c r="H652" s="110" t="s">
        <v>5791</v>
      </c>
      <c r="I652" s="110" t="s">
        <v>5792</v>
      </c>
      <c r="J652" s="285" t="s">
        <v>3652</v>
      </c>
      <c r="K652" s="106">
        <v>1</v>
      </c>
      <c r="L652" s="515">
        <v>44228</v>
      </c>
      <c r="M652" s="515">
        <v>44317</v>
      </c>
      <c r="N652" s="114">
        <f t="shared" si="30"/>
        <v>13</v>
      </c>
      <c r="O652" s="180">
        <v>1</v>
      </c>
      <c r="P652" s="92" t="s">
        <v>15</v>
      </c>
      <c r="Q652" s="92"/>
      <c r="R652" s="19" t="s">
        <v>5793</v>
      </c>
      <c r="S652" s="217">
        <f t="shared" si="31"/>
        <v>171</v>
      </c>
      <c r="T652" s="166"/>
      <c r="U652" s="166"/>
      <c r="V652" s="166" t="s">
        <v>125</v>
      </c>
      <c r="W652" s="166" t="s">
        <v>125</v>
      </c>
      <c r="X652" s="166" t="s">
        <v>125</v>
      </c>
      <c r="Y652" s="166" t="s">
        <v>125</v>
      </c>
      <c r="Z652" s="166" t="s">
        <v>125</v>
      </c>
      <c r="AA652" s="166" t="s">
        <v>125</v>
      </c>
      <c r="AB652" s="166" t="s">
        <v>125</v>
      </c>
      <c r="AC652" s="166" t="s">
        <v>125</v>
      </c>
      <c r="AD652" s="166" t="s">
        <v>125</v>
      </c>
      <c r="AE652" s="166" t="s">
        <v>125</v>
      </c>
      <c r="AF652" s="166" t="s">
        <v>125</v>
      </c>
      <c r="AG652" s="166" t="s">
        <v>125</v>
      </c>
      <c r="AH652" s="166" t="s">
        <v>125</v>
      </c>
      <c r="AI652" s="166" t="s">
        <v>125</v>
      </c>
      <c r="AJ652" s="166" t="s">
        <v>125</v>
      </c>
      <c r="AK652" s="19" t="s">
        <v>5580</v>
      </c>
      <c r="AL652" s="19" t="s">
        <v>5794</v>
      </c>
      <c r="AM652" s="19" t="s">
        <v>5795</v>
      </c>
      <c r="AN652" s="19" t="s">
        <v>129</v>
      </c>
      <c r="AO652" s="19" t="s">
        <v>3113</v>
      </c>
      <c r="AP652" s="19" t="s">
        <v>130</v>
      </c>
      <c r="AQ652" s="19" t="s">
        <v>3113</v>
      </c>
      <c r="AR652" s="19" t="s">
        <v>130</v>
      </c>
      <c r="AS652" s="19" t="s">
        <v>3113</v>
      </c>
      <c r="AT652" s="19" t="s">
        <v>130</v>
      </c>
      <c r="AU652" s="19" t="s">
        <v>3113</v>
      </c>
      <c r="AV652" s="19" t="s">
        <v>130</v>
      </c>
      <c r="AW652" s="19" t="s">
        <v>3113</v>
      </c>
      <c r="AX652" s="19" t="s">
        <v>130</v>
      </c>
      <c r="AY652" s="19" t="s">
        <v>3113</v>
      </c>
      <c r="AZ652" s="19" t="s">
        <v>125</v>
      </c>
      <c r="BA652" s="19" t="s">
        <v>3113</v>
      </c>
      <c r="BB652" s="19" t="s">
        <v>125</v>
      </c>
      <c r="BC652" s="19" t="s">
        <v>3113</v>
      </c>
      <c r="BD652" s="19" t="s">
        <v>125</v>
      </c>
      <c r="BE652" s="19" t="s">
        <v>3113</v>
      </c>
      <c r="BF652" s="184" t="s">
        <v>131</v>
      </c>
      <c r="BG652" s="175">
        <v>44398</v>
      </c>
      <c r="BH652" s="108" t="s">
        <v>2033</v>
      </c>
      <c r="BI652" s="179"/>
      <c r="BJ652" s="136"/>
      <c r="BK652" s="136"/>
      <c r="BL652" s="136"/>
      <c r="BM652" s="136"/>
      <c r="BN652" s="35" t="s">
        <v>133</v>
      </c>
      <c r="BO652" s="179"/>
      <c r="BP652" s="179"/>
      <c r="BR652" s="92" t="s">
        <v>5583</v>
      </c>
      <c r="BS652" s="92" t="s">
        <v>5796</v>
      </c>
      <c r="BT652" s="92"/>
      <c r="BU652" s="92"/>
    </row>
    <row r="653" spans="1:73" s="137" customFormat="1" ht="90" hidden="1" customHeight="1">
      <c r="A653" s="181" t="s">
        <v>5797</v>
      </c>
      <c r="B653" s="92" t="s">
        <v>5572</v>
      </c>
      <c r="C653" s="175">
        <v>44183</v>
      </c>
      <c r="D653" s="175" t="s">
        <v>202</v>
      </c>
      <c r="E653" s="107" t="s">
        <v>294</v>
      </c>
      <c r="F653" s="161" t="s">
        <v>5798</v>
      </c>
      <c r="G653" s="110" t="s">
        <v>5799</v>
      </c>
      <c r="H653" s="110" t="s">
        <v>5800</v>
      </c>
      <c r="I653" s="110" t="s">
        <v>5801</v>
      </c>
      <c r="J653" s="133" t="s">
        <v>5802</v>
      </c>
      <c r="K653" s="265">
        <v>1</v>
      </c>
      <c r="L653" s="515">
        <v>44198</v>
      </c>
      <c r="M653" s="515">
        <v>44377</v>
      </c>
      <c r="N653" s="114">
        <f t="shared" si="30"/>
        <v>26</v>
      </c>
      <c r="O653" s="278">
        <v>1</v>
      </c>
      <c r="P653" s="92" t="s">
        <v>15</v>
      </c>
      <c r="Q653" s="92" t="s">
        <v>5747</v>
      </c>
      <c r="R653" s="19" t="s">
        <v>5803</v>
      </c>
      <c r="S653" s="217">
        <f t="shared" si="31"/>
        <v>388</v>
      </c>
      <c r="T653" s="166"/>
      <c r="U653" s="166"/>
      <c r="V653" s="166" t="s">
        <v>125</v>
      </c>
      <c r="W653" s="166" t="s">
        <v>125</v>
      </c>
      <c r="X653" s="166" t="s">
        <v>125</v>
      </c>
      <c r="Y653" s="166" t="s">
        <v>125</v>
      </c>
      <c r="Z653" s="166" t="s">
        <v>125</v>
      </c>
      <c r="AA653" s="166" t="s">
        <v>125</v>
      </c>
      <c r="AB653" s="166" t="s">
        <v>125</v>
      </c>
      <c r="AC653" s="166" t="s">
        <v>125</v>
      </c>
      <c r="AD653" s="166" t="s">
        <v>125</v>
      </c>
      <c r="AE653" s="166" t="s">
        <v>125</v>
      </c>
      <c r="AF653" s="166" t="s">
        <v>125</v>
      </c>
      <c r="AG653" s="166" t="s">
        <v>125</v>
      </c>
      <c r="AH653" s="166" t="s">
        <v>125</v>
      </c>
      <c r="AI653" s="166" t="s">
        <v>125</v>
      </c>
      <c r="AJ653" s="166" t="s">
        <v>125</v>
      </c>
      <c r="AK653" s="19" t="s">
        <v>5580</v>
      </c>
      <c r="AL653" s="19" t="s">
        <v>5804</v>
      </c>
      <c r="AM653" s="19" t="s">
        <v>5805</v>
      </c>
      <c r="AN653" s="19" t="s">
        <v>129</v>
      </c>
      <c r="AO653" s="19" t="s">
        <v>3113</v>
      </c>
      <c r="AP653" s="19" t="s">
        <v>130</v>
      </c>
      <c r="AQ653" s="19" t="s">
        <v>3113</v>
      </c>
      <c r="AR653" s="19" t="s">
        <v>130</v>
      </c>
      <c r="AS653" s="19" t="s">
        <v>3113</v>
      </c>
      <c r="AT653" s="19" t="s">
        <v>130</v>
      </c>
      <c r="AU653" s="19" t="s">
        <v>3113</v>
      </c>
      <c r="AV653" s="19" t="s">
        <v>130</v>
      </c>
      <c r="AW653" s="19" t="s">
        <v>3113</v>
      </c>
      <c r="AX653" s="19" t="s">
        <v>130</v>
      </c>
      <c r="AY653" s="19" t="s">
        <v>3113</v>
      </c>
      <c r="AZ653" s="19" t="s">
        <v>125</v>
      </c>
      <c r="BA653" s="19" t="s">
        <v>3113</v>
      </c>
      <c r="BB653" s="19" t="s">
        <v>125</v>
      </c>
      <c r="BC653" s="19" t="s">
        <v>3113</v>
      </c>
      <c r="BD653" s="19" t="s">
        <v>125</v>
      </c>
      <c r="BE653" s="19" t="s">
        <v>3113</v>
      </c>
      <c r="BF653" s="184" t="s">
        <v>131</v>
      </c>
      <c r="BG653" s="175">
        <v>44397</v>
      </c>
      <c r="BH653" s="108" t="s">
        <v>2033</v>
      </c>
      <c r="BI653" s="179"/>
      <c r="BJ653" s="136"/>
      <c r="BK653" s="136"/>
      <c r="BL653" s="136"/>
      <c r="BM653" s="136"/>
      <c r="BN653" s="35" t="s">
        <v>133</v>
      </c>
      <c r="BO653" s="179"/>
      <c r="BP653" s="179"/>
      <c r="BR653" s="92" t="s">
        <v>5583</v>
      </c>
      <c r="BS653" s="92" t="s">
        <v>5796</v>
      </c>
      <c r="BT653" s="92"/>
      <c r="BU653" s="92"/>
    </row>
    <row r="654" spans="1:73" s="137" customFormat="1" ht="90" hidden="1" customHeight="1">
      <c r="A654" s="181" t="s">
        <v>5806</v>
      </c>
      <c r="B654" s="92" t="s">
        <v>5572</v>
      </c>
      <c r="C654" s="175">
        <v>44183</v>
      </c>
      <c r="D654" s="175" t="s">
        <v>202</v>
      </c>
      <c r="E654" s="107" t="s">
        <v>294</v>
      </c>
      <c r="F654" s="161" t="s">
        <v>5798</v>
      </c>
      <c r="G654" s="110" t="s">
        <v>5799</v>
      </c>
      <c r="H654" s="110" t="s">
        <v>5800</v>
      </c>
      <c r="I654" s="110" t="s">
        <v>5807</v>
      </c>
      <c r="J654" s="285" t="s">
        <v>5808</v>
      </c>
      <c r="K654" s="265">
        <v>1</v>
      </c>
      <c r="L654" s="515">
        <v>44198</v>
      </c>
      <c r="M654" s="515">
        <v>44377</v>
      </c>
      <c r="N654" s="114">
        <f t="shared" si="30"/>
        <v>26</v>
      </c>
      <c r="O654" s="278">
        <v>1</v>
      </c>
      <c r="P654" s="92" t="s">
        <v>15</v>
      </c>
      <c r="Q654" s="92" t="s">
        <v>5747</v>
      </c>
      <c r="R654" s="19" t="s">
        <v>5809</v>
      </c>
      <c r="S654" s="217">
        <f t="shared" si="31"/>
        <v>228</v>
      </c>
      <c r="T654" s="166"/>
      <c r="U654" s="166"/>
      <c r="V654" s="166" t="s">
        <v>125</v>
      </c>
      <c r="W654" s="166" t="s">
        <v>125</v>
      </c>
      <c r="X654" s="166" t="s">
        <v>125</v>
      </c>
      <c r="Y654" s="166" t="s">
        <v>125</v>
      </c>
      <c r="Z654" s="166" t="s">
        <v>125</v>
      </c>
      <c r="AA654" s="166" t="s">
        <v>125</v>
      </c>
      <c r="AB654" s="166" t="s">
        <v>125</v>
      </c>
      <c r="AC654" s="166" t="s">
        <v>125</v>
      </c>
      <c r="AD654" s="166" t="s">
        <v>125</v>
      </c>
      <c r="AE654" s="166" t="s">
        <v>125</v>
      </c>
      <c r="AF654" s="166" t="s">
        <v>125</v>
      </c>
      <c r="AG654" s="166" t="s">
        <v>125</v>
      </c>
      <c r="AH654" s="166" t="s">
        <v>125</v>
      </c>
      <c r="AI654" s="166" t="s">
        <v>125</v>
      </c>
      <c r="AJ654" s="166" t="s">
        <v>125</v>
      </c>
      <c r="AK654" s="19" t="s">
        <v>5580</v>
      </c>
      <c r="AL654" s="19" t="s">
        <v>5810</v>
      </c>
      <c r="AM654" s="19" t="s">
        <v>5811</v>
      </c>
      <c r="AN654" s="19" t="s">
        <v>129</v>
      </c>
      <c r="AO654" s="19" t="s">
        <v>3113</v>
      </c>
      <c r="AP654" s="19" t="s">
        <v>130</v>
      </c>
      <c r="AQ654" s="19" t="s">
        <v>3113</v>
      </c>
      <c r="AR654" s="19" t="s">
        <v>130</v>
      </c>
      <c r="AS654" s="19" t="s">
        <v>3113</v>
      </c>
      <c r="AT654" s="19" t="s">
        <v>130</v>
      </c>
      <c r="AU654" s="19" t="s">
        <v>3113</v>
      </c>
      <c r="AV654" s="19" t="s">
        <v>130</v>
      </c>
      <c r="AW654" s="19" t="s">
        <v>3113</v>
      </c>
      <c r="AX654" s="19" t="s">
        <v>130</v>
      </c>
      <c r="AY654" s="19" t="s">
        <v>3113</v>
      </c>
      <c r="AZ654" s="19" t="s">
        <v>125</v>
      </c>
      <c r="BA654" s="19" t="s">
        <v>3113</v>
      </c>
      <c r="BB654" s="19" t="s">
        <v>125</v>
      </c>
      <c r="BC654" s="19" t="s">
        <v>3113</v>
      </c>
      <c r="BD654" s="19" t="s">
        <v>125</v>
      </c>
      <c r="BE654" s="19" t="s">
        <v>3113</v>
      </c>
      <c r="BF654" s="184" t="s">
        <v>131</v>
      </c>
      <c r="BG654" s="175">
        <v>44397</v>
      </c>
      <c r="BH654" s="108" t="s">
        <v>2033</v>
      </c>
      <c r="BI654" s="179"/>
      <c r="BJ654" s="136"/>
      <c r="BK654" s="136"/>
      <c r="BL654" s="136"/>
      <c r="BM654" s="136"/>
      <c r="BN654" s="35" t="s">
        <v>133</v>
      </c>
      <c r="BO654" s="179"/>
      <c r="BP654" s="179"/>
      <c r="BR654" s="92" t="s">
        <v>5583</v>
      </c>
      <c r="BS654" s="92" t="s">
        <v>5796</v>
      </c>
      <c r="BT654" s="92"/>
      <c r="BU654" s="92"/>
    </row>
    <row r="655" spans="1:73" s="137" customFormat="1" ht="90" hidden="1" customHeight="1">
      <c r="A655" s="107" t="s">
        <v>5812</v>
      </c>
      <c r="B655" s="110" t="s">
        <v>5572</v>
      </c>
      <c r="C655" s="122">
        <v>44183</v>
      </c>
      <c r="D655" s="175" t="s">
        <v>202</v>
      </c>
      <c r="E655" s="107" t="s">
        <v>303</v>
      </c>
      <c r="F655" s="161" t="s">
        <v>5813</v>
      </c>
      <c r="G655" s="110" t="s">
        <v>5814</v>
      </c>
      <c r="H655" s="110" t="s">
        <v>5815</v>
      </c>
      <c r="I655" s="110" t="s">
        <v>5816</v>
      </c>
      <c r="J655" s="285" t="s">
        <v>5501</v>
      </c>
      <c r="K655" s="198">
        <v>2</v>
      </c>
      <c r="L655" s="515">
        <v>44228</v>
      </c>
      <c r="M655" s="515">
        <v>44560</v>
      </c>
      <c r="N655" s="114">
        <f t="shared" si="30"/>
        <v>48</v>
      </c>
      <c r="O655" s="182">
        <v>2</v>
      </c>
      <c r="P655" s="92" t="s">
        <v>19</v>
      </c>
      <c r="Q655" s="92" t="s">
        <v>21</v>
      </c>
      <c r="R655" s="19" t="s">
        <v>5817</v>
      </c>
      <c r="S655" s="217">
        <f t="shared" si="31"/>
        <v>331</v>
      </c>
      <c r="T655" s="166"/>
      <c r="U655" s="166"/>
      <c r="V655" s="166" t="s">
        <v>125</v>
      </c>
      <c r="W655" s="166" t="s">
        <v>125</v>
      </c>
      <c r="X655" s="166" t="s">
        <v>125</v>
      </c>
      <c r="Y655" s="166" t="s">
        <v>125</v>
      </c>
      <c r="Z655" s="166" t="s">
        <v>125</v>
      </c>
      <c r="AA655" s="166" t="s">
        <v>125</v>
      </c>
      <c r="AB655" s="166" t="s">
        <v>125</v>
      </c>
      <c r="AC655" s="166" t="s">
        <v>125</v>
      </c>
      <c r="AD655" s="166" t="s">
        <v>125</v>
      </c>
      <c r="AE655" s="166" t="s">
        <v>125</v>
      </c>
      <c r="AF655" s="166" t="s">
        <v>125</v>
      </c>
      <c r="AG655" s="166" t="s">
        <v>125</v>
      </c>
      <c r="AH655" s="166" t="s">
        <v>125</v>
      </c>
      <c r="AI655" s="166" t="s">
        <v>125</v>
      </c>
      <c r="AJ655" s="166" t="s">
        <v>125</v>
      </c>
      <c r="AK655" s="19" t="s">
        <v>5580</v>
      </c>
      <c r="AL655" s="173" t="s">
        <v>3283</v>
      </c>
      <c r="AM655" s="19" t="s">
        <v>5818</v>
      </c>
      <c r="AN655" s="19" t="s">
        <v>5819</v>
      </c>
      <c r="AO655" s="19" t="s">
        <v>5820</v>
      </c>
      <c r="AP655" s="19" t="s">
        <v>130</v>
      </c>
      <c r="AQ655" s="19" t="s">
        <v>3002</v>
      </c>
      <c r="AR655" s="19" t="s">
        <v>130</v>
      </c>
      <c r="AS655" s="19" t="s">
        <v>3002</v>
      </c>
      <c r="AT655" s="19" t="s">
        <v>130</v>
      </c>
      <c r="AU655" s="19" t="s">
        <v>3002</v>
      </c>
      <c r="AV655" s="19" t="s">
        <v>130</v>
      </c>
      <c r="AW655" s="19" t="s">
        <v>3002</v>
      </c>
      <c r="AX655" s="19" t="s">
        <v>130</v>
      </c>
      <c r="AY655" s="19" t="s">
        <v>3002</v>
      </c>
      <c r="AZ655" s="19" t="s">
        <v>125</v>
      </c>
      <c r="BA655" s="19" t="s">
        <v>3002</v>
      </c>
      <c r="BB655" s="19" t="s">
        <v>125</v>
      </c>
      <c r="BC655" s="19" t="s">
        <v>3002</v>
      </c>
      <c r="BD655" s="19" t="s">
        <v>125</v>
      </c>
      <c r="BE655" s="19" t="s">
        <v>3002</v>
      </c>
      <c r="BF655" s="184" t="s">
        <v>2438</v>
      </c>
      <c r="BG655" s="175">
        <v>44481</v>
      </c>
      <c r="BH655" s="108" t="s">
        <v>2033</v>
      </c>
      <c r="BI655" s="179"/>
      <c r="BJ655" s="136"/>
      <c r="BK655" s="136"/>
      <c r="BL655" s="136"/>
      <c r="BM655" s="136"/>
      <c r="BN655" s="35" t="s">
        <v>133</v>
      </c>
      <c r="BO655" s="179"/>
      <c r="BP655" s="179"/>
      <c r="BR655" s="92" t="s">
        <v>2713</v>
      </c>
      <c r="BS655" s="229" t="s">
        <v>2758</v>
      </c>
      <c r="BT655" s="92"/>
      <c r="BU655" s="92"/>
    </row>
    <row r="656" spans="1:73" s="137" customFormat="1" ht="90" hidden="1" customHeight="1">
      <c r="A656" s="107" t="s">
        <v>5821</v>
      </c>
      <c r="B656" s="110" t="s">
        <v>5572</v>
      </c>
      <c r="C656" s="122">
        <v>44183</v>
      </c>
      <c r="D656" s="175" t="s">
        <v>202</v>
      </c>
      <c r="E656" s="107" t="s">
        <v>492</v>
      </c>
      <c r="F656" s="161" t="s">
        <v>5822</v>
      </c>
      <c r="G656" s="110" t="s">
        <v>5823</v>
      </c>
      <c r="H656" s="110" t="s">
        <v>5824</v>
      </c>
      <c r="I656" s="110" t="s">
        <v>5825</v>
      </c>
      <c r="J656" s="285" t="s">
        <v>2851</v>
      </c>
      <c r="K656" s="198">
        <v>2</v>
      </c>
      <c r="L656" s="515">
        <v>44228</v>
      </c>
      <c r="M656" s="515">
        <v>44530</v>
      </c>
      <c r="N656" s="114">
        <f t="shared" si="30"/>
        <v>44</v>
      </c>
      <c r="O656" s="182">
        <v>2</v>
      </c>
      <c r="P656" s="92" t="s">
        <v>5578</v>
      </c>
      <c r="Q656" s="92"/>
      <c r="R656" s="19" t="s">
        <v>5826</v>
      </c>
      <c r="S656" s="217">
        <f t="shared" si="31"/>
        <v>258</v>
      </c>
      <c r="T656" s="166"/>
      <c r="U656" s="166"/>
      <c r="V656" s="166" t="s">
        <v>125</v>
      </c>
      <c r="W656" s="166" t="s">
        <v>125</v>
      </c>
      <c r="X656" s="166" t="s">
        <v>125</v>
      </c>
      <c r="Y656" s="166" t="s">
        <v>125</v>
      </c>
      <c r="Z656" s="166" t="s">
        <v>125</v>
      </c>
      <c r="AA656" s="166" t="s">
        <v>125</v>
      </c>
      <c r="AB656" s="166" t="s">
        <v>125</v>
      </c>
      <c r="AC656" s="166" t="s">
        <v>125</v>
      </c>
      <c r="AD656" s="166" t="s">
        <v>125</v>
      </c>
      <c r="AE656" s="166" t="s">
        <v>125</v>
      </c>
      <c r="AF656" s="166" t="s">
        <v>125</v>
      </c>
      <c r="AG656" s="166" t="s">
        <v>125</v>
      </c>
      <c r="AH656" s="166" t="s">
        <v>125</v>
      </c>
      <c r="AI656" s="166" t="s">
        <v>125</v>
      </c>
      <c r="AJ656" s="166" t="s">
        <v>125</v>
      </c>
      <c r="AK656" s="19" t="s">
        <v>5580</v>
      </c>
      <c r="AL656" s="19" t="s">
        <v>5827</v>
      </c>
      <c r="AM656" s="19" t="s">
        <v>5828</v>
      </c>
      <c r="AN656" s="19"/>
      <c r="AO656" s="19" t="s">
        <v>5829</v>
      </c>
      <c r="AP656" s="19" t="s">
        <v>5830</v>
      </c>
      <c r="AQ656" s="19" t="s">
        <v>5831</v>
      </c>
      <c r="AR656" s="19" t="s">
        <v>130</v>
      </c>
      <c r="AS656" s="19" t="s">
        <v>2768</v>
      </c>
      <c r="AT656" s="19" t="s">
        <v>130</v>
      </c>
      <c r="AU656" s="19" t="s">
        <v>2768</v>
      </c>
      <c r="AV656" s="19" t="s">
        <v>130</v>
      </c>
      <c r="AW656" s="19" t="s">
        <v>2768</v>
      </c>
      <c r="AX656" s="19" t="s">
        <v>130</v>
      </c>
      <c r="AY656" s="19" t="s">
        <v>2768</v>
      </c>
      <c r="AZ656" s="19" t="s">
        <v>125</v>
      </c>
      <c r="BA656" s="19" t="s">
        <v>2768</v>
      </c>
      <c r="BB656" s="19" t="s">
        <v>125</v>
      </c>
      <c r="BC656" s="19" t="s">
        <v>2768</v>
      </c>
      <c r="BD656" s="19" t="s">
        <v>125</v>
      </c>
      <c r="BE656" s="19" t="s">
        <v>2768</v>
      </c>
      <c r="BF656" s="184" t="s">
        <v>131</v>
      </c>
      <c r="BG656" s="175">
        <v>44582</v>
      </c>
      <c r="BH656" s="108" t="s">
        <v>2033</v>
      </c>
      <c r="BI656" s="179"/>
      <c r="BJ656" s="136"/>
      <c r="BK656" s="136"/>
      <c r="BL656" s="136"/>
      <c r="BM656" s="136"/>
      <c r="BN656" s="35" t="s">
        <v>133</v>
      </c>
      <c r="BO656" s="179"/>
      <c r="BP656" s="179"/>
      <c r="BR656" s="92" t="s">
        <v>5142</v>
      </c>
      <c r="BS656" s="92" t="s">
        <v>5832</v>
      </c>
      <c r="BT656" s="92" t="s">
        <v>5833</v>
      </c>
      <c r="BU656" s="92"/>
    </row>
    <row r="657" spans="1:73" s="137" customFormat="1" ht="90" hidden="1" customHeight="1">
      <c r="A657" s="107" t="s">
        <v>5834</v>
      </c>
      <c r="B657" s="110" t="s">
        <v>5572</v>
      </c>
      <c r="C657" s="122">
        <v>44183</v>
      </c>
      <c r="D657" s="175" t="s">
        <v>202</v>
      </c>
      <c r="E657" s="107" t="s">
        <v>462</v>
      </c>
      <c r="F657" s="161" t="s">
        <v>5835</v>
      </c>
      <c r="G657" s="110" t="s">
        <v>5814</v>
      </c>
      <c r="H657" s="110" t="s">
        <v>5815</v>
      </c>
      <c r="I657" s="110" t="s">
        <v>5816</v>
      </c>
      <c r="J657" s="285" t="s">
        <v>5501</v>
      </c>
      <c r="K657" s="198">
        <v>2</v>
      </c>
      <c r="L657" s="515">
        <v>44228</v>
      </c>
      <c r="M657" s="515">
        <v>44560</v>
      </c>
      <c r="N657" s="114">
        <f t="shared" si="30"/>
        <v>48</v>
      </c>
      <c r="O657" s="182">
        <v>2</v>
      </c>
      <c r="P657" s="92" t="s">
        <v>19</v>
      </c>
      <c r="Q657" s="92" t="s">
        <v>21</v>
      </c>
      <c r="R657" s="19" t="s">
        <v>5817</v>
      </c>
      <c r="S657" s="217">
        <f t="shared" si="31"/>
        <v>331</v>
      </c>
      <c r="T657" s="166"/>
      <c r="U657" s="166"/>
      <c r="V657" s="166" t="s">
        <v>125</v>
      </c>
      <c r="W657" s="166" t="s">
        <v>125</v>
      </c>
      <c r="X657" s="166" t="s">
        <v>125</v>
      </c>
      <c r="Y657" s="166" t="s">
        <v>125</v>
      </c>
      <c r="Z657" s="166" t="s">
        <v>125</v>
      </c>
      <c r="AA657" s="166" t="s">
        <v>125</v>
      </c>
      <c r="AB657" s="166" t="s">
        <v>125</v>
      </c>
      <c r="AC657" s="166" t="s">
        <v>125</v>
      </c>
      <c r="AD657" s="166" t="s">
        <v>125</v>
      </c>
      <c r="AE657" s="166" t="s">
        <v>125</v>
      </c>
      <c r="AF657" s="166" t="s">
        <v>125</v>
      </c>
      <c r="AG657" s="166" t="s">
        <v>125</v>
      </c>
      <c r="AH657" s="166" t="s">
        <v>125</v>
      </c>
      <c r="AI657" s="166" t="s">
        <v>125</v>
      </c>
      <c r="AJ657" s="166" t="s">
        <v>125</v>
      </c>
      <c r="AK657" s="19" t="s">
        <v>5580</v>
      </c>
      <c r="AL657" s="173" t="s">
        <v>3283</v>
      </c>
      <c r="AM657" s="19" t="s">
        <v>5818</v>
      </c>
      <c r="AN657" s="19" t="s">
        <v>5819</v>
      </c>
      <c r="AO657" s="19" t="s">
        <v>5820</v>
      </c>
      <c r="AP657" s="19" t="s">
        <v>130</v>
      </c>
      <c r="AQ657" s="19" t="s">
        <v>3002</v>
      </c>
      <c r="AR657" s="19" t="s">
        <v>130</v>
      </c>
      <c r="AS657" s="19" t="s">
        <v>3002</v>
      </c>
      <c r="AT657" s="19" t="s">
        <v>130</v>
      </c>
      <c r="AU657" s="19" t="s">
        <v>3002</v>
      </c>
      <c r="AV657" s="19" t="s">
        <v>130</v>
      </c>
      <c r="AW657" s="19" t="s">
        <v>3002</v>
      </c>
      <c r="AX657" s="19" t="s">
        <v>130</v>
      </c>
      <c r="AY657" s="19" t="s">
        <v>3002</v>
      </c>
      <c r="AZ657" s="19" t="s">
        <v>125</v>
      </c>
      <c r="BA657" s="19" t="s">
        <v>3002</v>
      </c>
      <c r="BB657" s="19" t="s">
        <v>125</v>
      </c>
      <c r="BC657" s="19" t="s">
        <v>3002</v>
      </c>
      <c r="BD657" s="19" t="s">
        <v>125</v>
      </c>
      <c r="BE657" s="19" t="s">
        <v>3002</v>
      </c>
      <c r="BF657" s="184" t="s">
        <v>2438</v>
      </c>
      <c r="BG657" s="175">
        <v>44481</v>
      </c>
      <c r="BH657" s="108" t="s">
        <v>2033</v>
      </c>
      <c r="BI657" s="179"/>
      <c r="BJ657" s="136"/>
      <c r="BK657" s="136"/>
      <c r="BL657" s="136"/>
      <c r="BM657" s="136"/>
      <c r="BN657" s="35" t="s">
        <v>133</v>
      </c>
      <c r="BO657" s="179"/>
      <c r="BP657" s="179"/>
      <c r="BR657" s="92" t="s">
        <v>2713</v>
      </c>
      <c r="BS657" s="229" t="s">
        <v>2758</v>
      </c>
      <c r="BT657" s="92" t="s">
        <v>5836</v>
      </c>
      <c r="BU657" s="92"/>
    </row>
    <row r="658" spans="1:73" s="137" customFormat="1" ht="90" hidden="1" customHeight="1">
      <c r="A658" s="286" t="s">
        <v>5837</v>
      </c>
      <c r="B658" s="110" t="s">
        <v>5572</v>
      </c>
      <c r="C658" s="122">
        <v>44183</v>
      </c>
      <c r="D658" s="175" t="s">
        <v>202</v>
      </c>
      <c r="E658" s="107" t="s">
        <v>2212</v>
      </c>
      <c r="F658" s="161" t="s">
        <v>5838</v>
      </c>
      <c r="G658" s="110" t="s">
        <v>5839</v>
      </c>
      <c r="H658" s="110" t="s">
        <v>5840</v>
      </c>
      <c r="I658" s="110" t="s">
        <v>5841</v>
      </c>
      <c r="J658" s="285" t="s">
        <v>3951</v>
      </c>
      <c r="K658" s="198">
        <v>2</v>
      </c>
      <c r="L658" s="515">
        <v>44229</v>
      </c>
      <c r="M658" s="515">
        <v>44561</v>
      </c>
      <c r="N658" s="114">
        <f t="shared" si="30"/>
        <v>48</v>
      </c>
      <c r="O658" s="182">
        <v>2</v>
      </c>
      <c r="P658" s="92" t="s">
        <v>15</v>
      </c>
      <c r="Q658" s="92" t="s">
        <v>5842</v>
      </c>
      <c r="R658" s="19" t="s">
        <v>5843</v>
      </c>
      <c r="S658" s="217">
        <f t="shared" si="31"/>
        <v>333</v>
      </c>
      <c r="T658" s="166"/>
      <c r="U658" s="166"/>
      <c r="V658" s="166" t="s">
        <v>125</v>
      </c>
      <c r="W658" s="166" t="s">
        <v>125</v>
      </c>
      <c r="X658" s="166" t="s">
        <v>125</v>
      </c>
      <c r="Y658" s="166" t="s">
        <v>125</v>
      </c>
      <c r="Z658" s="166" t="s">
        <v>125</v>
      </c>
      <c r="AA658" s="166" t="s">
        <v>125</v>
      </c>
      <c r="AB658" s="166" t="s">
        <v>125</v>
      </c>
      <c r="AC658" s="166" t="s">
        <v>125</v>
      </c>
      <c r="AD658" s="166" t="s">
        <v>125</v>
      </c>
      <c r="AE658" s="166" t="s">
        <v>125</v>
      </c>
      <c r="AF658" s="166" t="s">
        <v>125</v>
      </c>
      <c r="AG658" s="166" t="s">
        <v>125</v>
      </c>
      <c r="AH658" s="166" t="s">
        <v>125</v>
      </c>
      <c r="AI658" s="166" t="s">
        <v>125</v>
      </c>
      <c r="AJ658" s="166" t="s">
        <v>125</v>
      </c>
      <c r="AK658" s="19" t="s">
        <v>5580</v>
      </c>
      <c r="AL658" s="19" t="s">
        <v>5844</v>
      </c>
      <c r="AM658" s="19" t="s">
        <v>5845</v>
      </c>
      <c r="AN658" s="19" t="s">
        <v>5846</v>
      </c>
      <c r="AO658" s="19" t="s">
        <v>5847</v>
      </c>
      <c r="AP658" s="19" t="s">
        <v>5848</v>
      </c>
      <c r="AQ658" s="19" t="s">
        <v>5849</v>
      </c>
      <c r="AR658" s="19" t="s">
        <v>130</v>
      </c>
      <c r="AS658" s="19" t="s">
        <v>2768</v>
      </c>
      <c r="AT658" s="19" t="s">
        <v>130</v>
      </c>
      <c r="AU658" s="19" t="s">
        <v>2768</v>
      </c>
      <c r="AV658" s="19" t="s">
        <v>130</v>
      </c>
      <c r="AW658" s="19" t="s">
        <v>2768</v>
      </c>
      <c r="AX658" s="19" t="s">
        <v>130</v>
      </c>
      <c r="AY658" s="19" t="s">
        <v>2768</v>
      </c>
      <c r="AZ658" s="19" t="s">
        <v>125</v>
      </c>
      <c r="BA658" s="19" t="s">
        <v>2768</v>
      </c>
      <c r="BB658" s="19" t="s">
        <v>125</v>
      </c>
      <c r="BC658" s="19" t="s">
        <v>2768</v>
      </c>
      <c r="BD658" s="19" t="s">
        <v>125</v>
      </c>
      <c r="BE658" s="19" t="s">
        <v>2768</v>
      </c>
      <c r="BF658" s="184" t="s">
        <v>131</v>
      </c>
      <c r="BG658" s="175">
        <v>44582</v>
      </c>
      <c r="BH658" s="108" t="s">
        <v>2033</v>
      </c>
      <c r="BI658" s="179"/>
      <c r="BJ658" s="136"/>
      <c r="BK658" s="136"/>
      <c r="BL658" s="136"/>
      <c r="BM658" s="136"/>
      <c r="BN658" s="35" t="s">
        <v>133</v>
      </c>
      <c r="BO658" s="179"/>
      <c r="BP658" s="179"/>
      <c r="BR658" s="92" t="s">
        <v>3258</v>
      </c>
      <c r="BS658" s="163" t="s">
        <v>3259</v>
      </c>
      <c r="BT658" s="163" t="s">
        <v>5850</v>
      </c>
      <c r="BU658" s="92"/>
    </row>
    <row r="659" spans="1:73" s="137" customFormat="1" ht="90" hidden="1" customHeight="1">
      <c r="A659" s="107" t="s">
        <v>5851</v>
      </c>
      <c r="B659" s="110" t="s">
        <v>5572</v>
      </c>
      <c r="C659" s="122">
        <v>44183</v>
      </c>
      <c r="D659" s="175" t="s">
        <v>202</v>
      </c>
      <c r="E659" s="107" t="s">
        <v>641</v>
      </c>
      <c r="F659" s="161" t="s">
        <v>5852</v>
      </c>
      <c r="G659" s="110" t="s">
        <v>5853</v>
      </c>
      <c r="H659" s="110" t="s">
        <v>5854</v>
      </c>
      <c r="I659" s="110" t="s">
        <v>5855</v>
      </c>
      <c r="J659" s="285" t="s">
        <v>1764</v>
      </c>
      <c r="K659" s="198">
        <v>1</v>
      </c>
      <c r="L659" s="515">
        <v>44229</v>
      </c>
      <c r="M659" s="515">
        <v>44377</v>
      </c>
      <c r="N659" s="114">
        <f t="shared" si="30"/>
        <v>22</v>
      </c>
      <c r="O659" s="185">
        <v>0</v>
      </c>
      <c r="P659" s="92" t="s">
        <v>15</v>
      </c>
      <c r="Q659" s="92"/>
      <c r="R659" s="19" t="s">
        <v>5856</v>
      </c>
      <c r="S659" s="217">
        <f t="shared" si="31"/>
        <v>331</v>
      </c>
      <c r="T659" s="166"/>
      <c r="U659" s="166"/>
      <c r="V659" s="166" t="s">
        <v>125</v>
      </c>
      <c r="W659" s="166" t="s">
        <v>125</v>
      </c>
      <c r="X659" s="166" t="s">
        <v>125</v>
      </c>
      <c r="Y659" s="166" t="s">
        <v>125</v>
      </c>
      <c r="Z659" s="166" t="s">
        <v>125</v>
      </c>
      <c r="AA659" s="166" t="s">
        <v>125</v>
      </c>
      <c r="AB659" s="166" t="s">
        <v>125</v>
      </c>
      <c r="AC659" s="166" t="s">
        <v>125</v>
      </c>
      <c r="AD659" s="166" t="s">
        <v>125</v>
      </c>
      <c r="AE659" s="166" t="s">
        <v>125</v>
      </c>
      <c r="AF659" s="166" t="s">
        <v>125</v>
      </c>
      <c r="AG659" s="166" t="s">
        <v>125</v>
      </c>
      <c r="AH659" s="166" t="s">
        <v>125</v>
      </c>
      <c r="AI659" s="166" t="s">
        <v>125</v>
      </c>
      <c r="AJ659" s="166" t="s">
        <v>125</v>
      </c>
      <c r="AK659" s="19" t="s">
        <v>5580</v>
      </c>
      <c r="AL659" s="19" t="s">
        <v>5857</v>
      </c>
      <c r="AM659" s="168" t="s">
        <v>5858</v>
      </c>
      <c r="AN659" s="168" t="s">
        <v>5859</v>
      </c>
      <c r="AO659" s="168" t="s">
        <v>5860</v>
      </c>
      <c r="AP659" s="19" t="s">
        <v>130</v>
      </c>
      <c r="AQ659" s="19" t="s">
        <v>5709</v>
      </c>
      <c r="AR659" s="19" t="s">
        <v>130</v>
      </c>
      <c r="AS659" s="19" t="s">
        <v>4022</v>
      </c>
      <c r="AT659" s="19" t="s">
        <v>130</v>
      </c>
      <c r="AU659" s="19" t="s">
        <v>4022</v>
      </c>
      <c r="AV659" s="19" t="s">
        <v>130</v>
      </c>
      <c r="AW659" s="19" t="s">
        <v>4022</v>
      </c>
      <c r="AX659" s="19" t="s">
        <v>130</v>
      </c>
      <c r="AY659" s="19" t="s">
        <v>4022</v>
      </c>
      <c r="AZ659" s="19" t="s">
        <v>125</v>
      </c>
      <c r="BA659" s="19" t="s">
        <v>4022</v>
      </c>
      <c r="BB659" s="19" t="s">
        <v>125</v>
      </c>
      <c r="BC659" s="19" t="s">
        <v>4022</v>
      </c>
      <c r="BD659" s="19" t="s">
        <v>125</v>
      </c>
      <c r="BE659" s="19" t="s">
        <v>4022</v>
      </c>
      <c r="BF659" s="184" t="s">
        <v>1845</v>
      </c>
      <c r="BG659" s="175">
        <v>44529</v>
      </c>
      <c r="BH659" s="108" t="s">
        <v>10</v>
      </c>
      <c r="BI659" s="175">
        <v>44529</v>
      </c>
      <c r="BJ659" s="140" t="s">
        <v>5710</v>
      </c>
      <c r="BK659" s="171" t="s">
        <v>125</v>
      </c>
      <c r="BL659" s="171" t="s">
        <v>4024</v>
      </c>
      <c r="BM659" s="171" t="s">
        <v>1538</v>
      </c>
      <c r="BN659" s="119" t="s">
        <v>1539</v>
      </c>
      <c r="BO659" s="179" t="s">
        <v>125</v>
      </c>
      <c r="BP659" s="179" t="s">
        <v>5851</v>
      </c>
      <c r="BR659" s="92" t="s">
        <v>5861</v>
      </c>
      <c r="BS659" s="92" t="s">
        <v>5862</v>
      </c>
      <c r="BT659" s="92" t="s">
        <v>5863</v>
      </c>
      <c r="BU659" s="92"/>
    </row>
    <row r="660" spans="1:73" s="137" customFormat="1" ht="90" hidden="1" customHeight="1">
      <c r="A660" s="107" t="s">
        <v>5851</v>
      </c>
      <c r="B660" s="110" t="s">
        <v>5572</v>
      </c>
      <c r="C660" s="122">
        <v>44183</v>
      </c>
      <c r="D660" s="175" t="s">
        <v>202</v>
      </c>
      <c r="E660" s="107" t="s">
        <v>641</v>
      </c>
      <c r="F660" s="161" t="s">
        <v>5852</v>
      </c>
      <c r="G660" s="110" t="s">
        <v>5853</v>
      </c>
      <c r="H660" s="110" t="s">
        <v>5854</v>
      </c>
      <c r="I660" s="110" t="s">
        <v>5855</v>
      </c>
      <c r="J660" s="285" t="s">
        <v>1764</v>
      </c>
      <c r="K660" s="198">
        <v>1</v>
      </c>
      <c r="L660" s="515">
        <v>44229</v>
      </c>
      <c r="M660" s="506">
        <v>44651</v>
      </c>
      <c r="N660" s="114">
        <f t="shared" si="30"/>
        <v>9</v>
      </c>
      <c r="O660" s="182">
        <v>1</v>
      </c>
      <c r="P660" s="92" t="s">
        <v>15</v>
      </c>
      <c r="Q660" s="92"/>
      <c r="R660" s="19" t="s">
        <v>5864</v>
      </c>
      <c r="S660" s="217">
        <f t="shared" si="31"/>
        <v>317</v>
      </c>
      <c r="T660" s="166"/>
      <c r="U660" s="166"/>
      <c r="V660" s="166" t="s">
        <v>125</v>
      </c>
      <c r="W660" s="166" t="s">
        <v>125</v>
      </c>
      <c r="X660" s="166" t="s">
        <v>125</v>
      </c>
      <c r="Y660" s="166" t="s">
        <v>125</v>
      </c>
      <c r="Z660" s="166" t="s">
        <v>125</v>
      </c>
      <c r="AA660" s="166" t="s">
        <v>125</v>
      </c>
      <c r="AB660" s="166" t="s">
        <v>125</v>
      </c>
      <c r="AC660" s="166" t="s">
        <v>125</v>
      </c>
      <c r="AD660" s="166" t="s">
        <v>125</v>
      </c>
      <c r="AE660" s="166" t="s">
        <v>125</v>
      </c>
      <c r="AF660" s="166" t="s">
        <v>125</v>
      </c>
      <c r="AG660" s="166" t="s">
        <v>125</v>
      </c>
      <c r="AH660" s="166" t="s">
        <v>125</v>
      </c>
      <c r="AI660" s="166" t="s">
        <v>125</v>
      </c>
      <c r="AJ660" s="166" t="s">
        <v>125</v>
      </c>
      <c r="AK660" s="19" t="s">
        <v>5580</v>
      </c>
      <c r="AL660" s="19" t="s">
        <v>5857</v>
      </c>
      <c r="AM660" s="168" t="s">
        <v>5858</v>
      </c>
      <c r="AN660" s="168" t="s">
        <v>5859</v>
      </c>
      <c r="AO660" s="168" t="s">
        <v>5860</v>
      </c>
      <c r="AP660" s="19" t="s">
        <v>5865</v>
      </c>
      <c r="AQ660" s="19" t="s">
        <v>5866</v>
      </c>
      <c r="AR660" s="19" t="s">
        <v>5867</v>
      </c>
      <c r="AS660" s="19" t="s">
        <v>5868</v>
      </c>
      <c r="AT660" s="19" t="s">
        <v>130</v>
      </c>
      <c r="AU660" s="19" t="s">
        <v>4034</v>
      </c>
      <c r="AV660" s="19" t="s">
        <v>130</v>
      </c>
      <c r="AW660" s="19" t="s">
        <v>4034</v>
      </c>
      <c r="AX660" s="19" t="s">
        <v>130</v>
      </c>
      <c r="AY660" s="19" t="s">
        <v>4034</v>
      </c>
      <c r="AZ660" s="19" t="s">
        <v>125</v>
      </c>
      <c r="BA660" s="19" t="s">
        <v>4034</v>
      </c>
      <c r="BB660" s="19" t="s">
        <v>125</v>
      </c>
      <c r="BC660" s="19" t="s">
        <v>4034</v>
      </c>
      <c r="BD660" s="19" t="s">
        <v>125</v>
      </c>
      <c r="BE660" s="19" t="s">
        <v>4034</v>
      </c>
      <c r="BF660" s="184" t="s">
        <v>131</v>
      </c>
      <c r="BG660" s="175">
        <v>44663</v>
      </c>
      <c r="BH660" s="108" t="s">
        <v>2033</v>
      </c>
      <c r="BI660" s="195"/>
      <c r="BJ660" s="196"/>
      <c r="BK660" s="196"/>
      <c r="BL660" s="196"/>
      <c r="BM660" s="196"/>
      <c r="BN660" s="35" t="s">
        <v>133</v>
      </c>
      <c r="BO660" s="195"/>
      <c r="BP660" s="195"/>
      <c r="BR660" s="92" t="s">
        <v>5861</v>
      </c>
      <c r="BS660" s="92" t="s">
        <v>5862</v>
      </c>
      <c r="BT660" s="92" t="s">
        <v>5863</v>
      </c>
      <c r="BU660" s="92"/>
    </row>
    <row r="661" spans="1:73" s="137" customFormat="1" ht="90" hidden="1" customHeight="1">
      <c r="A661" s="107" t="s">
        <v>5869</v>
      </c>
      <c r="B661" s="110" t="s">
        <v>5572</v>
      </c>
      <c r="C661" s="122">
        <v>44183</v>
      </c>
      <c r="D661" s="175" t="s">
        <v>202</v>
      </c>
      <c r="E661" s="107" t="s">
        <v>641</v>
      </c>
      <c r="F661" s="161" t="s">
        <v>5852</v>
      </c>
      <c r="G661" s="110" t="s">
        <v>5870</v>
      </c>
      <c r="H661" s="110" t="s">
        <v>5854</v>
      </c>
      <c r="I661" s="110" t="s">
        <v>5871</v>
      </c>
      <c r="J661" s="285" t="s">
        <v>5872</v>
      </c>
      <c r="K661" s="198">
        <v>1</v>
      </c>
      <c r="L661" s="515">
        <v>44378</v>
      </c>
      <c r="M661" s="515">
        <v>44560</v>
      </c>
      <c r="N661" s="114">
        <f t="shared" si="30"/>
        <v>26</v>
      </c>
      <c r="O661" s="185">
        <v>0</v>
      </c>
      <c r="P661" s="92" t="s">
        <v>15</v>
      </c>
      <c r="Q661" s="92" t="s">
        <v>5747</v>
      </c>
      <c r="R661" s="19" t="s">
        <v>5856</v>
      </c>
      <c r="S661" s="217">
        <f t="shared" si="31"/>
        <v>331</v>
      </c>
      <c r="T661" s="166"/>
      <c r="U661" s="166"/>
      <c r="V661" s="166" t="s">
        <v>125</v>
      </c>
      <c r="W661" s="166" t="s">
        <v>125</v>
      </c>
      <c r="X661" s="166" t="s">
        <v>125</v>
      </c>
      <c r="Y661" s="166" t="s">
        <v>125</v>
      </c>
      <c r="Z661" s="166" t="s">
        <v>125</v>
      </c>
      <c r="AA661" s="166" t="s">
        <v>125</v>
      </c>
      <c r="AB661" s="166" t="s">
        <v>125</v>
      </c>
      <c r="AC661" s="166" t="s">
        <v>125</v>
      </c>
      <c r="AD661" s="166" t="s">
        <v>125</v>
      </c>
      <c r="AE661" s="166" t="s">
        <v>125</v>
      </c>
      <c r="AF661" s="166" t="s">
        <v>125</v>
      </c>
      <c r="AG661" s="166" t="s">
        <v>125</v>
      </c>
      <c r="AH661" s="166" t="s">
        <v>125</v>
      </c>
      <c r="AI661" s="166" t="s">
        <v>125</v>
      </c>
      <c r="AJ661" s="166" t="s">
        <v>125</v>
      </c>
      <c r="AK661" s="19" t="s">
        <v>5580</v>
      </c>
      <c r="AL661" s="19" t="s">
        <v>5873</v>
      </c>
      <c r="AM661" s="19" t="s">
        <v>5874</v>
      </c>
      <c r="AN661" s="19" t="s">
        <v>5515</v>
      </c>
      <c r="AO661" s="173" t="s">
        <v>5720</v>
      </c>
      <c r="AP661" s="19" t="s">
        <v>130</v>
      </c>
      <c r="AQ661" s="19" t="s">
        <v>5721</v>
      </c>
      <c r="AR661" s="19" t="s">
        <v>130</v>
      </c>
      <c r="AS661" s="19" t="s">
        <v>4022</v>
      </c>
      <c r="AT661" s="19" t="s">
        <v>130</v>
      </c>
      <c r="AU661" s="19" t="s">
        <v>4022</v>
      </c>
      <c r="AV661" s="19" t="s">
        <v>130</v>
      </c>
      <c r="AW661" s="19" t="s">
        <v>4022</v>
      </c>
      <c r="AX661" s="19" t="s">
        <v>130</v>
      </c>
      <c r="AY661" s="19" t="s">
        <v>4022</v>
      </c>
      <c r="AZ661" s="19" t="s">
        <v>125</v>
      </c>
      <c r="BA661" s="19" t="s">
        <v>4022</v>
      </c>
      <c r="BB661" s="19" t="s">
        <v>125</v>
      </c>
      <c r="BC661" s="19" t="s">
        <v>4022</v>
      </c>
      <c r="BD661" s="19" t="s">
        <v>125</v>
      </c>
      <c r="BE661" s="19" t="s">
        <v>4022</v>
      </c>
      <c r="BF661" s="184" t="s">
        <v>1845</v>
      </c>
      <c r="BG661" s="175">
        <v>44529</v>
      </c>
      <c r="BH661" s="108" t="s">
        <v>10</v>
      </c>
      <c r="BI661" s="175">
        <v>44529</v>
      </c>
      <c r="BJ661" s="140" t="s">
        <v>5774</v>
      </c>
      <c r="BK661" s="171" t="s">
        <v>125</v>
      </c>
      <c r="BL661" s="171" t="s">
        <v>4024</v>
      </c>
      <c r="BM661" s="171" t="s">
        <v>1538</v>
      </c>
      <c r="BN661" s="119" t="s">
        <v>1539</v>
      </c>
      <c r="BO661" s="179" t="s">
        <v>125</v>
      </c>
      <c r="BP661" s="179" t="s">
        <v>5869</v>
      </c>
      <c r="BR661" s="92" t="s">
        <v>5861</v>
      </c>
      <c r="BS661" s="92" t="s">
        <v>5862</v>
      </c>
      <c r="BT661" s="92" t="s">
        <v>5863</v>
      </c>
      <c r="BU661" s="92"/>
    </row>
    <row r="662" spans="1:73" s="137" customFormat="1" ht="90" hidden="1" customHeight="1">
      <c r="A662" s="107" t="s">
        <v>5869</v>
      </c>
      <c r="B662" s="110" t="s">
        <v>5572</v>
      </c>
      <c r="C662" s="122">
        <v>44183</v>
      </c>
      <c r="D662" s="175" t="s">
        <v>202</v>
      </c>
      <c r="E662" s="107" t="s">
        <v>641</v>
      </c>
      <c r="F662" s="161" t="s">
        <v>5852</v>
      </c>
      <c r="G662" s="110" t="s">
        <v>5870</v>
      </c>
      <c r="H662" s="110" t="s">
        <v>5854</v>
      </c>
      <c r="I662" s="110" t="s">
        <v>5871</v>
      </c>
      <c r="J662" s="285" t="s">
        <v>5872</v>
      </c>
      <c r="K662" s="287">
        <v>1</v>
      </c>
      <c r="L662" s="515">
        <v>44378</v>
      </c>
      <c r="M662" s="506">
        <v>44651</v>
      </c>
      <c r="N662" s="114">
        <f t="shared" si="30"/>
        <v>39</v>
      </c>
      <c r="O662" s="182">
        <v>1</v>
      </c>
      <c r="P662" s="92" t="s">
        <v>15</v>
      </c>
      <c r="Q662" s="92" t="s">
        <v>5747</v>
      </c>
      <c r="R662" s="19" t="s">
        <v>5875</v>
      </c>
      <c r="S662" s="217">
        <f t="shared" si="31"/>
        <v>352</v>
      </c>
      <c r="T662" s="166"/>
      <c r="U662" s="166"/>
      <c r="V662" s="166" t="s">
        <v>125</v>
      </c>
      <c r="W662" s="166" t="s">
        <v>125</v>
      </c>
      <c r="X662" s="166" t="s">
        <v>125</v>
      </c>
      <c r="Y662" s="166" t="s">
        <v>125</v>
      </c>
      <c r="Z662" s="166" t="s">
        <v>125</v>
      </c>
      <c r="AA662" s="166" t="s">
        <v>125</v>
      </c>
      <c r="AB662" s="166" t="s">
        <v>125</v>
      </c>
      <c r="AC662" s="166" t="s">
        <v>125</v>
      </c>
      <c r="AD662" s="166" t="s">
        <v>125</v>
      </c>
      <c r="AE662" s="166" t="s">
        <v>125</v>
      </c>
      <c r="AF662" s="166" t="s">
        <v>125</v>
      </c>
      <c r="AG662" s="166" t="s">
        <v>125</v>
      </c>
      <c r="AH662" s="166" t="s">
        <v>125</v>
      </c>
      <c r="AI662" s="166" t="s">
        <v>125</v>
      </c>
      <c r="AJ662" s="166" t="s">
        <v>125</v>
      </c>
      <c r="AK662" s="19" t="s">
        <v>5580</v>
      </c>
      <c r="AL662" s="19" t="s">
        <v>5873</v>
      </c>
      <c r="AM662" s="19" t="s">
        <v>5874</v>
      </c>
      <c r="AN662" s="19" t="s">
        <v>5515</v>
      </c>
      <c r="AO662" s="173" t="s">
        <v>5720</v>
      </c>
      <c r="AP662" s="19" t="s">
        <v>5876</v>
      </c>
      <c r="AQ662" s="19" t="s">
        <v>5877</v>
      </c>
      <c r="AR662" s="19" t="s">
        <v>5878</v>
      </c>
      <c r="AS662" s="19" t="s">
        <v>5879</v>
      </c>
      <c r="AT662" s="19" t="s">
        <v>130</v>
      </c>
      <c r="AU662" s="19" t="s">
        <v>4034</v>
      </c>
      <c r="AV662" s="19" t="s">
        <v>130</v>
      </c>
      <c r="AW662" s="19" t="s">
        <v>4034</v>
      </c>
      <c r="AX662" s="19" t="s">
        <v>130</v>
      </c>
      <c r="AY662" s="19" t="s">
        <v>4034</v>
      </c>
      <c r="AZ662" s="19" t="s">
        <v>125</v>
      </c>
      <c r="BA662" s="19" t="s">
        <v>4034</v>
      </c>
      <c r="BB662" s="19" t="s">
        <v>125</v>
      </c>
      <c r="BC662" s="19" t="s">
        <v>4034</v>
      </c>
      <c r="BD662" s="19" t="s">
        <v>125</v>
      </c>
      <c r="BE662" s="19" t="s">
        <v>4034</v>
      </c>
      <c r="BF662" s="184" t="s">
        <v>131</v>
      </c>
      <c r="BG662" s="175">
        <v>44663</v>
      </c>
      <c r="BH662" s="108" t="s">
        <v>2033</v>
      </c>
      <c r="BI662" s="195"/>
      <c r="BJ662" s="196"/>
      <c r="BK662" s="196"/>
      <c r="BL662" s="196"/>
      <c r="BM662" s="196"/>
      <c r="BN662" s="35" t="s">
        <v>133</v>
      </c>
      <c r="BO662" s="195"/>
      <c r="BP662" s="195"/>
      <c r="BR662" s="92" t="s">
        <v>5861</v>
      </c>
      <c r="BS662" s="92" t="s">
        <v>5862</v>
      </c>
      <c r="BT662" s="92" t="s">
        <v>5863</v>
      </c>
      <c r="BU662" s="92"/>
    </row>
    <row r="663" spans="1:73" s="137" customFormat="1" ht="90" hidden="1" customHeight="1">
      <c r="A663" s="107" t="s">
        <v>5880</v>
      </c>
      <c r="B663" s="110" t="s">
        <v>5572</v>
      </c>
      <c r="C663" s="122">
        <v>44183</v>
      </c>
      <c r="D663" s="175" t="s">
        <v>202</v>
      </c>
      <c r="E663" s="107" t="s">
        <v>641</v>
      </c>
      <c r="F663" s="161" t="s">
        <v>5852</v>
      </c>
      <c r="G663" s="110" t="s">
        <v>5870</v>
      </c>
      <c r="H663" s="110" t="s">
        <v>5854</v>
      </c>
      <c r="I663" s="110" t="s">
        <v>5881</v>
      </c>
      <c r="J663" s="285" t="s">
        <v>5882</v>
      </c>
      <c r="K663" s="198">
        <v>1</v>
      </c>
      <c r="L663" s="515">
        <v>44440</v>
      </c>
      <c r="M663" s="515">
        <v>44561</v>
      </c>
      <c r="N663" s="114">
        <f t="shared" si="30"/>
        <v>18</v>
      </c>
      <c r="O663" s="185">
        <v>0</v>
      </c>
      <c r="P663" s="92" t="s">
        <v>15</v>
      </c>
      <c r="Q663" s="92"/>
      <c r="R663" s="19" t="s">
        <v>5856</v>
      </c>
      <c r="S663" s="217">
        <f t="shared" si="31"/>
        <v>331</v>
      </c>
      <c r="T663" s="166"/>
      <c r="U663" s="166"/>
      <c r="V663" s="166" t="s">
        <v>125</v>
      </c>
      <c r="W663" s="166" t="s">
        <v>125</v>
      </c>
      <c r="X663" s="166" t="s">
        <v>125</v>
      </c>
      <c r="Y663" s="166" t="s">
        <v>125</v>
      </c>
      <c r="Z663" s="166" t="s">
        <v>125</v>
      </c>
      <c r="AA663" s="166" t="s">
        <v>125</v>
      </c>
      <c r="AB663" s="166" t="s">
        <v>125</v>
      </c>
      <c r="AC663" s="166" t="s">
        <v>125</v>
      </c>
      <c r="AD663" s="166" t="s">
        <v>125</v>
      </c>
      <c r="AE663" s="166" t="s">
        <v>125</v>
      </c>
      <c r="AF663" s="166" t="s">
        <v>125</v>
      </c>
      <c r="AG663" s="166" t="s">
        <v>125</v>
      </c>
      <c r="AH663" s="166" t="s">
        <v>125</v>
      </c>
      <c r="AI663" s="166" t="s">
        <v>125</v>
      </c>
      <c r="AJ663" s="166" t="s">
        <v>125</v>
      </c>
      <c r="AK663" s="19" t="s">
        <v>5580</v>
      </c>
      <c r="AL663" s="19" t="s">
        <v>5883</v>
      </c>
      <c r="AM663" s="19" t="s">
        <v>5884</v>
      </c>
      <c r="AN663" s="19" t="s">
        <v>5515</v>
      </c>
      <c r="AO663" s="173" t="s">
        <v>5516</v>
      </c>
      <c r="AP663" s="19" t="s">
        <v>130</v>
      </c>
      <c r="AQ663" s="19" t="s">
        <v>5721</v>
      </c>
      <c r="AR663" s="19" t="s">
        <v>130</v>
      </c>
      <c r="AS663" s="19" t="s">
        <v>4022</v>
      </c>
      <c r="AT663" s="19" t="s">
        <v>130</v>
      </c>
      <c r="AU663" s="19" t="s">
        <v>4022</v>
      </c>
      <c r="AV663" s="19" t="s">
        <v>130</v>
      </c>
      <c r="AW663" s="19" t="s">
        <v>4022</v>
      </c>
      <c r="AX663" s="19" t="s">
        <v>130</v>
      </c>
      <c r="AY663" s="19" t="s">
        <v>4022</v>
      </c>
      <c r="AZ663" s="19" t="s">
        <v>125</v>
      </c>
      <c r="BA663" s="19" t="s">
        <v>4022</v>
      </c>
      <c r="BB663" s="19" t="s">
        <v>125</v>
      </c>
      <c r="BC663" s="19" t="s">
        <v>4022</v>
      </c>
      <c r="BD663" s="19" t="s">
        <v>125</v>
      </c>
      <c r="BE663" s="19" t="s">
        <v>4022</v>
      </c>
      <c r="BF663" s="184" t="s">
        <v>1845</v>
      </c>
      <c r="BG663" s="175">
        <v>44529</v>
      </c>
      <c r="BH663" s="108" t="s">
        <v>10</v>
      </c>
      <c r="BI663" s="175">
        <v>44529</v>
      </c>
      <c r="BJ663" s="140" t="s">
        <v>5774</v>
      </c>
      <c r="BK663" s="171" t="s">
        <v>125</v>
      </c>
      <c r="BL663" s="171" t="s">
        <v>4024</v>
      </c>
      <c r="BM663" s="171" t="s">
        <v>1538</v>
      </c>
      <c r="BN663" s="119" t="s">
        <v>1539</v>
      </c>
      <c r="BO663" s="179" t="s">
        <v>125</v>
      </c>
      <c r="BP663" s="179" t="s">
        <v>5880</v>
      </c>
      <c r="BR663" s="92" t="s">
        <v>5861</v>
      </c>
      <c r="BS663" s="92" t="s">
        <v>5862</v>
      </c>
      <c r="BT663" s="92" t="s">
        <v>5863</v>
      </c>
      <c r="BU663" s="92"/>
    </row>
    <row r="664" spans="1:73" s="137" customFormat="1" ht="90" hidden="1" customHeight="1">
      <c r="A664" s="107" t="s">
        <v>5880</v>
      </c>
      <c r="B664" s="110" t="s">
        <v>5572</v>
      </c>
      <c r="C664" s="122">
        <v>44183</v>
      </c>
      <c r="D664" s="175" t="s">
        <v>202</v>
      </c>
      <c r="E664" s="107" t="s">
        <v>641</v>
      </c>
      <c r="F664" s="161" t="s">
        <v>5852</v>
      </c>
      <c r="G664" s="110" t="s">
        <v>5870</v>
      </c>
      <c r="H664" s="110" t="s">
        <v>5854</v>
      </c>
      <c r="I664" s="110" t="s">
        <v>5881</v>
      </c>
      <c r="J664" s="285" t="s">
        <v>5882</v>
      </c>
      <c r="K664" s="287">
        <v>1</v>
      </c>
      <c r="L664" s="515">
        <v>44440</v>
      </c>
      <c r="M664" s="506">
        <v>44651</v>
      </c>
      <c r="N664" s="114">
        <f t="shared" si="30"/>
        <v>31</v>
      </c>
      <c r="O664" s="182">
        <v>1</v>
      </c>
      <c r="P664" s="92" t="s">
        <v>15</v>
      </c>
      <c r="Q664" s="92"/>
      <c r="R664" s="19" t="s">
        <v>5885</v>
      </c>
      <c r="S664" s="217">
        <f t="shared" si="31"/>
        <v>376</v>
      </c>
      <c r="T664" s="166"/>
      <c r="U664" s="166"/>
      <c r="V664" s="166" t="s">
        <v>125</v>
      </c>
      <c r="W664" s="166" t="s">
        <v>125</v>
      </c>
      <c r="X664" s="166" t="s">
        <v>125</v>
      </c>
      <c r="Y664" s="166" t="s">
        <v>125</v>
      </c>
      <c r="Z664" s="166" t="s">
        <v>125</v>
      </c>
      <c r="AA664" s="166" t="s">
        <v>125</v>
      </c>
      <c r="AB664" s="166" t="s">
        <v>125</v>
      </c>
      <c r="AC664" s="166" t="s">
        <v>125</v>
      </c>
      <c r="AD664" s="166" t="s">
        <v>125</v>
      </c>
      <c r="AE664" s="166" t="s">
        <v>125</v>
      </c>
      <c r="AF664" s="166" t="s">
        <v>125</v>
      </c>
      <c r="AG664" s="166" t="s">
        <v>125</v>
      </c>
      <c r="AH664" s="166" t="s">
        <v>125</v>
      </c>
      <c r="AI664" s="166" t="s">
        <v>125</v>
      </c>
      <c r="AJ664" s="166" t="s">
        <v>125</v>
      </c>
      <c r="AK664" s="19" t="s">
        <v>5580</v>
      </c>
      <c r="AL664" s="19" t="s">
        <v>5883</v>
      </c>
      <c r="AM664" s="19" t="s">
        <v>5886</v>
      </c>
      <c r="AN664" s="19" t="s">
        <v>5515</v>
      </c>
      <c r="AO664" s="173" t="s">
        <v>5516</v>
      </c>
      <c r="AP664" s="19" t="s">
        <v>5876</v>
      </c>
      <c r="AQ664" s="19" t="s">
        <v>5887</v>
      </c>
      <c r="AR664" s="19" t="s">
        <v>5888</v>
      </c>
      <c r="AS664" s="19" t="s">
        <v>5889</v>
      </c>
      <c r="AT664" s="19" t="s">
        <v>130</v>
      </c>
      <c r="AU664" s="19" t="s">
        <v>4034</v>
      </c>
      <c r="AV664" s="19" t="s">
        <v>130</v>
      </c>
      <c r="AW664" s="19" t="s">
        <v>4034</v>
      </c>
      <c r="AX664" s="19" t="s">
        <v>130</v>
      </c>
      <c r="AY664" s="19" t="s">
        <v>4034</v>
      </c>
      <c r="AZ664" s="19" t="s">
        <v>125</v>
      </c>
      <c r="BA664" s="19" t="s">
        <v>4034</v>
      </c>
      <c r="BB664" s="19" t="s">
        <v>125</v>
      </c>
      <c r="BC664" s="19" t="s">
        <v>4034</v>
      </c>
      <c r="BD664" s="19" t="s">
        <v>125</v>
      </c>
      <c r="BE664" s="19" t="s">
        <v>4034</v>
      </c>
      <c r="BF664" s="184" t="s">
        <v>131</v>
      </c>
      <c r="BG664" s="175">
        <v>44663</v>
      </c>
      <c r="BH664" s="108" t="s">
        <v>2033</v>
      </c>
      <c r="BI664" s="195"/>
      <c r="BJ664" s="196"/>
      <c r="BK664" s="196"/>
      <c r="BL664" s="196"/>
      <c r="BM664" s="196"/>
      <c r="BN664" s="35" t="s">
        <v>133</v>
      </c>
      <c r="BO664" s="195"/>
      <c r="BP664" s="195"/>
      <c r="BR664" s="92" t="s">
        <v>5861</v>
      </c>
      <c r="BS664" s="92" t="s">
        <v>5862</v>
      </c>
      <c r="BT664" s="92" t="s">
        <v>5863</v>
      </c>
      <c r="BU664" s="92"/>
    </row>
    <row r="665" spans="1:73" s="137" customFormat="1" ht="90" hidden="1" customHeight="1">
      <c r="A665" s="107" t="s">
        <v>5890</v>
      </c>
      <c r="B665" s="110" t="s">
        <v>5572</v>
      </c>
      <c r="C665" s="122">
        <v>44183</v>
      </c>
      <c r="D665" s="175" t="s">
        <v>202</v>
      </c>
      <c r="E665" s="107" t="s">
        <v>503</v>
      </c>
      <c r="F665" s="161" t="s">
        <v>5891</v>
      </c>
      <c r="G665" s="110" t="s">
        <v>5892</v>
      </c>
      <c r="H665" s="110" t="s">
        <v>5893</v>
      </c>
      <c r="I665" s="110" t="s">
        <v>5731</v>
      </c>
      <c r="J665" s="285" t="s">
        <v>5732</v>
      </c>
      <c r="K665" s="198">
        <v>1</v>
      </c>
      <c r="L665" s="515">
        <v>44229</v>
      </c>
      <c r="M665" s="515">
        <v>44561</v>
      </c>
      <c r="N665" s="114">
        <f t="shared" si="30"/>
        <v>48</v>
      </c>
      <c r="O665" s="185">
        <v>0</v>
      </c>
      <c r="P665" s="92" t="s">
        <v>15</v>
      </c>
      <c r="Q665" s="92"/>
      <c r="R665" s="19" t="s">
        <v>5704</v>
      </c>
      <c r="S665" s="217">
        <f t="shared" ref="S665:S696" si="32">LEN(R665)</f>
        <v>331</v>
      </c>
      <c r="T665" s="166"/>
      <c r="U665" s="166"/>
      <c r="V665" s="166" t="s">
        <v>125</v>
      </c>
      <c r="W665" s="166" t="s">
        <v>125</v>
      </c>
      <c r="X665" s="166" t="s">
        <v>125</v>
      </c>
      <c r="Y665" s="166" t="s">
        <v>125</v>
      </c>
      <c r="Z665" s="166" t="s">
        <v>125</v>
      </c>
      <c r="AA665" s="166" t="s">
        <v>125</v>
      </c>
      <c r="AB665" s="166" t="s">
        <v>125</v>
      </c>
      <c r="AC665" s="166" t="s">
        <v>125</v>
      </c>
      <c r="AD665" s="166" t="s">
        <v>125</v>
      </c>
      <c r="AE665" s="166" t="s">
        <v>125</v>
      </c>
      <c r="AF665" s="166" t="s">
        <v>125</v>
      </c>
      <c r="AG665" s="166" t="s">
        <v>125</v>
      </c>
      <c r="AH665" s="166" t="s">
        <v>125</v>
      </c>
      <c r="AI665" s="166" t="s">
        <v>125</v>
      </c>
      <c r="AJ665" s="166" t="s">
        <v>125</v>
      </c>
      <c r="AK665" s="19" t="s">
        <v>5580</v>
      </c>
      <c r="AL665" s="19" t="s">
        <v>5894</v>
      </c>
      <c r="AM665" s="173" t="s">
        <v>5895</v>
      </c>
      <c r="AN665" s="19" t="s">
        <v>5515</v>
      </c>
      <c r="AO665" s="173" t="s">
        <v>5516</v>
      </c>
      <c r="AP665" s="19" t="s">
        <v>130</v>
      </c>
      <c r="AQ665" s="19" t="s">
        <v>5721</v>
      </c>
      <c r="AR665" s="19" t="s">
        <v>130</v>
      </c>
      <c r="AS665" s="19" t="s">
        <v>4022</v>
      </c>
      <c r="AT665" s="19" t="s">
        <v>130</v>
      </c>
      <c r="AU665" s="19" t="s">
        <v>4022</v>
      </c>
      <c r="AV665" s="19" t="s">
        <v>130</v>
      </c>
      <c r="AW665" s="19" t="s">
        <v>4022</v>
      </c>
      <c r="AX665" s="19" t="s">
        <v>130</v>
      </c>
      <c r="AY665" s="19" t="s">
        <v>4022</v>
      </c>
      <c r="AZ665" s="19" t="s">
        <v>125</v>
      </c>
      <c r="BA665" s="19" t="s">
        <v>4022</v>
      </c>
      <c r="BB665" s="19" t="s">
        <v>125</v>
      </c>
      <c r="BC665" s="19" t="s">
        <v>4022</v>
      </c>
      <c r="BD665" s="19" t="s">
        <v>125</v>
      </c>
      <c r="BE665" s="19" t="s">
        <v>4022</v>
      </c>
      <c r="BF665" s="184" t="s">
        <v>1845</v>
      </c>
      <c r="BG665" s="175">
        <v>44529</v>
      </c>
      <c r="BH665" s="108" t="s">
        <v>10</v>
      </c>
      <c r="BI665" s="175">
        <v>44529</v>
      </c>
      <c r="BJ665" s="140" t="s">
        <v>5774</v>
      </c>
      <c r="BK665" s="171" t="s">
        <v>125</v>
      </c>
      <c r="BL665" s="171" t="s">
        <v>4024</v>
      </c>
      <c r="BM665" s="171" t="s">
        <v>1538</v>
      </c>
      <c r="BN665" s="119" t="s">
        <v>1539</v>
      </c>
      <c r="BO665" s="179" t="s">
        <v>125</v>
      </c>
      <c r="BP665" s="179" t="s">
        <v>5890</v>
      </c>
      <c r="BR665" s="92" t="s">
        <v>5689</v>
      </c>
      <c r="BS665" s="92" t="s">
        <v>5896</v>
      </c>
      <c r="BT665" s="166"/>
      <c r="BU665" s="166"/>
    </row>
    <row r="666" spans="1:73" s="137" customFormat="1" ht="90" hidden="1" customHeight="1">
      <c r="A666" s="107" t="s">
        <v>5890</v>
      </c>
      <c r="B666" s="110" t="s">
        <v>5572</v>
      </c>
      <c r="C666" s="122">
        <v>44183</v>
      </c>
      <c r="D666" s="175" t="s">
        <v>202</v>
      </c>
      <c r="E666" s="107" t="s">
        <v>503</v>
      </c>
      <c r="F666" s="161" t="s">
        <v>5891</v>
      </c>
      <c r="G666" s="110" t="s">
        <v>5892</v>
      </c>
      <c r="H666" s="110" t="s">
        <v>5893</v>
      </c>
      <c r="I666" s="110" t="s">
        <v>5731</v>
      </c>
      <c r="J666" s="285" t="s">
        <v>5732</v>
      </c>
      <c r="K666" s="287">
        <v>1</v>
      </c>
      <c r="L666" s="515">
        <v>44229</v>
      </c>
      <c r="M666" s="506">
        <v>44651</v>
      </c>
      <c r="N666" s="114">
        <f t="shared" si="30"/>
        <v>9</v>
      </c>
      <c r="O666" s="182">
        <v>1</v>
      </c>
      <c r="P666" s="92" t="s">
        <v>15</v>
      </c>
      <c r="Q666" s="92"/>
      <c r="R666" s="19" t="s">
        <v>5737</v>
      </c>
      <c r="S666" s="217">
        <f t="shared" si="32"/>
        <v>311</v>
      </c>
      <c r="T666" s="166"/>
      <c r="U666" s="166"/>
      <c r="V666" s="166" t="s">
        <v>125</v>
      </c>
      <c r="W666" s="166" t="s">
        <v>125</v>
      </c>
      <c r="X666" s="166" t="s">
        <v>125</v>
      </c>
      <c r="Y666" s="166" t="s">
        <v>125</v>
      </c>
      <c r="Z666" s="166" t="s">
        <v>125</v>
      </c>
      <c r="AA666" s="166" t="s">
        <v>125</v>
      </c>
      <c r="AB666" s="166" t="s">
        <v>125</v>
      </c>
      <c r="AC666" s="166" t="s">
        <v>125</v>
      </c>
      <c r="AD666" s="166" t="s">
        <v>125</v>
      </c>
      <c r="AE666" s="166" t="s">
        <v>125</v>
      </c>
      <c r="AF666" s="166" t="s">
        <v>125</v>
      </c>
      <c r="AG666" s="166" t="s">
        <v>125</v>
      </c>
      <c r="AH666" s="166" t="s">
        <v>125</v>
      </c>
      <c r="AI666" s="166" t="s">
        <v>125</v>
      </c>
      <c r="AJ666" s="166" t="s">
        <v>125</v>
      </c>
      <c r="AK666" s="19" t="s">
        <v>5580</v>
      </c>
      <c r="AL666" s="19" t="s">
        <v>5894</v>
      </c>
      <c r="AM666" s="173" t="s">
        <v>5895</v>
      </c>
      <c r="AN666" s="19" t="s">
        <v>5515</v>
      </c>
      <c r="AO666" s="173" t="s">
        <v>5516</v>
      </c>
      <c r="AP666" s="19" t="s">
        <v>5738</v>
      </c>
      <c r="AQ666" s="19" t="s">
        <v>5897</v>
      </c>
      <c r="AR666" s="19" t="s">
        <v>5739</v>
      </c>
      <c r="AS666" s="19" t="s">
        <v>5740</v>
      </c>
      <c r="AT666" s="19" t="s">
        <v>130</v>
      </c>
      <c r="AU666" s="19" t="s">
        <v>4034</v>
      </c>
      <c r="AV666" s="19" t="s">
        <v>130</v>
      </c>
      <c r="AW666" s="19" t="s">
        <v>4034</v>
      </c>
      <c r="AX666" s="19" t="s">
        <v>130</v>
      </c>
      <c r="AY666" s="19" t="s">
        <v>4034</v>
      </c>
      <c r="AZ666" s="19" t="s">
        <v>125</v>
      </c>
      <c r="BA666" s="19" t="s">
        <v>4034</v>
      </c>
      <c r="BB666" s="19" t="s">
        <v>125</v>
      </c>
      <c r="BC666" s="19" t="s">
        <v>4034</v>
      </c>
      <c r="BD666" s="19" t="s">
        <v>125</v>
      </c>
      <c r="BE666" s="19" t="s">
        <v>4034</v>
      </c>
      <c r="BF666" s="184" t="s">
        <v>131</v>
      </c>
      <c r="BG666" s="175">
        <v>44664</v>
      </c>
      <c r="BH666" s="108" t="s">
        <v>2033</v>
      </c>
      <c r="BI666" s="195"/>
      <c r="BJ666" s="196"/>
      <c r="BK666" s="196"/>
      <c r="BL666" s="196"/>
      <c r="BM666" s="196"/>
      <c r="BN666" s="35" t="s">
        <v>133</v>
      </c>
      <c r="BO666" s="195"/>
      <c r="BP666" s="195"/>
      <c r="BR666" s="92" t="s">
        <v>5689</v>
      </c>
      <c r="BS666" s="92" t="s">
        <v>5896</v>
      </c>
      <c r="BT666" s="166"/>
      <c r="BU666" s="166"/>
    </row>
    <row r="667" spans="1:73" s="137" customFormat="1" ht="90" hidden="1" customHeight="1">
      <c r="A667" s="107" t="s">
        <v>5898</v>
      </c>
      <c r="B667" s="110" t="s">
        <v>5572</v>
      </c>
      <c r="C667" s="122">
        <v>44183</v>
      </c>
      <c r="D667" s="175" t="s">
        <v>202</v>
      </c>
      <c r="E667" s="107" t="s">
        <v>184</v>
      </c>
      <c r="F667" s="161" t="s">
        <v>5899</v>
      </c>
      <c r="G667" s="110" t="s">
        <v>5900</v>
      </c>
      <c r="H667" s="110" t="s">
        <v>5901</v>
      </c>
      <c r="I667" s="110" t="s">
        <v>5902</v>
      </c>
      <c r="J667" s="285" t="s">
        <v>5903</v>
      </c>
      <c r="K667" s="198">
        <v>2</v>
      </c>
      <c r="L667" s="515">
        <v>44228</v>
      </c>
      <c r="M667" s="515">
        <v>44469</v>
      </c>
      <c r="N667" s="114">
        <f t="shared" si="30"/>
        <v>35</v>
      </c>
      <c r="O667" s="182">
        <v>2</v>
      </c>
      <c r="P667" s="92" t="s">
        <v>19</v>
      </c>
      <c r="Q667" s="92" t="s">
        <v>21</v>
      </c>
      <c r="R667" s="19" t="s">
        <v>5904</v>
      </c>
      <c r="S667" s="217">
        <f t="shared" si="32"/>
        <v>307</v>
      </c>
      <c r="T667" s="166"/>
      <c r="U667" s="166"/>
      <c r="V667" s="166" t="s">
        <v>125</v>
      </c>
      <c r="W667" s="166" t="s">
        <v>125</v>
      </c>
      <c r="X667" s="166" t="s">
        <v>125</v>
      </c>
      <c r="Y667" s="166" t="s">
        <v>125</v>
      </c>
      <c r="Z667" s="166" t="s">
        <v>125</v>
      </c>
      <c r="AA667" s="166" t="s">
        <v>125</v>
      </c>
      <c r="AB667" s="166" t="s">
        <v>125</v>
      </c>
      <c r="AC667" s="166" t="s">
        <v>125</v>
      </c>
      <c r="AD667" s="166" t="s">
        <v>125</v>
      </c>
      <c r="AE667" s="166" t="s">
        <v>125</v>
      </c>
      <c r="AF667" s="166" t="s">
        <v>125</v>
      </c>
      <c r="AG667" s="166" t="s">
        <v>125</v>
      </c>
      <c r="AH667" s="166" t="s">
        <v>125</v>
      </c>
      <c r="AI667" s="166" t="s">
        <v>125</v>
      </c>
      <c r="AJ667" s="166" t="s">
        <v>125</v>
      </c>
      <c r="AK667" s="19" t="s">
        <v>5580</v>
      </c>
      <c r="AL667" s="19" t="s">
        <v>5905</v>
      </c>
      <c r="AM667" s="19" t="s">
        <v>5906</v>
      </c>
      <c r="AN667" s="19" t="s">
        <v>5907</v>
      </c>
      <c r="AO667" s="19" t="s">
        <v>5908</v>
      </c>
      <c r="AP667" s="19" t="s">
        <v>130</v>
      </c>
      <c r="AQ667" s="19" t="s">
        <v>2369</v>
      </c>
      <c r="AR667" s="19" t="s">
        <v>130</v>
      </c>
      <c r="AS667" s="19" t="s">
        <v>2369</v>
      </c>
      <c r="AT667" s="19" t="s">
        <v>130</v>
      </c>
      <c r="AU667" s="19" t="s">
        <v>2369</v>
      </c>
      <c r="AV667" s="19" t="s">
        <v>130</v>
      </c>
      <c r="AW667" s="19" t="s">
        <v>2369</v>
      </c>
      <c r="AX667" s="19" t="s">
        <v>130</v>
      </c>
      <c r="AY667" s="19" t="s">
        <v>2369</v>
      </c>
      <c r="AZ667" s="19" t="s">
        <v>125</v>
      </c>
      <c r="BA667" s="19" t="s">
        <v>2369</v>
      </c>
      <c r="BB667" s="19" t="s">
        <v>125</v>
      </c>
      <c r="BC667" s="19" t="s">
        <v>2369</v>
      </c>
      <c r="BD667" s="19" t="s">
        <v>125</v>
      </c>
      <c r="BE667" s="19" t="s">
        <v>2369</v>
      </c>
      <c r="BF667" s="184" t="s">
        <v>131</v>
      </c>
      <c r="BG667" s="175">
        <v>44481</v>
      </c>
      <c r="BH667" s="108" t="s">
        <v>2033</v>
      </c>
      <c r="BI667" s="179"/>
      <c r="BJ667" s="136"/>
      <c r="BK667" s="136"/>
      <c r="BL667" s="136"/>
      <c r="BM667" s="136"/>
      <c r="BN667" s="35" t="s">
        <v>133</v>
      </c>
      <c r="BO667" s="179"/>
      <c r="BP667" s="179"/>
      <c r="BR667" s="92" t="s">
        <v>3258</v>
      </c>
      <c r="BS667" s="163" t="s">
        <v>3259</v>
      </c>
      <c r="BT667" s="92" t="s">
        <v>5909</v>
      </c>
      <c r="BU667" s="166"/>
    </row>
    <row r="668" spans="1:73" ht="90" hidden="1" customHeight="1">
      <c r="A668" s="107" t="s">
        <v>1693</v>
      </c>
      <c r="B668" s="110" t="s">
        <v>1675</v>
      </c>
      <c r="C668" s="109">
        <v>43630</v>
      </c>
      <c r="D668" s="167" t="s">
        <v>678</v>
      </c>
      <c r="E668" s="107" t="s">
        <v>156</v>
      </c>
      <c r="F668" s="112" t="s">
        <v>5910</v>
      </c>
      <c r="G668" s="112" t="s">
        <v>5911</v>
      </c>
      <c r="H668" s="162" t="s">
        <v>5912</v>
      </c>
      <c r="I668" s="112" t="s">
        <v>5913</v>
      </c>
      <c r="J668" s="252" t="s">
        <v>5914</v>
      </c>
      <c r="K668" s="108">
        <v>1</v>
      </c>
      <c r="L668" s="515">
        <v>44136</v>
      </c>
      <c r="M668" s="515">
        <v>44501</v>
      </c>
      <c r="N668" s="114">
        <f t="shared" si="30"/>
        <v>53</v>
      </c>
      <c r="O668" s="182">
        <v>1</v>
      </c>
      <c r="P668" s="92" t="s">
        <v>28</v>
      </c>
      <c r="Q668" s="35" t="s">
        <v>5915</v>
      </c>
      <c r="R668" s="19" t="s">
        <v>5916</v>
      </c>
      <c r="S668" s="217">
        <f t="shared" si="32"/>
        <v>262</v>
      </c>
      <c r="T668" s="288"/>
      <c r="U668" s="288"/>
      <c r="V668" s="229" t="s">
        <v>125</v>
      </c>
      <c r="W668" s="229" t="s">
        <v>125</v>
      </c>
      <c r="X668" s="229" t="s">
        <v>125</v>
      </c>
      <c r="Y668" s="229" t="s">
        <v>125</v>
      </c>
      <c r="Z668" s="229" t="s">
        <v>125</v>
      </c>
      <c r="AA668" s="229" t="s">
        <v>125</v>
      </c>
      <c r="AB668" s="229" t="s">
        <v>125</v>
      </c>
      <c r="AC668" s="229" t="s">
        <v>125</v>
      </c>
      <c r="AD668" s="229" t="s">
        <v>125</v>
      </c>
      <c r="AE668" s="229" t="s">
        <v>125</v>
      </c>
      <c r="AF668" s="229" t="s">
        <v>125</v>
      </c>
      <c r="AG668" s="229" t="s">
        <v>125</v>
      </c>
      <c r="AH668" s="229" t="s">
        <v>125</v>
      </c>
      <c r="AI668" s="229" t="s">
        <v>125</v>
      </c>
      <c r="AJ668" s="229" t="s">
        <v>125</v>
      </c>
      <c r="AK668" s="229" t="s">
        <v>125</v>
      </c>
      <c r="AL668" s="19" t="s">
        <v>5917</v>
      </c>
      <c r="AM668" s="35" t="s">
        <v>5918</v>
      </c>
      <c r="AN668" s="92" t="s">
        <v>5917</v>
      </c>
      <c r="AO668" s="35" t="s">
        <v>5919</v>
      </c>
      <c r="AP668" s="35" t="s">
        <v>5920</v>
      </c>
      <c r="AQ668" s="173" t="s">
        <v>5921</v>
      </c>
      <c r="AR668" s="19" t="s">
        <v>130</v>
      </c>
      <c r="AS668" s="19" t="s">
        <v>2768</v>
      </c>
      <c r="AT668" s="19" t="s">
        <v>130</v>
      </c>
      <c r="AU668" s="19" t="s">
        <v>2768</v>
      </c>
      <c r="AV668" s="19" t="s">
        <v>130</v>
      </c>
      <c r="AW668" s="19" t="s">
        <v>2768</v>
      </c>
      <c r="AX668" s="19" t="s">
        <v>130</v>
      </c>
      <c r="AY668" s="19" t="s">
        <v>2768</v>
      </c>
      <c r="AZ668" s="19" t="s">
        <v>125</v>
      </c>
      <c r="BA668" s="19" t="s">
        <v>2768</v>
      </c>
      <c r="BB668" s="19" t="s">
        <v>125</v>
      </c>
      <c r="BC668" s="19" t="s">
        <v>2768</v>
      </c>
      <c r="BD668" s="19" t="s">
        <v>125</v>
      </c>
      <c r="BE668" s="19" t="s">
        <v>2768</v>
      </c>
      <c r="BF668" s="184" t="s">
        <v>131</v>
      </c>
      <c r="BG668" s="175">
        <v>44568</v>
      </c>
      <c r="BH668" s="108" t="s">
        <v>286</v>
      </c>
      <c r="BI668" s="175">
        <v>44498</v>
      </c>
      <c r="BJ668" s="35" t="s">
        <v>5922</v>
      </c>
      <c r="BK668" s="171" t="s">
        <v>1706</v>
      </c>
      <c r="BL668" s="171" t="s">
        <v>1707</v>
      </c>
      <c r="BM668" s="19" t="s">
        <v>1708</v>
      </c>
      <c r="BN668" s="35" t="s">
        <v>291</v>
      </c>
      <c r="BO668" s="324" t="s">
        <v>292</v>
      </c>
      <c r="BP668" s="324"/>
      <c r="BR668" s="92" t="s">
        <v>1514</v>
      </c>
      <c r="BS668" s="92" t="s">
        <v>1566</v>
      </c>
      <c r="BT668" s="288"/>
      <c r="BU668" s="288"/>
    </row>
    <row r="669" spans="1:73" ht="90" hidden="1" customHeight="1">
      <c r="A669" s="107" t="s">
        <v>5923</v>
      </c>
      <c r="B669" s="110" t="s">
        <v>1675</v>
      </c>
      <c r="C669" s="109">
        <v>43630</v>
      </c>
      <c r="D669" s="167" t="s">
        <v>202</v>
      </c>
      <c r="E669" s="261" t="s">
        <v>219</v>
      </c>
      <c r="F669" s="231" t="s">
        <v>5924</v>
      </c>
      <c r="G669" s="112" t="s">
        <v>5925</v>
      </c>
      <c r="H669" s="162" t="s">
        <v>5926</v>
      </c>
      <c r="I669" s="162" t="s">
        <v>5927</v>
      </c>
      <c r="J669" s="252" t="s">
        <v>5928</v>
      </c>
      <c r="K669" s="106">
        <v>3</v>
      </c>
      <c r="L669" s="515">
        <v>44013</v>
      </c>
      <c r="M669" s="515">
        <v>44561</v>
      </c>
      <c r="N669" s="114">
        <f t="shared" si="30"/>
        <v>27</v>
      </c>
      <c r="O669" s="182">
        <v>3</v>
      </c>
      <c r="P669" s="35" t="s">
        <v>34</v>
      </c>
      <c r="Q669" s="288"/>
      <c r="R669" s="164" t="s">
        <v>5929</v>
      </c>
      <c r="S669" s="217">
        <f t="shared" si="32"/>
        <v>259</v>
      </c>
      <c r="T669" s="288"/>
      <c r="U669" s="288"/>
      <c r="V669" s="229" t="s">
        <v>125</v>
      </c>
      <c r="W669" s="229" t="s">
        <v>125</v>
      </c>
      <c r="X669" s="229" t="s">
        <v>125</v>
      </c>
      <c r="Y669" s="229" t="s">
        <v>125</v>
      </c>
      <c r="Z669" s="229" t="s">
        <v>125</v>
      </c>
      <c r="AA669" s="229" t="s">
        <v>125</v>
      </c>
      <c r="AB669" s="229" t="s">
        <v>125</v>
      </c>
      <c r="AC669" s="229" t="s">
        <v>125</v>
      </c>
      <c r="AD669" s="229" t="s">
        <v>125</v>
      </c>
      <c r="AE669" s="229" t="s">
        <v>125</v>
      </c>
      <c r="AF669" s="229" t="s">
        <v>125</v>
      </c>
      <c r="AG669" s="229" t="s">
        <v>125</v>
      </c>
      <c r="AH669" s="229" t="s">
        <v>125</v>
      </c>
      <c r="AI669" s="229" t="s">
        <v>5930</v>
      </c>
      <c r="AJ669" s="229" t="s">
        <v>125</v>
      </c>
      <c r="AK669" s="229" t="s">
        <v>5930</v>
      </c>
      <c r="AL669" s="229" t="s">
        <v>5931</v>
      </c>
      <c r="AM669" s="35" t="s">
        <v>5932</v>
      </c>
      <c r="AN669" s="19" t="s">
        <v>5933</v>
      </c>
      <c r="AO669" s="19" t="s">
        <v>5934</v>
      </c>
      <c r="AP669" s="19" t="s">
        <v>130</v>
      </c>
      <c r="AQ669" s="19" t="s">
        <v>3002</v>
      </c>
      <c r="AR669" s="19" t="s">
        <v>130</v>
      </c>
      <c r="AS669" s="19" t="s">
        <v>3002</v>
      </c>
      <c r="AT669" s="19" t="s">
        <v>130</v>
      </c>
      <c r="AU669" s="19" t="s">
        <v>3002</v>
      </c>
      <c r="AV669" s="19" t="s">
        <v>130</v>
      </c>
      <c r="AW669" s="19" t="s">
        <v>3002</v>
      </c>
      <c r="AX669" s="19" t="s">
        <v>130</v>
      </c>
      <c r="AY669" s="19" t="s">
        <v>3002</v>
      </c>
      <c r="AZ669" s="19" t="s">
        <v>125</v>
      </c>
      <c r="BA669" s="19" t="s">
        <v>3002</v>
      </c>
      <c r="BB669" s="19" t="s">
        <v>125</v>
      </c>
      <c r="BC669" s="19" t="s">
        <v>3002</v>
      </c>
      <c r="BD669" s="19" t="s">
        <v>125</v>
      </c>
      <c r="BE669" s="19" t="s">
        <v>3002</v>
      </c>
      <c r="BF669" s="184" t="s">
        <v>2438</v>
      </c>
      <c r="BG669" s="175">
        <v>44491</v>
      </c>
      <c r="BH669" s="108" t="s">
        <v>2033</v>
      </c>
      <c r="BI669" s="195"/>
      <c r="BJ669" s="196"/>
      <c r="BK669" s="196"/>
      <c r="BL669" s="196"/>
      <c r="BM669" s="196"/>
      <c r="BN669" s="35" t="s">
        <v>133</v>
      </c>
      <c r="BO669" s="195"/>
      <c r="BP669" s="195"/>
      <c r="BR669" s="35" t="s">
        <v>5935</v>
      </c>
      <c r="BS669" s="229" t="s">
        <v>1773</v>
      </c>
      <c r="BT669" s="229" t="s">
        <v>1774</v>
      </c>
      <c r="BU669" s="288"/>
    </row>
    <row r="670" spans="1:73" ht="90" hidden="1" customHeight="1">
      <c r="A670" s="107" t="s">
        <v>5936</v>
      </c>
      <c r="B670" s="110" t="s">
        <v>1675</v>
      </c>
      <c r="C670" s="109">
        <v>43630</v>
      </c>
      <c r="D670" s="167" t="s">
        <v>202</v>
      </c>
      <c r="E670" s="261" t="s">
        <v>219</v>
      </c>
      <c r="F670" s="231" t="s">
        <v>5924</v>
      </c>
      <c r="G670" s="112" t="s">
        <v>5925</v>
      </c>
      <c r="H670" s="162" t="s">
        <v>5926</v>
      </c>
      <c r="I670" s="112" t="s">
        <v>5937</v>
      </c>
      <c r="J670" s="252" t="s">
        <v>5255</v>
      </c>
      <c r="K670" s="106">
        <v>1</v>
      </c>
      <c r="L670" s="515">
        <v>44013</v>
      </c>
      <c r="M670" s="515">
        <v>44561</v>
      </c>
      <c r="N670" s="114">
        <f t="shared" si="30"/>
        <v>27</v>
      </c>
      <c r="O670" s="182">
        <v>1</v>
      </c>
      <c r="P670" s="35" t="s">
        <v>33</v>
      </c>
      <c r="Q670" s="288"/>
      <c r="R670" s="164" t="s">
        <v>5938</v>
      </c>
      <c r="S670" s="217">
        <f t="shared" si="32"/>
        <v>199</v>
      </c>
      <c r="T670" s="288"/>
      <c r="U670" s="288"/>
      <c r="V670" s="229" t="s">
        <v>125</v>
      </c>
      <c r="W670" s="229" t="s">
        <v>125</v>
      </c>
      <c r="X670" s="229" t="s">
        <v>125</v>
      </c>
      <c r="Y670" s="229" t="s">
        <v>125</v>
      </c>
      <c r="Z670" s="229" t="s">
        <v>125</v>
      </c>
      <c r="AA670" s="229" t="s">
        <v>125</v>
      </c>
      <c r="AB670" s="229" t="s">
        <v>125</v>
      </c>
      <c r="AC670" s="229" t="s">
        <v>125</v>
      </c>
      <c r="AD670" s="229" t="s">
        <v>125</v>
      </c>
      <c r="AE670" s="229" t="s">
        <v>125</v>
      </c>
      <c r="AF670" s="229" t="s">
        <v>125</v>
      </c>
      <c r="AG670" s="229" t="s">
        <v>125</v>
      </c>
      <c r="AH670" s="229" t="s">
        <v>125</v>
      </c>
      <c r="AI670" s="229" t="s">
        <v>5939</v>
      </c>
      <c r="AJ670" s="229" t="s">
        <v>125</v>
      </c>
      <c r="AK670" s="229" t="s">
        <v>5939</v>
      </c>
      <c r="AL670" s="229" t="s">
        <v>5940</v>
      </c>
      <c r="AM670" s="35" t="s">
        <v>5941</v>
      </c>
      <c r="AN670" s="35" t="s">
        <v>5942</v>
      </c>
      <c r="AO670" s="19" t="s">
        <v>5943</v>
      </c>
      <c r="AP670" s="19" t="s">
        <v>5944</v>
      </c>
      <c r="AQ670" s="19" t="s">
        <v>5945</v>
      </c>
      <c r="AR670" s="19" t="s">
        <v>130</v>
      </c>
      <c r="AS670" s="19" t="s">
        <v>2768</v>
      </c>
      <c r="AT670" s="19" t="s">
        <v>130</v>
      </c>
      <c r="AU670" s="19" t="s">
        <v>2768</v>
      </c>
      <c r="AV670" s="19" t="s">
        <v>130</v>
      </c>
      <c r="AW670" s="19" t="s">
        <v>2768</v>
      </c>
      <c r="AX670" s="19" t="s">
        <v>130</v>
      </c>
      <c r="AY670" s="19" t="s">
        <v>2768</v>
      </c>
      <c r="AZ670" s="19" t="s">
        <v>125</v>
      </c>
      <c r="BA670" s="19" t="s">
        <v>2768</v>
      </c>
      <c r="BB670" s="19" t="s">
        <v>125</v>
      </c>
      <c r="BC670" s="19" t="s">
        <v>2768</v>
      </c>
      <c r="BD670" s="19" t="s">
        <v>125</v>
      </c>
      <c r="BE670" s="19" t="s">
        <v>2768</v>
      </c>
      <c r="BF670" s="184" t="s">
        <v>131</v>
      </c>
      <c r="BG670" s="175">
        <v>44573</v>
      </c>
      <c r="BH670" s="108" t="s">
        <v>2033</v>
      </c>
      <c r="BI670" s="195"/>
      <c r="BJ670" s="196"/>
      <c r="BK670" s="196"/>
      <c r="BL670" s="196"/>
      <c r="BM670" s="196"/>
      <c r="BN670" s="35" t="s">
        <v>133</v>
      </c>
      <c r="BO670" s="195"/>
      <c r="BP670" s="195"/>
      <c r="BR670" s="35" t="s">
        <v>5935</v>
      </c>
      <c r="BS670" s="229" t="s">
        <v>1773</v>
      </c>
      <c r="BT670" s="229" t="s">
        <v>1774</v>
      </c>
      <c r="BU670" s="288"/>
    </row>
    <row r="671" spans="1:73" ht="90" hidden="1" customHeight="1">
      <c r="A671" s="111" t="s">
        <v>5946</v>
      </c>
      <c r="B671" s="112" t="s">
        <v>1675</v>
      </c>
      <c r="C671" s="109">
        <v>43630</v>
      </c>
      <c r="D671" s="167" t="s">
        <v>218</v>
      </c>
      <c r="E671" s="111" t="s">
        <v>303</v>
      </c>
      <c r="F671" s="231" t="s">
        <v>1991</v>
      </c>
      <c r="G671" s="112" t="s">
        <v>5947</v>
      </c>
      <c r="H671" s="112" t="s">
        <v>5948</v>
      </c>
      <c r="I671" s="112" t="s">
        <v>5949</v>
      </c>
      <c r="J671" s="252" t="s">
        <v>5950</v>
      </c>
      <c r="K671" s="108">
        <v>1</v>
      </c>
      <c r="L671" s="509">
        <v>44348</v>
      </c>
      <c r="M671" s="509">
        <v>44438</v>
      </c>
      <c r="N671" s="114">
        <f t="shared" si="30"/>
        <v>13</v>
      </c>
      <c r="O671" s="182">
        <v>1</v>
      </c>
      <c r="P671" s="229" t="s">
        <v>31</v>
      </c>
      <c r="Q671" s="231"/>
      <c r="R671" s="19" t="s">
        <v>5951</v>
      </c>
      <c r="S671" s="217">
        <f t="shared" si="32"/>
        <v>181</v>
      </c>
      <c r="T671" s="231"/>
      <c r="U671" s="231"/>
      <c r="V671" s="231"/>
      <c r="W671" s="231"/>
      <c r="X671" s="231"/>
      <c r="Y671" s="231"/>
      <c r="Z671" s="231"/>
      <c r="AA671" s="231"/>
      <c r="AB671" s="231"/>
      <c r="AC671" s="231"/>
      <c r="AD671" s="231"/>
      <c r="AE671" s="231"/>
      <c r="AF671" s="231"/>
      <c r="AG671" s="231"/>
      <c r="AH671" s="231"/>
      <c r="AI671" s="231"/>
      <c r="AJ671" s="231"/>
      <c r="AK671" s="140" t="s">
        <v>129</v>
      </c>
      <c r="AL671" s="140" t="s">
        <v>5952</v>
      </c>
      <c r="AM671" s="19" t="s">
        <v>5953</v>
      </c>
      <c r="AN671" s="19" t="s">
        <v>5954</v>
      </c>
      <c r="AO671" s="19" t="s">
        <v>5955</v>
      </c>
      <c r="AP671" s="19" t="s">
        <v>125</v>
      </c>
      <c r="AQ671" s="19" t="s">
        <v>3154</v>
      </c>
      <c r="AR671" s="19" t="s">
        <v>125</v>
      </c>
      <c r="AS671" s="19" t="s">
        <v>3154</v>
      </c>
      <c r="AT671" s="19" t="s">
        <v>125</v>
      </c>
      <c r="AU671" s="19" t="s">
        <v>3154</v>
      </c>
      <c r="AV671" s="19" t="s">
        <v>125</v>
      </c>
      <c r="AW671" s="19" t="s">
        <v>3154</v>
      </c>
      <c r="AX671" s="19" t="s">
        <v>125</v>
      </c>
      <c r="AY671" s="19" t="s">
        <v>3154</v>
      </c>
      <c r="AZ671" s="19" t="s">
        <v>125</v>
      </c>
      <c r="BA671" s="19" t="s">
        <v>3154</v>
      </c>
      <c r="BB671" s="19" t="s">
        <v>125</v>
      </c>
      <c r="BC671" s="19" t="s">
        <v>3155</v>
      </c>
      <c r="BD671" s="19" t="s">
        <v>125</v>
      </c>
      <c r="BE671" s="19" t="s">
        <v>3155</v>
      </c>
      <c r="BF671" s="184" t="s">
        <v>1688</v>
      </c>
      <c r="BG671" s="175">
        <v>44482</v>
      </c>
      <c r="BH671" s="108" t="s">
        <v>2033</v>
      </c>
      <c r="BI671" s="289"/>
      <c r="BJ671" s="140"/>
      <c r="BK671" s="231"/>
      <c r="BL671" s="231"/>
      <c r="BM671" s="231"/>
      <c r="BN671" s="35" t="s">
        <v>133</v>
      </c>
      <c r="BO671" s="289"/>
      <c r="BP671" s="289"/>
      <c r="BR671" s="92" t="s">
        <v>1356</v>
      </c>
      <c r="BS671" s="92" t="s">
        <v>1654</v>
      </c>
      <c r="BT671" s="232" t="s">
        <v>2005</v>
      </c>
      <c r="BU671" s="173"/>
    </row>
    <row r="672" spans="1:73" ht="90" hidden="1" customHeight="1">
      <c r="A672" s="111" t="s">
        <v>5956</v>
      </c>
      <c r="B672" s="112" t="s">
        <v>1675</v>
      </c>
      <c r="C672" s="109">
        <v>43630</v>
      </c>
      <c r="D672" s="167" t="s">
        <v>218</v>
      </c>
      <c r="E672" s="111" t="s">
        <v>303</v>
      </c>
      <c r="F672" s="231" t="s">
        <v>1991</v>
      </c>
      <c r="G672" s="112" t="s">
        <v>5947</v>
      </c>
      <c r="H672" s="112" t="s">
        <v>5948</v>
      </c>
      <c r="I672" s="112" t="s">
        <v>5957</v>
      </c>
      <c r="J672" s="110" t="s">
        <v>3691</v>
      </c>
      <c r="K672" s="108">
        <v>2</v>
      </c>
      <c r="L672" s="509">
        <v>44348</v>
      </c>
      <c r="M672" s="509">
        <v>44561</v>
      </c>
      <c r="N672" s="114">
        <f t="shared" si="30"/>
        <v>31</v>
      </c>
      <c r="O672" s="182">
        <v>2</v>
      </c>
      <c r="P672" s="229" t="s">
        <v>31</v>
      </c>
      <c r="Q672" s="231"/>
      <c r="R672" s="19" t="s">
        <v>5958</v>
      </c>
      <c r="S672" s="217">
        <f t="shared" si="32"/>
        <v>335</v>
      </c>
      <c r="T672" s="231"/>
      <c r="U672" s="231"/>
      <c r="V672" s="231"/>
      <c r="W672" s="231"/>
      <c r="X672" s="231"/>
      <c r="Y672" s="231"/>
      <c r="Z672" s="231"/>
      <c r="AA672" s="231"/>
      <c r="AB672" s="231"/>
      <c r="AC672" s="231"/>
      <c r="AD672" s="231"/>
      <c r="AE672" s="231"/>
      <c r="AF672" s="231"/>
      <c r="AG672" s="231"/>
      <c r="AH672" s="231"/>
      <c r="AI672" s="231"/>
      <c r="AJ672" s="231"/>
      <c r="AK672" s="140" t="s">
        <v>129</v>
      </c>
      <c r="AL672" s="140" t="s">
        <v>5959</v>
      </c>
      <c r="AM672" s="19" t="s">
        <v>5953</v>
      </c>
      <c r="AN672" s="19" t="s">
        <v>5960</v>
      </c>
      <c r="AO672" s="19" t="s">
        <v>5961</v>
      </c>
      <c r="AP672" s="19" t="s">
        <v>5962</v>
      </c>
      <c r="AQ672" s="19" t="s">
        <v>5963</v>
      </c>
      <c r="AR672" s="19" t="s">
        <v>130</v>
      </c>
      <c r="AS672" s="19" t="s">
        <v>2768</v>
      </c>
      <c r="AT672" s="19" t="s">
        <v>130</v>
      </c>
      <c r="AU672" s="19" t="s">
        <v>2768</v>
      </c>
      <c r="AV672" s="19" t="s">
        <v>130</v>
      </c>
      <c r="AW672" s="19" t="s">
        <v>2768</v>
      </c>
      <c r="AX672" s="19" t="s">
        <v>130</v>
      </c>
      <c r="AY672" s="19" t="s">
        <v>2768</v>
      </c>
      <c r="AZ672" s="19" t="s">
        <v>125</v>
      </c>
      <c r="BA672" s="19" t="s">
        <v>2768</v>
      </c>
      <c r="BB672" s="19" t="s">
        <v>125</v>
      </c>
      <c r="BC672" s="19" t="s">
        <v>2768</v>
      </c>
      <c r="BD672" s="19" t="s">
        <v>125</v>
      </c>
      <c r="BE672" s="19" t="s">
        <v>2768</v>
      </c>
      <c r="BF672" s="184" t="s">
        <v>131</v>
      </c>
      <c r="BG672" s="175">
        <v>44573</v>
      </c>
      <c r="BH672" s="108" t="s">
        <v>2033</v>
      </c>
      <c r="BI672" s="289"/>
      <c r="BJ672" s="140"/>
      <c r="BK672" s="231"/>
      <c r="BL672" s="231"/>
      <c r="BM672" s="231"/>
      <c r="BN672" s="35" t="s">
        <v>133</v>
      </c>
      <c r="BO672" s="289"/>
      <c r="BP672" s="289"/>
      <c r="BR672" s="92" t="s">
        <v>1356</v>
      </c>
      <c r="BS672" s="92" t="s">
        <v>1654</v>
      </c>
      <c r="BT672" s="232" t="s">
        <v>2005</v>
      </c>
      <c r="BU672" s="173"/>
    </row>
    <row r="673" spans="1:73" ht="90" hidden="1" customHeight="1">
      <c r="A673" s="111" t="s">
        <v>5964</v>
      </c>
      <c r="B673" s="110" t="s">
        <v>1675</v>
      </c>
      <c r="C673" s="109">
        <v>43630</v>
      </c>
      <c r="D673" s="167" t="s">
        <v>218</v>
      </c>
      <c r="E673" s="107" t="s">
        <v>492</v>
      </c>
      <c r="F673" s="183" t="s">
        <v>5965</v>
      </c>
      <c r="G673" s="112" t="s">
        <v>5947</v>
      </c>
      <c r="H673" s="112" t="s">
        <v>5948</v>
      </c>
      <c r="I673" s="112" t="s">
        <v>5949</v>
      </c>
      <c r="J673" s="252" t="s">
        <v>5950</v>
      </c>
      <c r="K673" s="108">
        <v>1</v>
      </c>
      <c r="L673" s="509">
        <v>44348</v>
      </c>
      <c r="M673" s="509">
        <v>44438</v>
      </c>
      <c r="N673" s="114">
        <f t="shared" si="30"/>
        <v>13</v>
      </c>
      <c r="O673" s="182">
        <v>1</v>
      </c>
      <c r="P673" s="229" t="s">
        <v>31</v>
      </c>
      <c r="Q673" s="140" t="s">
        <v>2648</v>
      </c>
      <c r="R673" s="19" t="s">
        <v>5951</v>
      </c>
      <c r="S673" s="217">
        <f t="shared" si="32"/>
        <v>181</v>
      </c>
      <c r="T673" s="231"/>
      <c r="U673" s="231"/>
      <c r="V673" s="231"/>
      <c r="W673" s="136" t="s">
        <v>133</v>
      </c>
      <c r="X673" s="231"/>
      <c r="Y673" s="231"/>
      <c r="Z673" s="288"/>
      <c r="AA673" s="196"/>
      <c r="AB673" s="196"/>
      <c r="AC673" s="196"/>
      <c r="AD673" s="196"/>
      <c r="AE673" s="196"/>
      <c r="AF673" s="196"/>
      <c r="AG673" s="196"/>
      <c r="AH673" s="196"/>
      <c r="AI673" s="196"/>
      <c r="AJ673" s="196"/>
      <c r="AK673" s="140" t="s">
        <v>129</v>
      </c>
      <c r="AL673" s="140" t="s">
        <v>129</v>
      </c>
      <c r="AM673" s="19" t="s">
        <v>5966</v>
      </c>
      <c r="AN673" s="19" t="s">
        <v>5954</v>
      </c>
      <c r="AO673" s="19" t="s">
        <v>5955</v>
      </c>
      <c r="AP673" s="19" t="s">
        <v>125</v>
      </c>
      <c r="AQ673" s="19" t="s">
        <v>3154</v>
      </c>
      <c r="AR673" s="19" t="s">
        <v>125</v>
      </c>
      <c r="AS673" s="19" t="s">
        <v>3154</v>
      </c>
      <c r="AT673" s="19" t="s">
        <v>125</v>
      </c>
      <c r="AU673" s="19" t="s">
        <v>3154</v>
      </c>
      <c r="AV673" s="19" t="s">
        <v>125</v>
      </c>
      <c r="AW673" s="19" t="s">
        <v>3154</v>
      </c>
      <c r="AX673" s="19" t="s">
        <v>125</v>
      </c>
      <c r="AY673" s="19" t="s">
        <v>3154</v>
      </c>
      <c r="AZ673" s="19" t="s">
        <v>125</v>
      </c>
      <c r="BA673" s="19" t="s">
        <v>3154</v>
      </c>
      <c r="BB673" s="19" t="s">
        <v>125</v>
      </c>
      <c r="BC673" s="19" t="s">
        <v>3155</v>
      </c>
      <c r="BD673" s="19" t="s">
        <v>125</v>
      </c>
      <c r="BE673" s="19" t="s">
        <v>3155</v>
      </c>
      <c r="BF673" s="184" t="s">
        <v>1688</v>
      </c>
      <c r="BG673" s="175">
        <v>44482</v>
      </c>
      <c r="BH673" s="108" t="s">
        <v>2033</v>
      </c>
      <c r="BI673" s="289"/>
      <c r="BJ673" s="140"/>
      <c r="BK673" s="231"/>
      <c r="BL673" s="231"/>
      <c r="BM673" s="231"/>
      <c r="BN673" s="35" t="s">
        <v>133</v>
      </c>
      <c r="BO673" s="289"/>
      <c r="BP673" s="289"/>
      <c r="BR673" s="92" t="s">
        <v>1356</v>
      </c>
      <c r="BS673" s="92" t="s">
        <v>3802</v>
      </c>
      <c r="BT673" s="232" t="s">
        <v>2068</v>
      </c>
      <c r="BU673" s="19" t="s">
        <v>2069</v>
      </c>
    </row>
    <row r="674" spans="1:73" ht="90" hidden="1" customHeight="1">
      <c r="A674" s="111" t="s">
        <v>5967</v>
      </c>
      <c r="B674" s="110" t="s">
        <v>1675</v>
      </c>
      <c r="C674" s="109">
        <v>43630</v>
      </c>
      <c r="D674" s="167" t="s">
        <v>218</v>
      </c>
      <c r="E674" s="107" t="s">
        <v>492</v>
      </c>
      <c r="F674" s="183" t="s">
        <v>5965</v>
      </c>
      <c r="G674" s="112" t="s">
        <v>5947</v>
      </c>
      <c r="H674" s="112" t="s">
        <v>5948</v>
      </c>
      <c r="I674" s="112" t="s">
        <v>5957</v>
      </c>
      <c r="J674" s="110" t="s">
        <v>3691</v>
      </c>
      <c r="K674" s="108">
        <v>2</v>
      </c>
      <c r="L674" s="509">
        <v>44348</v>
      </c>
      <c r="M674" s="509">
        <v>44561</v>
      </c>
      <c r="N674" s="114">
        <f t="shared" si="30"/>
        <v>31</v>
      </c>
      <c r="O674" s="182">
        <v>2</v>
      </c>
      <c r="P674" s="229" t="s">
        <v>31</v>
      </c>
      <c r="Q674" s="140" t="s">
        <v>2648</v>
      </c>
      <c r="R674" s="19" t="s">
        <v>5958</v>
      </c>
      <c r="S674" s="217">
        <f t="shared" si="32"/>
        <v>335</v>
      </c>
      <c r="T674" s="231"/>
      <c r="U674" s="231"/>
      <c r="V674" s="231"/>
      <c r="W674" s="136" t="s">
        <v>133</v>
      </c>
      <c r="X674" s="231"/>
      <c r="Y674" s="231"/>
      <c r="Z674" s="288"/>
      <c r="AA674" s="196"/>
      <c r="AB674" s="196"/>
      <c r="AC674" s="196"/>
      <c r="AD674" s="196"/>
      <c r="AE674" s="196"/>
      <c r="AF674" s="196"/>
      <c r="AG674" s="196"/>
      <c r="AH674" s="196"/>
      <c r="AI674" s="196"/>
      <c r="AJ674" s="196"/>
      <c r="AK674" s="140" t="s">
        <v>129</v>
      </c>
      <c r="AL674" s="140" t="s">
        <v>5959</v>
      </c>
      <c r="AM674" s="19" t="s">
        <v>5966</v>
      </c>
      <c r="AN674" s="19" t="s">
        <v>5960</v>
      </c>
      <c r="AO674" s="19" t="s">
        <v>5961</v>
      </c>
      <c r="AP674" s="19" t="s">
        <v>5962</v>
      </c>
      <c r="AQ674" s="19" t="s">
        <v>5963</v>
      </c>
      <c r="AR674" s="19" t="s">
        <v>130</v>
      </c>
      <c r="AS674" s="19" t="s">
        <v>2768</v>
      </c>
      <c r="AT674" s="19" t="s">
        <v>130</v>
      </c>
      <c r="AU674" s="19" t="s">
        <v>2768</v>
      </c>
      <c r="AV674" s="19" t="s">
        <v>130</v>
      </c>
      <c r="AW674" s="19" t="s">
        <v>2768</v>
      </c>
      <c r="AX674" s="19" t="s">
        <v>130</v>
      </c>
      <c r="AY674" s="19" t="s">
        <v>2768</v>
      </c>
      <c r="AZ674" s="19" t="s">
        <v>125</v>
      </c>
      <c r="BA674" s="19" t="s">
        <v>2768</v>
      </c>
      <c r="BB674" s="19" t="s">
        <v>125</v>
      </c>
      <c r="BC674" s="19" t="s">
        <v>2768</v>
      </c>
      <c r="BD674" s="19" t="s">
        <v>125</v>
      </c>
      <c r="BE674" s="19" t="s">
        <v>2768</v>
      </c>
      <c r="BF674" s="184" t="s">
        <v>131</v>
      </c>
      <c r="BG674" s="175">
        <v>44573</v>
      </c>
      <c r="BH674" s="108" t="s">
        <v>2033</v>
      </c>
      <c r="BI674" s="289"/>
      <c r="BJ674" s="140"/>
      <c r="BK674" s="231"/>
      <c r="BL674" s="231"/>
      <c r="BM674" s="231"/>
      <c r="BN674" s="35" t="s">
        <v>133</v>
      </c>
      <c r="BO674" s="289"/>
      <c r="BP674" s="289"/>
      <c r="BR674" s="92" t="s">
        <v>1356</v>
      </c>
      <c r="BS674" s="92" t="s">
        <v>3802</v>
      </c>
      <c r="BT674" s="524" t="s">
        <v>5968</v>
      </c>
      <c r="BU674" s="19" t="s">
        <v>5969</v>
      </c>
    </row>
    <row r="675" spans="1:73" ht="90" hidden="1" customHeight="1">
      <c r="A675" s="111" t="s">
        <v>5970</v>
      </c>
      <c r="B675" s="110" t="s">
        <v>1675</v>
      </c>
      <c r="C675" s="109">
        <v>43630</v>
      </c>
      <c r="D675" s="167" t="s">
        <v>218</v>
      </c>
      <c r="E675" s="107" t="s">
        <v>358</v>
      </c>
      <c r="F675" s="183" t="s">
        <v>5971</v>
      </c>
      <c r="G675" s="112" t="s">
        <v>5947</v>
      </c>
      <c r="H675" s="112" t="s">
        <v>5948</v>
      </c>
      <c r="I675" s="112" t="s">
        <v>5949</v>
      </c>
      <c r="J675" s="252" t="s">
        <v>5950</v>
      </c>
      <c r="K675" s="108">
        <v>1</v>
      </c>
      <c r="L675" s="509">
        <v>44348</v>
      </c>
      <c r="M675" s="509">
        <v>44438</v>
      </c>
      <c r="N675" s="114">
        <f t="shared" si="30"/>
        <v>13</v>
      </c>
      <c r="O675" s="182">
        <v>1</v>
      </c>
      <c r="P675" s="229" t="s">
        <v>31</v>
      </c>
      <c r="Q675" s="140" t="s">
        <v>2648</v>
      </c>
      <c r="R675" s="19" t="s">
        <v>5951</v>
      </c>
      <c r="S675" s="217">
        <f t="shared" si="32"/>
        <v>181</v>
      </c>
      <c r="T675" s="231"/>
      <c r="U675" s="231"/>
      <c r="V675" s="231"/>
      <c r="W675" s="136" t="s">
        <v>133</v>
      </c>
      <c r="X675" s="231"/>
      <c r="Y675" s="231"/>
      <c r="Z675" s="288"/>
      <c r="AA675" s="196"/>
      <c r="AB675" s="196"/>
      <c r="AC675" s="196"/>
      <c r="AD675" s="196"/>
      <c r="AE675" s="196"/>
      <c r="AF675" s="196"/>
      <c r="AG675" s="196"/>
      <c r="AH675" s="196"/>
      <c r="AI675" s="196"/>
      <c r="AJ675" s="196"/>
      <c r="AK675" s="140" t="s">
        <v>129</v>
      </c>
      <c r="AL675" s="140" t="s">
        <v>129</v>
      </c>
      <c r="AM675" s="19" t="s">
        <v>5972</v>
      </c>
      <c r="AN675" s="19" t="s">
        <v>5954</v>
      </c>
      <c r="AO675" s="19" t="s">
        <v>5955</v>
      </c>
      <c r="AP675" s="19" t="s">
        <v>125</v>
      </c>
      <c r="AQ675" s="19" t="s">
        <v>3154</v>
      </c>
      <c r="AR675" s="19" t="s">
        <v>125</v>
      </c>
      <c r="AS675" s="19" t="s">
        <v>3154</v>
      </c>
      <c r="AT675" s="19" t="s">
        <v>125</v>
      </c>
      <c r="AU675" s="19" t="s">
        <v>3154</v>
      </c>
      <c r="AV675" s="19" t="s">
        <v>125</v>
      </c>
      <c r="AW675" s="19" t="s">
        <v>3154</v>
      </c>
      <c r="AX675" s="19" t="s">
        <v>125</v>
      </c>
      <c r="AY675" s="19" t="s">
        <v>3154</v>
      </c>
      <c r="AZ675" s="19" t="s">
        <v>125</v>
      </c>
      <c r="BA675" s="19" t="s">
        <v>3154</v>
      </c>
      <c r="BB675" s="19" t="s">
        <v>125</v>
      </c>
      <c r="BC675" s="19" t="s">
        <v>3155</v>
      </c>
      <c r="BD675" s="19" t="s">
        <v>125</v>
      </c>
      <c r="BE675" s="19" t="s">
        <v>3155</v>
      </c>
      <c r="BF675" s="184" t="s">
        <v>1688</v>
      </c>
      <c r="BG675" s="175">
        <v>44482</v>
      </c>
      <c r="BH675" s="108" t="s">
        <v>2033</v>
      </c>
      <c r="BI675" s="289"/>
      <c r="BJ675" s="140"/>
      <c r="BK675" s="231"/>
      <c r="BL675" s="231"/>
      <c r="BM675" s="231"/>
      <c r="BN675" s="35" t="s">
        <v>133</v>
      </c>
      <c r="BO675" s="289"/>
      <c r="BP675" s="289"/>
      <c r="BR675" s="92" t="s">
        <v>1356</v>
      </c>
      <c r="BS675" s="232" t="s">
        <v>2105</v>
      </c>
      <c r="BT675" s="232" t="s">
        <v>5973</v>
      </c>
      <c r="BU675" s="19"/>
    </row>
    <row r="676" spans="1:73" ht="90" hidden="1" customHeight="1">
      <c r="A676" s="111" t="s">
        <v>5974</v>
      </c>
      <c r="B676" s="110" t="s">
        <v>1675</v>
      </c>
      <c r="C676" s="109">
        <v>43630</v>
      </c>
      <c r="D676" s="167" t="s">
        <v>218</v>
      </c>
      <c r="E676" s="107" t="s">
        <v>358</v>
      </c>
      <c r="F676" s="183" t="s">
        <v>5971</v>
      </c>
      <c r="G676" s="112" t="s">
        <v>5947</v>
      </c>
      <c r="H676" s="112" t="s">
        <v>5948</v>
      </c>
      <c r="I676" s="112" t="s">
        <v>5957</v>
      </c>
      <c r="J676" s="110" t="s">
        <v>3691</v>
      </c>
      <c r="K676" s="108">
        <v>2</v>
      </c>
      <c r="L676" s="509">
        <v>44348</v>
      </c>
      <c r="M676" s="509">
        <v>44561</v>
      </c>
      <c r="N676" s="114">
        <f t="shared" si="30"/>
        <v>31</v>
      </c>
      <c r="O676" s="182">
        <v>2</v>
      </c>
      <c r="P676" s="229" t="s">
        <v>31</v>
      </c>
      <c r="Q676" s="140" t="s">
        <v>2648</v>
      </c>
      <c r="R676" s="19" t="s">
        <v>5958</v>
      </c>
      <c r="S676" s="217">
        <f t="shared" si="32"/>
        <v>335</v>
      </c>
      <c r="T676" s="231"/>
      <c r="U676" s="231"/>
      <c r="V676" s="231"/>
      <c r="W676" s="136" t="s">
        <v>133</v>
      </c>
      <c r="X676" s="231"/>
      <c r="Y676" s="231"/>
      <c r="Z676" s="288"/>
      <c r="AA676" s="196"/>
      <c r="AB676" s="196"/>
      <c r="AC676" s="196"/>
      <c r="AD676" s="196"/>
      <c r="AE676" s="196"/>
      <c r="AF676" s="196"/>
      <c r="AG676" s="196"/>
      <c r="AH676" s="196"/>
      <c r="AI676" s="196"/>
      <c r="AJ676" s="196"/>
      <c r="AK676" s="140" t="s">
        <v>129</v>
      </c>
      <c r="AL676" s="140" t="s">
        <v>129</v>
      </c>
      <c r="AM676" s="19" t="s">
        <v>5972</v>
      </c>
      <c r="AN676" s="19" t="s">
        <v>5960</v>
      </c>
      <c r="AO676" s="19" t="s">
        <v>5975</v>
      </c>
      <c r="AP676" s="19" t="s">
        <v>5962</v>
      </c>
      <c r="AQ676" s="19" t="s">
        <v>5963</v>
      </c>
      <c r="AR676" s="19" t="s">
        <v>130</v>
      </c>
      <c r="AS676" s="19" t="s">
        <v>2768</v>
      </c>
      <c r="AT676" s="19" t="s">
        <v>130</v>
      </c>
      <c r="AU676" s="19" t="s">
        <v>2768</v>
      </c>
      <c r="AV676" s="19" t="s">
        <v>130</v>
      </c>
      <c r="AW676" s="19" t="s">
        <v>2768</v>
      </c>
      <c r="AX676" s="19" t="s">
        <v>130</v>
      </c>
      <c r="AY676" s="19" t="s">
        <v>2768</v>
      </c>
      <c r="AZ676" s="19" t="s">
        <v>125</v>
      </c>
      <c r="BA676" s="19" t="s">
        <v>2768</v>
      </c>
      <c r="BB676" s="19" t="s">
        <v>125</v>
      </c>
      <c r="BC676" s="19" t="s">
        <v>2768</v>
      </c>
      <c r="BD676" s="19" t="s">
        <v>125</v>
      </c>
      <c r="BE676" s="19" t="s">
        <v>2768</v>
      </c>
      <c r="BF676" s="184" t="s">
        <v>131</v>
      </c>
      <c r="BG676" s="175">
        <v>44573</v>
      </c>
      <c r="BH676" s="108" t="s">
        <v>2033</v>
      </c>
      <c r="BI676" s="289"/>
      <c r="BJ676" s="140"/>
      <c r="BK676" s="231"/>
      <c r="BL676" s="231"/>
      <c r="BM676" s="231"/>
      <c r="BN676" s="35" t="s">
        <v>133</v>
      </c>
      <c r="BO676" s="289"/>
      <c r="BP676" s="289"/>
      <c r="BR676" s="92" t="s">
        <v>1356</v>
      </c>
      <c r="BS676" s="232" t="s">
        <v>2105</v>
      </c>
      <c r="BT676" s="232" t="s">
        <v>5976</v>
      </c>
      <c r="BU676" s="19"/>
    </row>
    <row r="677" spans="1:73" ht="90" hidden="1" customHeight="1">
      <c r="A677" s="111" t="s">
        <v>5977</v>
      </c>
      <c r="B677" s="110" t="s">
        <v>1675</v>
      </c>
      <c r="C677" s="109">
        <v>43630</v>
      </c>
      <c r="D677" s="167" t="s">
        <v>218</v>
      </c>
      <c r="E677" s="107" t="s">
        <v>366</v>
      </c>
      <c r="F677" s="19" t="s">
        <v>2133</v>
      </c>
      <c r="G677" s="112" t="s">
        <v>5947</v>
      </c>
      <c r="H677" s="112" t="s">
        <v>5948</v>
      </c>
      <c r="I677" s="112" t="s">
        <v>5949</v>
      </c>
      <c r="J677" s="252" t="s">
        <v>5950</v>
      </c>
      <c r="K677" s="108">
        <v>1</v>
      </c>
      <c r="L677" s="509">
        <v>44348</v>
      </c>
      <c r="M677" s="509">
        <v>44438</v>
      </c>
      <c r="N677" s="114">
        <f t="shared" si="30"/>
        <v>13</v>
      </c>
      <c r="O677" s="182">
        <v>1</v>
      </c>
      <c r="P677" s="229" t="s">
        <v>31</v>
      </c>
      <c r="Q677" s="140" t="s">
        <v>2648</v>
      </c>
      <c r="R677" s="19" t="s">
        <v>5951</v>
      </c>
      <c r="S677" s="217">
        <f t="shared" si="32"/>
        <v>181</v>
      </c>
      <c r="T677" s="231"/>
      <c r="U677" s="231"/>
      <c r="V677" s="231"/>
      <c r="W677" s="136" t="s">
        <v>133</v>
      </c>
      <c r="X677" s="231"/>
      <c r="Y677" s="231"/>
      <c r="Z677" s="288"/>
      <c r="AA677" s="196"/>
      <c r="AB677" s="196"/>
      <c r="AC677" s="196"/>
      <c r="AD677" s="196"/>
      <c r="AE677" s="196"/>
      <c r="AF677" s="196"/>
      <c r="AG677" s="196"/>
      <c r="AH677" s="196"/>
      <c r="AI677" s="196"/>
      <c r="AJ677" s="196"/>
      <c r="AK677" s="140" t="s">
        <v>129</v>
      </c>
      <c r="AL677" s="140" t="s">
        <v>129</v>
      </c>
      <c r="AM677" s="19" t="s">
        <v>5978</v>
      </c>
      <c r="AN677" s="19" t="s">
        <v>5954</v>
      </c>
      <c r="AO677" s="19" t="s">
        <v>5955</v>
      </c>
      <c r="AP677" s="19" t="s">
        <v>125</v>
      </c>
      <c r="AQ677" s="19" t="s">
        <v>3154</v>
      </c>
      <c r="AR677" s="19" t="s">
        <v>125</v>
      </c>
      <c r="AS677" s="19" t="s">
        <v>3154</v>
      </c>
      <c r="AT677" s="19" t="s">
        <v>125</v>
      </c>
      <c r="AU677" s="19" t="s">
        <v>3154</v>
      </c>
      <c r="AV677" s="19" t="s">
        <v>125</v>
      </c>
      <c r="AW677" s="19" t="s">
        <v>3154</v>
      </c>
      <c r="AX677" s="19" t="s">
        <v>125</v>
      </c>
      <c r="AY677" s="19" t="s">
        <v>3154</v>
      </c>
      <c r="AZ677" s="19" t="s">
        <v>125</v>
      </c>
      <c r="BA677" s="19" t="s">
        <v>3154</v>
      </c>
      <c r="BB677" s="19" t="s">
        <v>125</v>
      </c>
      <c r="BC677" s="19" t="s">
        <v>3155</v>
      </c>
      <c r="BD677" s="19" t="s">
        <v>125</v>
      </c>
      <c r="BE677" s="19" t="s">
        <v>3155</v>
      </c>
      <c r="BF677" s="184" t="s">
        <v>1688</v>
      </c>
      <c r="BG677" s="175">
        <v>44482</v>
      </c>
      <c r="BH677" s="108" t="s">
        <v>2033</v>
      </c>
      <c r="BI677" s="289"/>
      <c r="BJ677" s="140"/>
      <c r="BK677" s="231"/>
      <c r="BL677" s="231"/>
      <c r="BM677" s="231"/>
      <c r="BN677" s="35" t="s">
        <v>133</v>
      </c>
      <c r="BO677" s="289"/>
      <c r="BP677" s="289"/>
      <c r="BR677" s="92" t="s">
        <v>2144</v>
      </c>
      <c r="BS677" s="232" t="s">
        <v>2145</v>
      </c>
      <c r="BT677" s="232" t="s">
        <v>5973</v>
      </c>
      <c r="BU677" s="19"/>
    </row>
    <row r="678" spans="1:73" ht="90" hidden="1" customHeight="1">
      <c r="A678" s="111" t="s">
        <v>5979</v>
      </c>
      <c r="B678" s="110" t="s">
        <v>1675</v>
      </c>
      <c r="C678" s="109">
        <v>43630</v>
      </c>
      <c r="D678" s="167" t="s">
        <v>218</v>
      </c>
      <c r="E678" s="107" t="s">
        <v>366</v>
      </c>
      <c r="F678" s="19" t="s">
        <v>2133</v>
      </c>
      <c r="G678" s="112" t="s">
        <v>5947</v>
      </c>
      <c r="H678" s="112" t="s">
        <v>5948</v>
      </c>
      <c r="I678" s="112" t="s">
        <v>5957</v>
      </c>
      <c r="J678" s="110" t="s">
        <v>3691</v>
      </c>
      <c r="K678" s="108">
        <v>2</v>
      </c>
      <c r="L678" s="509">
        <v>44348</v>
      </c>
      <c r="M678" s="509">
        <v>44561</v>
      </c>
      <c r="N678" s="114">
        <f t="shared" si="30"/>
        <v>31</v>
      </c>
      <c r="O678" s="182">
        <v>2</v>
      </c>
      <c r="P678" s="229" t="s">
        <v>31</v>
      </c>
      <c r="Q678" s="140" t="s">
        <v>2648</v>
      </c>
      <c r="R678" s="19" t="s">
        <v>5958</v>
      </c>
      <c r="S678" s="217">
        <f t="shared" si="32"/>
        <v>335</v>
      </c>
      <c r="T678" s="231"/>
      <c r="U678" s="231"/>
      <c r="V678" s="231"/>
      <c r="W678" s="136" t="s">
        <v>133</v>
      </c>
      <c r="X678" s="231"/>
      <c r="Y678" s="231"/>
      <c r="Z678" s="288"/>
      <c r="AA678" s="196"/>
      <c r="AB678" s="196"/>
      <c r="AC678" s="196"/>
      <c r="AD678" s="196"/>
      <c r="AE678" s="196"/>
      <c r="AF678" s="196"/>
      <c r="AG678" s="196"/>
      <c r="AH678" s="196"/>
      <c r="AI678" s="196"/>
      <c r="AJ678" s="196"/>
      <c r="AK678" s="140" t="s">
        <v>129</v>
      </c>
      <c r="AL678" s="140" t="s">
        <v>129</v>
      </c>
      <c r="AM678" s="19" t="s">
        <v>5978</v>
      </c>
      <c r="AN678" s="19" t="s">
        <v>5960</v>
      </c>
      <c r="AO678" s="19" t="s">
        <v>5975</v>
      </c>
      <c r="AP678" s="19" t="s">
        <v>5962</v>
      </c>
      <c r="AQ678" s="19" t="s">
        <v>5963</v>
      </c>
      <c r="AR678" s="19" t="s">
        <v>130</v>
      </c>
      <c r="AS678" s="19" t="s">
        <v>2768</v>
      </c>
      <c r="AT678" s="19" t="s">
        <v>130</v>
      </c>
      <c r="AU678" s="19" t="s">
        <v>2768</v>
      </c>
      <c r="AV678" s="19" t="s">
        <v>130</v>
      </c>
      <c r="AW678" s="19" t="s">
        <v>2768</v>
      </c>
      <c r="AX678" s="19" t="s">
        <v>130</v>
      </c>
      <c r="AY678" s="19" t="s">
        <v>2768</v>
      </c>
      <c r="AZ678" s="19" t="s">
        <v>125</v>
      </c>
      <c r="BA678" s="19" t="s">
        <v>2768</v>
      </c>
      <c r="BB678" s="19" t="s">
        <v>125</v>
      </c>
      <c r="BC678" s="19" t="s">
        <v>2768</v>
      </c>
      <c r="BD678" s="19" t="s">
        <v>125</v>
      </c>
      <c r="BE678" s="19" t="s">
        <v>2768</v>
      </c>
      <c r="BF678" s="184" t="s">
        <v>131</v>
      </c>
      <c r="BG678" s="175">
        <v>44573</v>
      </c>
      <c r="BH678" s="108" t="s">
        <v>2033</v>
      </c>
      <c r="BI678" s="289"/>
      <c r="BJ678" s="140"/>
      <c r="BK678" s="231"/>
      <c r="BL678" s="231"/>
      <c r="BM678" s="231"/>
      <c r="BN678" s="35" t="s">
        <v>133</v>
      </c>
      <c r="BO678" s="289"/>
      <c r="BP678" s="289"/>
      <c r="BR678" s="92" t="s">
        <v>2144</v>
      </c>
      <c r="BS678" s="232" t="s">
        <v>2145</v>
      </c>
      <c r="BT678" s="232" t="s">
        <v>5973</v>
      </c>
      <c r="BU678" s="19"/>
    </row>
    <row r="679" spans="1:73" ht="90" hidden="1" customHeight="1">
      <c r="A679" s="111" t="s">
        <v>5980</v>
      </c>
      <c r="B679" s="110" t="s">
        <v>1675</v>
      </c>
      <c r="C679" s="109">
        <v>43630</v>
      </c>
      <c r="D679" s="167" t="s">
        <v>218</v>
      </c>
      <c r="E679" s="107" t="s">
        <v>462</v>
      </c>
      <c r="F679" s="112" t="s">
        <v>5981</v>
      </c>
      <c r="G679" s="112" t="s">
        <v>5947</v>
      </c>
      <c r="H679" s="112" t="s">
        <v>5948</v>
      </c>
      <c r="I679" s="112" t="s">
        <v>5949</v>
      </c>
      <c r="J679" s="252" t="s">
        <v>5950</v>
      </c>
      <c r="K679" s="108">
        <v>1</v>
      </c>
      <c r="L679" s="509">
        <v>44348</v>
      </c>
      <c r="M679" s="509">
        <v>44438</v>
      </c>
      <c r="N679" s="114">
        <f t="shared" si="30"/>
        <v>13</v>
      </c>
      <c r="O679" s="182">
        <v>1</v>
      </c>
      <c r="P679" s="229" t="s">
        <v>31</v>
      </c>
      <c r="Q679" s="140" t="s">
        <v>2648</v>
      </c>
      <c r="R679" s="19" t="s">
        <v>5951</v>
      </c>
      <c r="S679" s="217">
        <f t="shared" si="32"/>
        <v>181</v>
      </c>
      <c r="T679" s="231"/>
      <c r="U679" s="231"/>
      <c r="V679" s="231"/>
      <c r="W679" s="136" t="s">
        <v>133</v>
      </c>
      <c r="X679" s="231"/>
      <c r="Y679" s="231"/>
      <c r="Z679" s="288"/>
      <c r="AA679" s="196"/>
      <c r="AB679" s="196"/>
      <c r="AC679" s="196"/>
      <c r="AD679" s="196"/>
      <c r="AE679" s="196"/>
      <c r="AF679" s="196"/>
      <c r="AG679" s="196"/>
      <c r="AH679" s="196"/>
      <c r="AI679" s="196"/>
      <c r="AJ679" s="196"/>
      <c r="AK679" s="140" t="s">
        <v>129</v>
      </c>
      <c r="AL679" s="140" t="s">
        <v>129</v>
      </c>
      <c r="AM679" s="19" t="s">
        <v>5982</v>
      </c>
      <c r="AN679" s="19" t="s">
        <v>5954</v>
      </c>
      <c r="AO679" s="19" t="s">
        <v>5955</v>
      </c>
      <c r="AP679" s="19" t="s">
        <v>125</v>
      </c>
      <c r="AQ679" s="19" t="s">
        <v>3154</v>
      </c>
      <c r="AR679" s="19" t="s">
        <v>125</v>
      </c>
      <c r="AS679" s="19" t="s">
        <v>3154</v>
      </c>
      <c r="AT679" s="19" t="s">
        <v>125</v>
      </c>
      <c r="AU679" s="19" t="s">
        <v>3154</v>
      </c>
      <c r="AV679" s="19" t="s">
        <v>125</v>
      </c>
      <c r="AW679" s="19" t="s">
        <v>3154</v>
      </c>
      <c r="AX679" s="19" t="s">
        <v>125</v>
      </c>
      <c r="AY679" s="19" t="s">
        <v>3154</v>
      </c>
      <c r="AZ679" s="19" t="s">
        <v>125</v>
      </c>
      <c r="BA679" s="19" t="s">
        <v>3154</v>
      </c>
      <c r="BB679" s="19" t="s">
        <v>125</v>
      </c>
      <c r="BC679" s="19" t="s">
        <v>3155</v>
      </c>
      <c r="BD679" s="19" t="s">
        <v>125</v>
      </c>
      <c r="BE679" s="19" t="s">
        <v>3155</v>
      </c>
      <c r="BF679" s="184" t="s">
        <v>1688</v>
      </c>
      <c r="BG679" s="175">
        <v>44482</v>
      </c>
      <c r="BH679" s="108" t="s">
        <v>2033</v>
      </c>
      <c r="BI679" s="289"/>
      <c r="BJ679" s="140"/>
      <c r="BK679" s="231"/>
      <c r="BL679" s="231"/>
      <c r="BM679" s="231"/>
      <c r="BN679" s="35" t="s">
        <v>133</v>
      </c>
      <c r="BO679" s="289"/>
      <c r="BP679" s="289"/>
      <c r="BR679" s="92" t="s">
        <v>1356</v>
      </c>
      <c r="BS679" s="92" t="s">
        <v>1654</v>
      </c>
      <c r="BT679" s="232" t="s">
        <v>5983</v>
      </c>
      <c r="BU679" s="19"/>
    </row>
    <row r="680" spans="1:73" ht="90" hidden="1" customHeight="1">
      <c r="A680" s="111" t="s">
        <v>5984</v>
      </c>
      <c r="B680" s="110" t="s">
        <v>1675</v>
      </c>
      <c r="C680" s="109">
        <v>43630</v>
      </c>
      <c r="D680" s="167" t="s">
        <v>218</v>
      </c>
      <c r="E680" s="107" t="s">
        <v>462</v>
      </c>
      <c r="F680" s="112" t="s">
        <v>5981</v>
      </c>
      <c r="G680" s="112" t="s">
        <v>5947</v>
      </c>
      <c r="H680" s="112" t="s">
        <v>5948</v>
      </c>
      <c r="I680" s="112" t="s">
        <v>5957</v>
      </c>
      <c r="J680" s="110" t="s">
        <v>3691</v>
      </c>
      <c r="K680" s="108">
        <v>2</v>
      </c>
      <c r="L680" s="509">
        <v>44348</v>
      </c>
      <c r="M680" s="509">
        <v>44561</v>
      </c>
      <c r="N680" s="114">
        <f t="shared" si="30"/>
        <v>31</v>
      </c>
      <c r="O680" s="182">
        <v>2</v>
      </c>
      <c r="P680" s="229" t="s">
        <v>31</v>
      </c>
      <c r="Q680" s="140" t="s">
        <v>2648</v>
      </c>
      <c r="R680" s="19" t="s">
        <v>5958</v>
      </c>
      <c r="S680" s="217">
        <f t="shared" si="32"/>
        <v>335</v>
      </c>
      <c r="T680" s="231"/>
      <c r="U680" s="231"/>
      <c r="V680" s="231"/>
      <c r="W680" s="136" t="s">
        <v>133</v>
      </c>
      <c r="X680" s="231"/>
      <c r="Y680" s="231"/>
      <c r="Z680" s="288"/>
      <c r="AA680" s="196"/>
      <c r="AB680" s="196"/>
      <c r="AC680" s="196"/>
      <c r="AD680" s="196"/>
      <c r="AE680" s="196"/>
      <c r="AF680" s="196"/>
      <c r="AG680" s="196"/>
      <c r="AH680" s="196"/>
      <c r="AI680" s="196"/>
      <c r="AJ680" s="196"/>
      <c r="AK680" s="140" t="s">
        <v>129</v>
      </c>
      <c r="AL680" s="140" t="s">
        <v>129</v>
      </c>
      <c r="AM680" s="19" t="s">
        <v>5982</v>
      </c>
      <c r="AN680" s="19" t="s">
        <v>5960</v>
      </c>
      <c r="AO680" s="19" t="s">
        <v>5975</v>
      </c>
      <c r="AP680" s="19" t="s">
        <v>5962</v>
      </c>
      <c r="AQ680" s="19" t="s">
        <v>5963</v>
      </c>
      <c r="AR680" s="19" t="s">
        <v>130</v>
      </c>
      <c r="AS680" s="19" t="s">
        <v>2768</v>
      </c>
      <c r="AT680" s="19" t="s">
        <v>130</v>
      </c>
      <c r="AU680" s="19" t="s">
        <v>2768</v>
      </c>
      <c r="AV680" s="19" t="s">
        <v>130</v>
      </c>
      <c r="AW680" s="19" t="s">
        <v>2768</v>
      </c>
      <c r="AX680" s="19" t="s">
        <v>130</v>
      </c>
      <c r="AY680" s="19" t="s">
        <v>2768</v>
      </c>
      <c r="AZ680" s="19" t="s">
        <v>125</v>
      </c>
      <c r="BA680" s="19" t="s">
        <v>2768</v>
      </c>
      <c r="BB680" s="19" t="s">
        <v>125</v>
      </c>
      <c r="BC680" s="19" t="s">
        <v>2768</v>
      </c>
      <c r="BD680" s="19" t="s">
        <v>125</v>
      </c>
      <c r="BE680" s="19" t="s">
        <v>2768</v>
      </c>
      <c r="BF680" s="184" t="s">
        <v>131</v>
      </c>
      <c r="BG680" s="175">
        <v>44573</v>
      </c>
      <c r="BH680" s="108" t="s">
        <v>2033</v>
      </c>
      <c r="BI680" s="289"/>
      <c r="BJ680" s="231"/>
      <c r="BK680" s="231"/>
      <c r="BL680" s="231"/>
      <c r="BM680" s="231"/>
      <c r="BN680" s="35" t="s">
        <v>133</v>
      </c>
      <c r="BO680" s="289"/>
      <c r="BP680" s="289"/>
      <c r="BR680" s="92" t="s">
        <v>1356</v>
      </c>
      <c r="BS680" s="92" t="s">
        <v>1654</v>
      </c>
      <c r="BT680" s="232" t="s">
        <v>5983</v>
      </c>
      <c r="BU680" s="19"/>
    </row>
    <row r="681" spans="1:73" ht="90" hidden="1" customHeight="1">
      <c r="A681" s="111" t="s">
        <v>5985</v>
      </c>
      <c r="B681" s="110" t="s">
        <v>4007</v>
      </c>
      <c r="C681" s="122">
        <v>44109</v>
      </c>
      <c r="D681" s="122" t="s">
        <v>202</v>
      </c>
      <c r="E681" s="270" t="s">
        <v>366</v>
      </c>
      <c r="F681" s="161" t="s">
        <v>4753</v>
      </c>
      <c r="G681" s="112" t="s">
        <v>4754</v>
      </c>
      <c r="H681" s="161" t="s">
        <v>5986</v>
      </c>
      <c r="I681" s="161" t="s">
        <v>5987</v>
      </c>
      <c r="J681" s="252" t="s">
        <v>5988</v>
      </c>
      <c r="K681" s="271">
        <v>31</v>
      </c>
      <c r="L681" s="510">
        <v>44317</v>
      </c>
      <c r="M681" s="514">
        <v>44561</v>
      </c>
      <c r="N681" s="114">
        <f t="shared" ref="N681:N744" si="33">+WEEKNUM(M681-L681)</f>
        <v>35</v>
      </c>
      <c r="O681" s="182">
        <v>31</v>
      </c>
      <c r="P681" s="92" t="s">
        <v>24</v>
      </c>
      <c r="Q681" s="288"/>
      <c r="R681" s="19" t="s">
        <v>5989</v>
      </c>
      <c r="S681" s="217">
        <f t="shared" si="32"/>
        <v>261</v>
      </c>
      <c r="T681" s="288"/>
      <c r="U681" s="288"/>
      <c r="V681" s="288"/>
      <c r="W681" s="288"/>
      <c r="X681" s="288"/>
      <c r="Y681" s="288"/>
      <c r="Z681" s="288"/>
      <c r="AA681" s="196"/>
      <c r="AB681" s="196"/>
      <c r="AC681" s="196"/>
      <c r="AD681" s="196"/>
      <c r="AE681" s="196"/>
      <c r="AF681" s="196"/>
      <c r="AG681" s="196"/>
      <c r="AH681" s="196"/>
      <c r="AI681" s="196"/>
      <c r="AJ681" s="196"/>
      <c r="AK681" s="136" t="s">
        <v>130</v>
      </c>
      <c r="AL681" s="112" t="s">
        <v>5990</v>
      </c>
      <c r="AM681" s="19" t="s">
        <v>5991</v>
      </c>
      <c r="AN681" s="19" t="s">
        <v>5992</v>
      </c>
      <c r="AO681" s="19" t="s">
        <v>5993</v>
      </c>
      <c r="AP681" s="112" t="s">
        <v>5994</v>
      </c>
      <c r="AQ681" s="19" t="s">
        <v>5995</v>
      </c>
      <c r="AR681" s="19" t="s">
        <v>130</v>
      </c>
      <c r="AS681" s="19" t="s">
        <v>2768</v>
      </c>
      <c r="AT681" s="19" t="s">
        <v>130</v>
      </c>
      <c r="AU681" s="19" t="s">
        <v>2768</v>
      </c>
      <c r="AV681" s="19" t="s">
        <v>130</v>
      </c>
      <c r="AW681" s="19" t="s">
        <v>2768</v>
      </c>
      <c r="AX681" s="19" t="s">
        <v>130</v>
      </c>
      <c r="AY681" s="19" t="s">
        <v>2768</v>
      </c>
      <c r="AZ681" s="19" t="s">
        <v>125</v>
      </c>
      <c r="BA681" s="19" t="s">
        <v>2768</v>
      </c>
      <c r="BB681" s="19" t="s">
        <v>125</v>
      </c>
      <c r="BC681" s="19" t="s">
        <v>2768</v>
      </c>
      <c r="BD681" s="19" t="s">
        <v>125</v>
      </c>
      <c r="BE681" s="19" t="s">
        <v>2768</v>
      </c>
      <c r="BF681" s="184" t="s">
        <v>131</v>
      </c>
      <c r="BG681" s="175">
        <v>44579</v>
      </c>
      <c r="BH681" s="108" t="s">
        <v>2033</v>
      </c>
      <c r="BI681" s="195"/>
      <c r="BJ681" s="196"/>
      <c r="BK681" s="196"/>
      <c r="BL681" s="196"/>
      <c r="BM681" s="196"/>
      <c r="BN681" s="35" t="s">
        <v>133</v>
      </c>
      <c r="BO681" s="195"/>
      <c r="BP681" s="195"/>
      <c r="BR681" s="92" t="s">
        <v>4327</v>
      </c>
      <c r="BS681" s="92" t="s">
        <v>4764</v>
      </c>
      <c r="BT681" s="92" t="s">
        <v>4765</v>
      </c>
      <c r="BU681" s="288"/>
    </row>
    <row r="682" spans="1:73" ht="90" hidden="1" customHeight="1">
      <c r="A682" s="111" t="s">
        <v>5996</v>
      </c>
      <c r="B682" s="110" t="s">
        <v>4007</v>
      </c>
      <c r="C682" s="122">
        <v>44109</v>
      </c>
      <c r="D682" s="122" t="s">
        <v>202</v>
      </c>
      <c r="E682" s="270" t="s">
        <v>366</v>
      </c>
      <c r="F682" s="161" t="s">
        <v>4753</v>
      </c>
      <c r="G682" s="112" t="s">
        <v>4754</v>
      </c>
      <c r="H682" s="161" t="s">
        <v>5986</v>
      </c>
      <c r="I682" s="161" t="s">
        <v>5997</v>
      </c>
      <c r="J682" s="252" t="s">
        <v>5998</v>
      </c>
      <c r="K682" s="271">
        <v>31</v>
      </c>
      <c r="L682" s="510">
        <v>44317</v>
      </c>
      <c r="M682" s="514">
        <v>44561</v>
      </c>
      <c r="N682" s="114">
        <f t="shared" si="33"/>
        <v>35</v>
      </c>
      <c r="O682" s="182">
        <v>31</v>
      </c>
      <c r="P682" s="92" t="s">
        <v>24</v>
      </c>
      <c r="Q682" s="288"/>
      <c r="R682" s="19" t="s">
        <v>5999</v>
      </c>
      <c r="S682" s="217">
        <f t="shared" si="32"/>
        <v>219</v>
      </c>
      <c r="T682" s="288"/>
      <c r="U682" s="288"/>
      <c r="V682" s="288"/>
      <c r="W682" s="288"/>
      <c r="X682" s="288"/>
      <c r="Y682" s="288"/>
      <c r="Z682" s="288"/>
      <c r="AA682" s="196"/>
      <c r="AB682" s="196"/>
      <c r="AC682" s="196"/>
      <c r="AD682" s="196"/>
      <c r="AE682" s="196"/>
      <c r="AF682" s="196"/>
      <c r="AG682" s="196"/>
      <c r="AH682" s="196"/>
      <c r="AI682" s="196"/>
      <c r="AJ682" s="196"/>
      <c r="AK682" s="136" t="s">
        <v>130</v>
      </c>
      <c r="AL682" s="112" t="s">
        <v>5990</v>
      </c>
      <c r="AM682" s="19" t="s">
        <v>5991</v>
      </c>
      <c r="AN682" s="19" t="s">
        <v>6000</v>
      </c>
      <c r="AO682" s="19" t="s">
        <v>6001</v>
      </c>
      <c r="AP682" s="112" t="s">
        <v>6002</v>
      </c>
      <c r="AQ682" s="19" t="s">
        <v>6003</v>
      </c>
      <c r="AR682" s="19" t="s">
        <v>130</v>
      </c>
      <c r="AS682" s="19" t="s">
        <v>2768</v>
      </c>
      <c r="AT682" s="19" t="s">
        <v>130</v>
      </c>
      <c r="AU682" s="19" t="s">
        <v>2768</v>
      </c>
      <c r="AV682" s="19" t="s">
        <v>130</v>
      </c>
      <c r="AW682" s="19" t="s">
        <v>2768</v>
      </c>
      <c r="AX682" s="19" t="s">
        <v>130</v>
      </c>
      <c r="AY682" s="19" t="s">
        <v>2768</v>
      </c>
      <c r="AZ682" s="19" t="s">
        <v>125</v>
      </c>
      <c r="BA682" s="19" t="s">
        <v>2768</v>
      </c>
      <c r="BB682" s="19" t="s">
        <v>125</v>
      </c>
      <c r="BC682" s="19" t="s">
        <v>2768</v>
      </c>
      <c r="BD682" s="19" t="s">
        <v>125</v>
      </c>
      <c r="BE682" s="19" t="s">
        <v>2768</v>
      </c>
      <c r="BF682" s="184" t="s">
        <v>131</v>
      </c>
      <c r="BG682" s="175">
        <v>44582</v>
      </c>
      <c r="BH682" s="108" t="s">
        <v>2033</v>
      </c>
      <c r="BI682" s="195"/>
      <c r="BJ682" s="196"/>
      <c r="BK682" s="196"/>
      <c r="BL682" s="196"/>
      <c r="BM682" s="196"/>
      <c r="BN682" s="35" t="s">
        <v>133</v>
      </c>
      <c r="BO682" s="195"/>
      <c r="BP682" s="195"/>
      <c r="BR682" s="92" t="s">
        <v>4327</v>
      </c>
      <c r="BS682" s="92" t="s">
        <v>4764</v>
      </c>
      <c r="BT682" s="92" t="s">
        <v>4765</v>
      </c>
      <c r="BU682" s="288"/>
    </row>
    <row r="683" spans="1:73" ht="90" hidden="1" customHeight="1">
      <c r="A683" s="111" t="s">
        <v>2397</v>
      </c>
      <c r="B683" s="112" t="s">
        <v>1675</v>
      </c>
      <c r="C683" s="109">
        <v>43630</v>
      </c>
      <c r="D683" s="167" t="s">
        <v>2382</v>
      </c>
      <c r="E683" s="107" t="s">
        <v>536</v>
      </c>
      <c r="F683" s="183" t="s">
        <v>2428</v>
      </c>
      <c r="G683" s="131" t="s">
        <v>2384</v>
      </c>
      <c r="H683" s="131" t="s">
        <v>6004</v>
      </c>
      <c r="I683" s="131" t="s">
        <v>6005</v>
      </c>
      <c r="J683" s="124" t="s">
        <v>250</v>
      </c>
      <c r="K683" s="256">
        <v>1</v>
      </c>
      <c r="L683" s="510">
        <v>43668</v>
      </c>
      <c r="M683" s="510">
        <v>44561</v>
      </c>
      <c r="N683" s="114">
        <f t="shared" si="33"/>
        <v>24</v>
      </c>
      <c r="O683" s="290">
        <v>1</v>
      </c>
      <c r="P683" s="291" t="s">
        <v>29</v>
      </c>
      <c r="Q683" s="288"/>
      <c r="R683" s="19" t="s">
        <v>6006</v>
      </c>
      <c r="S683" s="217">
        <f t="shared" si="32"/>
        <v>221</v>
      </c>
      <c r="T683" s="288"/>
      <c r="U683" s="288"/>
      <c r="V683" s="288"/>
      <c r="W683" s="288"/>
      <c r="X683" s="288"/>
      <c r="Y683" s="288"/>
      <c r="Z683" s="288"/>
      <c r="AA683" s="196"/>
      <c r="AB683" s="196"/>
      <c r="AC683" s="196"/>
      <c r="AD683" s="196"/>
      <c r="AE683" s="196"/>
      <c r="AF683" s="196"/>
      <c r="AG683" s="196"/>
      <c r="AH683" s="196"/>
      <c r="AI683" s="196"/>
      <c r="AJ683" s="196"/>
      <c r="AK683" s="220" t="s">
        <v>130</v>
      </c>
      <c r="AL683" s="220" t="s">
        <v>2395</v>
      </c>
      <c r="AM683" s="19" t="s">
        <v>6007</v>
      </c>
      <c r="AN683" s="150" t="s">
        <v>6008</v>
      </c>
      <c r="AO683" s="19" t="s">
        <v>6009</v>
      </c>
      <c r="AP683" s="19" t="s">
        <v>130</v>
      </c>
      <c r="AQ683" s="19" t="s">
        <v>3002</v>
      </c>
      <c r="AR683" s="19" t="s">
        <v>130</v>
      </c>
      <c r="AS683" s="19" t="s">
        <v>3002</v>
      </c>
      <c r="AT683" s="19" t="s">
        <v>130</v>
      </c>
      <c r="AU683" s="19" t="s">
        <v>3002</v>
      </c>
      <c r="AV683" s="19" t="s">
        <v>130</v>
      </c>
      <c r="AW683" s="19" t="s">
        <v>3002</v>
      </c>
      <c r="AX683" s="19" t="s">
        <v>130</v>
      </c>
      <c r="AY683" s="19" t="s">
        <v>3002</v>
      </c>
      <c r="AZ683" s="19" t="s">
        <v>125</v>
      </c>
      <c r="BA683" s="19" t="s">
        <v>3002</v>
      </c>
      <c r="BB683" s="19" t="s">
        <v>125</v>
      </c>
      <c r="BC683" s="19" t="s">
        <v>3002</v>
      </c>
      <c r="BD683" s="19" t="s">
        <v>125</v>
      </c>
      <c r="BE683" s="19" t="s">
        <v>3002</v>
      </c>
      <c r="BF683" s="184" t="s">
        <v>2438</v>
      </c>
      <c r="BG683" s="175">
        <v>44487</v>
      </c>
      <c r="BH683" s="108" t="s">
        <v>2033</v>
      </c>
      <c r="BI683" s="195"/>
      <c r="BJ683" s="196"/>
      <c r="BK683" s="196"/>
      <c r="BL683" s="196"/>
      <c r="BM683" s="196"/>
      <c r="BN683" s="35" t="s">
        <v>133</v>
      </c>
      <c r="BO683" s="195"/>
      <c r="BP683" s="195"/>
      <c r="BR683" s="35" t="s">
        <v>2312</v>
      </c>
      <c r="BS683" s="232" t="s">
        <v>2398</v>
      </c>
      <c r="BT683" s="232" t="s">
        <v>2313</v>
      </c>
      <c r="BU683" s="35" t="s">
        <v>2399</v>
      </c>
    </row>
    <row r="684" spans="1:73" ht="90" hidden="1" customHeight="1">
      <c r="A684" s="111" t="s">
        <v>2474</v>
      </c>
      <c r="B684" s="110" t="s">
        <v>1675</v>
      </c>
      <c r="C684" s="109">
        <v>43630</v>
      </c>
      <c r="D684" s="167" t="s">
        <v>218</v>
      </c>
      <c r="E684" s="107" t="s">
        <v>2440</v>
      </c>
      <c r="F684" s="183" t="s">
        <v>6010</v>
      </c>
      <c r="G684" s="131" t="s">
        <v>6011</v>
      </c>
      <c r="H684" s="131" t="s">
        <v>6012</v>
      </c>
      <c r="I684" s="131" t="s">
        <v>6013</v>
      </c>
      <c r="J684" s="124" t="s">
        <v>250</v>
      </c>
      <c r="K684" s="240">
        <v>1</v>
      </c>
      <c r="L684" s="510">
        <v>43710</v>
      </c>
      <c r="M684" s="510">
        <v>44560</v>
      </c>
      <c r="N684" s="114">
        <f t="shared" si="33"/>
        <v>18</v>
      </c>
      <c r="O684" s="219">
        <v>1</v>
      </c>
      <c r="P684" s="291" t="s">
        <v>6014</v>
      </c>
      <c r="Q684" s="166" t="s">
        <v>29</v>
      </c>
      <c r="R684" s="19" t="s">
        <v>6015</v>
      </c>
      <c r="S684" s="217">
        <f t="shared" si="32"/>
        <v>216</v>
      </c>
      <c r="T684" s="288"/>
      <c r="U684" s="288"/>
      <c r="V684" s="288"/>
      <c r="W684" s="288"/>
      <c r="X684" s="288"/>
      <c r="Y684" s="288"/>
      <c r="Z684" s="288"/>
      <c r="AA684" s="196"/>
      <c r="AB684" s="196"/>
      <c r="AC684" s="196"/>
      <c r="AD684" s="196"/>
      <c r="AE684" s="196"/>
      <c r="AF684" s="196"/>
      <c r="AG684" s="196"/>
      <c r="AH684" s="196"/>
      <c r="AI684" s="196"/>
      <c r="AJ684" s="196"/>
      <c r="AK684" s="136" t="s">
        <v>130</v>
      </c>
      <c r="AL684" s="220" t="s">
        <v>2528</v>
      </c>
      <c r="AM684" s="19" t="s">
        <v>6016</v>
      </c>
      <c r="AN684" s="19" t="s">
        <v>6017</v>
      </c>
      <c r="AO684" s="19" t="s">
        <v>6018</v>
      </c>
      <c r="AP684" s="19" t="s">
        <v>130</v>
      </c>
      <c r="AQ684" s="19" t="s">
        <v>3002</v>
      </c>
      <c r="AR684" s="19" t="s">
        <v>130</v>
      </c>
      <c r="AS684" s="19" t="s">
        <v>3002</v>
      </c>
      <c r="AT684" s="19" t="s">
        <v>130</v>
      </c>
      <c r="AU684" s="19" t="s">
        <v>3002</v>
      </c>
      <c r="AV684" s="19" t="s">
        <v>130</v>
      </c>
      <c r="AW684" s="19" t="s">
        <v>3002</v>
      </c>
      <c r="AX684" s="19" t="s">
        <v>130</v>
      </c>
      <c r="AY684" s="19" t="s">
        <v>3002</v>
      </c>
      <c r="AZ684" s="19" t="s">
        <v>125</v>
      </c>
      <c r="BA684" s="19" t="s">
        <v>3002</v>
      </c>
      <c r="BB684" s="19" t="s">
        <v>125</v>
      </c>
      <c r="BC684" s="19" t="s">
        <v>3002</v>
      </c>
      <c r="BD684" s="19" t="s">
        <v>125</v>
      </c>
      <c r="BE684" s="19" t="s">
        <v>3002</v>
      </c>
      <c r="BF684" s="184" t="s">
        <v>2438</v>
      </c>
      <c r="BG684" s="175">
        <v>44484</v>
      </c>
      <c r="BH684" s="108" t="s">
        <v>2033</v>
      </c>
      <c r="BI684" s="195"/>
      <c r="BJ684" s="196"/>
      <c r="BK684" s="196"/>
      <c r="BL684" s="196"/>
      <c r="BM684" s="196"/>
      <c r="BN684" s="35" t="s">
        <v>133</v>
      </c>
      <c r="BO684" s="195"/>
      <c r="BP684" s="195"/>
      <c r="BR684" s="92" t="s">
        <v>1337</v>
      </c>
      <c r="BS684" s="232" t="s">
        <v>2447</v>
      </c>
      <c r="BT684" s="232" t="s">
        <v>2448</v>
      </c>
      <c r="BU684" s="288"/>
    </row>
    <row r="685" spans="1:73" ht="90" hidden="1" customHeight="1">
      <c r="A685" s="111" t="s">
        <v>2910</v>
      </c>
      <c r="B685" s="110" t="s">
        <v>2859</v>
      </c>
      <c r="C685" s="109">
        <v>43812</v>
      </c>
      <c r="D685" s="167" t="s">
        <v>202</v>
      </c>
      <c r="E685" s="107" t="s">
        <v>156</v>
      </c>
      <c r="F685" s="161" t="s">
        <v>6019</v>
      </c>
      <c r="G685" s="247" t="s">
        <v>6020</v>
      </c>
      <c r="H685" s="247" t="s">
        <v>6021</v>
      </c>
      <c r="I685" s="247" t="s">
        <v>6022</v>
      </c>
      <c r="J685" s="248" t="s">
        <v>1320</v>
      </c>
      <c r="K685" s="254">
        <v>1</v>
      </c>
      <c r="L685" s="513">
        <v>44287</v>
      </c>
      <c r="M685" s="513">
        <v>44561</v>
      </c>
      <c r="N685" s="114">
        <f t="shared" si="33"/>
        <v>40</v>
      </c>
      <c r="O685" s="290">
        <v>1</v>
      </c>
      <c r="P685" s="92" t="s">
        <v>29</v>
      </c>
      <c r="Q685" s="288"/>
      <c r="R685" s="19" t="s">
        <v>6023</v>
      </c>
      <c r="S685" s="217">
        <f t="shared" si="32"/>
        <v>247</v>
      </c>
      <c r="T685" s="288"/>
      <c r="U685" s="288"/>
      <c r="V685" s="288"/>
      <c r="W685" s="288"/>
      <c r="X685" s="288"/>
      <c r="Y685" s="288"/>
      <c r="Z685" s="288"/>
      <c r="AA685" s="196"/>
      <c r="AB685" s="196"/>
      <c r="AC685" s="196"/>
      <c r="AD685" s="196"/>
      <c r="AE685" s="196"/>
      <c r="AF685" s="196"/>
      <c r="AG685" s="196"/>
      <c r="AH685" s="196"/>
      <c r="AI685" s="196"/>
      <c r="AJ685" s="196"/>
      <c r="AK685" s="136" t="s">
        <v>130</v>
      </c>
      <c r="AL685" s="220" t="s">
        <v>2908</v>
      </c>
      <c r="AM685" s="19" t="s">
        <v>6024</v>
      </c>
      <c r="AN685" s="150" t="s">
        <v>6025</v>
      </c>
      <c r="AO685" s="19" t="s">
        <v>6026</v>
      </c>
      <c r="AP685" s="19" t="s">
        <v>6027</v>
      </c>
      <c r="AQ685" s="19" t="s">
        <v>6028</v>
      </c>
      <c r="AR685" s="19" t="s">
        <v>6029</v>
      </c>
      <c r="AS685" s="19" t="s">
        <v>6030</v>
      </c>
      <c r="AT685" s="19" t="s">
        <v>130</v>
      </c>
      <c r="AU685" s="19" t="s">
        <v>2969</v>
      </c>
      <c r="AV685" s="19" t="s">
        <v>130</v>
      </c>
      <c r="AW685" s="19" t="s">
        <v>2969</v>
      </c>
      <c r="AX685" s="19" t="s">
        <v>130</v>
      </c>
      <c r="AY685" s="19" t="s">
        <v>2969</v>
      </c>
      <c r="AZ685" s="19" t="s">
        <v>125</v>
      </c>
      <c r="BA685" s="19" t="s">
        <v>2969</v>
      </c>
      <c r="BB685" s="19" t="s">
        <v>125</v>
      </c>
      <c r="BC685" s="19" t="s">
        <v>2970</v>
      </c>
      <c r="BD685" s="19" t="s">
        <v>125</v>
      </c>
      <c r="BE685" s="19" t="s">
        <v>2970</v>
      </c>
      <c r="BF685" s="184" t="s">
        <v>1688</v>
      </c>
      <c r="BG685" s="175">
        <v>44662</v>
      </c>
      <c r="BH685" s="108" t="s">
        <v>2033</v>
      </c>
      <c r="BI685" s="195"/>
      <c r="BJ685" s="196"/>
      <c r="BK685" s="196"/>
      <c r="BL685" s="196"/>
      <c r="BM685" s="196"/>
      <c r="BN685" s="35" t="s">
        <v>133</v>
      </c>
      <c r="BO685" s="195"/>
      <c r="BP685" s="195"/>
      <c r="BR685" s="35" t="s">
        <v>2873</v>
      </c>
      <c r="BS685" s="92" t="s">
        <v>2874</v>
      </c>
      <c r="BT685" s="92" t="s">
        <v>2875</v>
      </c>
      <c r="BU685" s="288"/>
    </row>
    <row r="686" spans="1:73" ht="90" hidden="1" customHeight="1">
      <c r="A686" s="111" t="s">
        <v>6031</v>
      </c>
      <c r="B686" s="110" t="s">
        <v>3321</v>
      </c>
      <c r="C686" s="122">
        <v>43991</v>
      </c>
      <c r="D686" s="175" t="s">
        <v>202</v>
      </c>
      <c r="E686" s="261" t="s">
        <v>156</v>
      </c>
      <c r="F686" s="112" t="s">
        <v>3322</v>
      </c>
      <c r="G686" s="247" t="s">
        <v>3323</v>
      </c>
      <c r="H686" s="131" t="s">
        <v>3324</v>
      </c>
      <c r="I686" s="131" t="s">
        <v>6032</v>
      </c>
      <c r="J686" s="124" t="s">
        <v>160</v>
      </c>
      <c r="K686" s="256">
        <v>6</v>
      </c>
      <c r="L686" s="509">
        <v>44348</v>
      </c>
      <c r="M686" s="509">
        <v>44561</v>
      </c>
      <c r="N686" s="114">
        <f t="shared" si="33"/>
        <v>31</v>
      </c>
      <c r="O686" s="290">
        <v>6</v>
      </c>
      <c r="P686" s="291" t="s">
        <v>29</v>
      </c>
      <c r="Q686" s="288"/>
      <c r="R686" s="19" t="s">
        <v>6033</v>
      </c>
      <c r="S686" s="217">
        <f t="shared" si="32"/>
        <v>183</v>
      </c>
      <c r="T686" s="288"/>
      <c r="U686" s="288"/>
      <c r="V686" s="288"/>
      <c r="W686" s="288"/>
      <c r="X686" s="288"/>
      <c r="Y686" s="288"/>
      <c r="Z686" s="288"/>
      <c r="AA686" s="196"/>
      <c r="AB686" s="196"/>
      <c r="AC686" s="196"/>
      <c r="AD686" s="196"/>
      <c r="AE686" s="196"/>
      <c r="AF686" s="196"/>
      <c r="AG686" s="196"/>
      <c r="AH686" s="196"/>
      <c r="AI686" s="196"/>
      <c r="AJ686" s="196"/>
      <c r="AK686" s="136" t="s">
        <v>130</v>
      </c>
      <c r="AL686" s="19" t="s">
        <v>3335</v>
      </c>
      <c r="AM686" s="19" t="s">
        <v>6034</v>
      </c>
      <c r="AN686" s="131" t="s">
        <v>6035</v>
      </c>
      <c r="AO686" s="19" t="s">
        <v>6036</v>
      </c>
      <c r="AP686" s="19" t="s">
        <v>6037</v>
      </c>
      <c r="AQ686" s="19" t="s">
        <v>6038</v>
      </c>
      <c r="AR686" s="19" t="s">
        <v>130</v>
      </c>
      <c r="AS686" s="19" t="s">
        <v>2768</v>
      </c>
      <c r="AT686" s="19" t="s">
        <v>130</v>
      </c>
      <c r="AU686" s="19" t="s">
        <v>2768</v>
      </c>
      <c r="AV686" s="19" t="s">
        <v>130</v>
      </c>
      <c r="AW686" s="19" t="s">
        <v>2768</v>
      </c>
      <c r="AX686" s="19" t="s">
        <v>130</v>
      </c>
      <c r="AY686" s="19" t="s">
        <v>2768</v>
      </c>
      <c r="AZ686" s="19" t="s">
        <v>125</v>
      </c>
      <c r="BA686" s="19" t="s">
        <v>2768</v>
      </c>
      <c r="BB686" s="19" t="s">
        <v>125</v>
      </c>
      <c r="BC686" s="19" t="s">
        <v>2768</v>
      </c>
      <c r="BD686" s="19" t="s">
        <v>125</v>
      </c>
      <c r="BE686" s="19" t="s">
        <v>2768</v>
      </c>
      <c r="BF686" s="184" t="s">
        <v>131</v>
      </c>
      <c r="BG686" s="175">
        <v>44580</v>
      </c>
      <c r="BH686" s="108" t="s">
        <v>286</v>
      </c>
      <c r="BI686" s="175">
        <v>44713</v>
      </c>
      <c r="BJ686" s="35" t="s">
        <v>6039</v>
      </c>
      <c r="BK686" s="35" t="s">
        <v>3353</v>
      </c>
      <c r="BL686" s="136" t="s">
        <v>3354</v>
      </c>
      <c r="BM686" s="136" t="s">
        <v>1692</v>
      </c>
      <c r="BN686" s="35" t="s">
        <v>291</v>
      </c>
      <c r="BO686" s="179" t="s">
        <v>1540</v>
      </c>
      <c r="BP686" s="179" t="s">
        <v>6040</v>
      </c>
      <c r="BR686" s="92" t="s">
        <v>1356</v>
      </c>
      <c r="BS686" s="92" t="s">
        <v>1654</v>
      </c>
      <c r="BT686" s="35" t="s">
        <v>6041</v>
      </c>
      <c r="BU686" s="35" t="s">
        <v>3339</v>
      </c>
    </row>
    <row r="687" spans="1:73" ht="90" hidden="1" customHeight="1">
      <c r="A687" s="111" t="s">
        <v>6042</v>
      </c>
      <c r="B687" s="110" t="s">
        <v>3321</v>
      </c>
      <c r="C687" s="122">
        <v>43991</v>
      </c>
      <c r="D687" s="175" t="s">
        <v>202</v>
      </c>
      <c r="E687" s="261" t="s">
        <v>156</v>
      </c>
      <c r="F687" s="112" t="s">
        <v>3322</v>
      </c>
      <c r="G687" s="161" t="s">
        <v>3323</v>
      </c>
      <c r="H687" s="161" t="s">
        <v>3324</v>
      </c>
      <c r="I687" s="161" t="s">
        <v>6032</v>
      </c>
      <c r="J687" s="252" t="s">
        <v>160</v>
      </c>
      <c r="K687" s="106">
        <v>8</v>
      </c>
      <c r="L687" s="509">
        <v>44378</v>
      </c>
      <c r="M687" s="509">
        <v>44561</v>
      </c>
      <c r="N687" s="114">
        <f t="shared" si="33"/>
        <v>27</v>
      </c>
      <c r="O687" s="290">
        <v>8</v>
      </c>
      <c r="P687" s="110" t="s">
        <v>25</v>
      </c>
      <c r="Q687" s="288"/>
      <c r="R687" s="19" t="s">
        <v>6043</v>
      </c>
      <c r="S687" s="217">
        <f t="shared" si="32"/>
        <v>301</v>
      </c>
      <c r="T687" s="288"/>
      <c r="U687" s="288"/>
      <c r="V687" s="288"/>
      <c r="W687" s="288"/>
      <c r="X687" s="288"/>
      <c r="Y687" s="288"/>
      <c r="Z687" s="288"/>
      <c r="AA687" s="196"/>
      <c r="AB687" s="196"/>
      <c r="AC687" s="196"/>
      <c r="AD687" s="196"/>
      <c r="AE687" s="196"/>
      <c r="AF687" s="196"/>
      <c r="AG687" s="196"/>
      <c r="AH687" s="196"/>
      <c r="AI687" s="196"/>
      <c r="AJ687" s="196"/>
      <c r="AK687" s="136" t="s">
        <v>130</v>
      </c>
      <c r="AL687" s="136" t="s">
        <v>130</v>
      </c>
      <c r="AM687" s="19" t="s">
        <v>6044</v>
      </c>
      <c r="AN687" s="19"/>
      <c r="AO687" s="19" t="s">
        <v>6045</v>
      </c>
      <c r="AP687" s="19" t="s">
        <v>6046</v>
      </c>
      <c r="AQ687" s="19" t="s">
        <v>6047</v>
      </c>
      <c r="AR687" s="19" t="s">
        <v>125</v>
      </c>
      <c r="AS687" s="19" t="s">
        <v>2254</v>
      </c>
      <c r="AT687" s="19" t="s">
        <v>125</v>
      </c>
      <c r="AU687" s="19" t="s">
        <v>2254</v>
      </c>
      <c r="AV687" s="19" t="s">
        <v>125</v>
      </c>
      <c r="AW687" s="19" t="s">
        <v>2254</v>
      </c>
      <c r="AX687" s="19" t="s">
        <v>125</v>
      </c>
      <c r="AY687" s="19" t="s">
        <v>2254</v>
      </c>
      <c r="AZ687" s="19" t="s">
        <v>125</v>
      </c>
      <c r="BA687" s="19" t="s">
        <v>2254</v>
      </c>
      <c r="BB687" s="19" t="s">
        <v>125</v>
      </c>
      <c r="BC687" s="19" t="s">
        <v>2255</v>
      </c>
      <c r="BD687" s="19" t="s">
        <v>125</v>
      </c>
      <c r="BE687" s="19" t="s">
        <v>2255</v>
      </c>
      <c r="BF687" s="184" t="s">
        <v>1688</v>
      </c>
      <c r="BG687" s="175">
        <v>44582</v>
      </c>
      <c r="BH687" s="108" t="s">
        <v>286</v>
      </c>
      <c r="BI687" s="175">
        <v>44713</v>
      </c>
      <c r="BJ687" s="35" t="s">
        <v>6048</v>
      </c>
      <c r="BK687" s="35" t="s">
        <v>3353</v>
      </c>
      <c r="BL687" s="136" t="s">
        <v>3354</v>
      </c>
      <c r="BM687" s="136" t="s">
        <v>1692</v>
      </c>
      <c r="BN687" s="35" t="s">
        <v>291</v>
      </c>
      <c r="BO687" s="179" t="s">
        <v>1540</v>
      </c>
      <c r="BP687" s="179" t="s">
        <v>6049</v>
      </c>
      <c r="BR687" s="92" t="s">
        <v>1356</v>
      </c>
      <c r="BS687" s="92" t="s">
        <v>1654</v>
      </c>
      <c r="BT687" s="35" t="s">
        <v>6041</v>
      </c>
      <c r="BU687" s="35" t="s">
        <v>3339</v>
      </c>
    </row>
    <row r="688" spans="1:73" ht="90" hidden="1" customHeight="1">
      <c r="A688" s="111" t="s">
        <v>6050</v>
      </c>
      <c r="B688" s="110" t="s">
        <v>3321</v>
      </c>
      <c r="C688" s="122">
        <v>43991</v>
      </c>
      <c r="D688" s="175" t="s">
        <v>202</v>
      </c>
      <c r="E688" s="261" t="s">
        <v>156</v>
      </c>
      <c r="F688" s="112" t="s">
        <v>3322</v>
      </c>
      <c r="G688" s="161" t="s">
        <v>3323</v>
      </c>
      <c r="H688" s="161" t="s">
        <v>3324</v>
      </c>
      <c r="I688" s="161" t="s">
        <v>6032</v>
      </c>
      <c r="J688" s="252" t="s">
        <v>160</v>
      </c>
      <c r="K688" s="106">
        <v>6</v>
      </c>
      <c r="L688" s="509">
        <v>44348</v>
      </c>
      <c r="M688" s="509">
        <v>44561</v>
      </c>
      <c r="N688" s="114">
        <f t="shared" si="33"/>
        <v>31</v>
      </c>
      <c r="O688" s="290">
        <v>6</v>
      </c>
      <c r="P688" s="110" t="s">
        <v>22</v>
      </c>
      <c r="Q688" s="288"/>
      <c r="R688" s="19" t="s">
        <v>6051</v>
      </c>
      <c r="S688" s="217">
        <f t="shared" si="32"/>
        <v>176</v>
      </c>
      <c r="T688" s="288"/>
      <c r="U688" s="288"/>
      <c r="V688" s="288"/>
      <c r="W688" s="288"/>
      <c r="X688" s="288"/>
      <c r="Y688" s="288"/>
      <c r="Z688" s="288"/>
      <c r="AA688" s="196"/>
      <c r="AB688" s="196"/>
      <c r="AC688" s="196"/>
      <c r="AD688" s="196"/>
      <c r="AE688" s="196"/>
      <c r="AF688" s="196"/>
      <c r="AG688" s="196"/>
      <c r="AH688" s="196"/>
      <c r="AI688" s="196"/>
      <c r="AJ688" s="196"/>
      <c r="AK688" s="136" t="s">
        <v>130</v>
      </c>
      <c r="AL688" s="35" t="s">
        <v>6052</v>
      </c>
      <c r="AM688" s="19" t="s">
        <v>6044</v>
      </c>
      <c r="AN688" s="19" t="s">
        <v>6053</v>
      </c>
      <c r="AO688" s="19" t="s">
        <v>6054</v>
      </c>
      <c r="AP688" s="112" t="s">
        <v>6055</v>
      </c>
      <c r="AQ688" s="19" t="s">
        <v>6056</v>
      </c>
      <c r="AR688" s="19" t="s">
        <v>130</v>
      </c>
      <c r="AS688" s="19" t="s">
        <v>2768</v>
      </c>
      <c r="AT688" s="19" t="s">
        <v>130</v>
      </c>
      <c r="AU688" s="19" t="s">
        <v>2768</v>
      </c>
      <c r="AV688" s="19" t="s">
        <v>130</v>
      </c>
      <c r="AW688" s="19" t="s">
        <v>2768</v>
      </c>
      <c r="AX688" s="19" t="s">
        <v>130</v>
      </c>
      <c r="AY688" s="19" t="s">
        <v>2768</v>
      </c>
      <c r="AZ688" s="19" t="s">
        <v>125</v>
      </c>
      <c r="BA688" s="19" t="s">
        <v>2768</v>
      </c>
      <c r="BB688" s="19" t="s">
        <v>125</v>
      </c>
      <c r="BC688" s="19" t="s">
        <v>2768</v>
      </c>
      <c r="BD688" s="19" t="s">
        <v>125</v>
      </c>
      <c r="BE688" s="19" t="s">
        <v>2768</v>
      </c>
      <c r="BF688" s="184" t="s">
        <v>131</v>
      </c>
      <c r="BG688" s="175">
        <v>44579</v>
      </c>
      <c r="BH688" s="108" t="s">
        <v>286</v>
      </c>
      <c r="BI688" s="175">
        <v>44713</v>
      </c>
      <c r="BJ688" s="35" t="s">
        <v>6057</v>
      </c>
      <c r="BK688" s="35" t="s">
        <v>3353</v>
      </c>
      <c r="BL688" s="136" t="s">
        <v>3354</v>
      </c>
      <c r="BM688" s="136" t="s">
        <v>1692</v>
      </c>
      <c r="BN688" s="35" t="s">
        <v>291</v>
      </c>
      <c r="BO688" s="179" t="s">
        <v>1540</v>
      </c>
      <c r="BP688" s="179" t="s">
        <v>6058</v>
      </c>
      <c r="BR688" s="92" t="s">
        <v>1356</v>
      </c>
      <c r="BS688" s="92" t="s">
        <v>1654</v>
      </c>
      <c r="BT688" s="35" t="s">
        <v>6041</v>
      </c>
      <c r="BU688" s="35" t="s">
        <v>3339</v>
      </c>
    </row>
    <row r="689" spans="1:73 15703:15721" ht="90" hidden="1" customHeight="1">
      <c r="A689" s="111" t="s">
        <v>2620</v>
      </c>
      <c r="B689" s="110" t="s">
        <v>2587</v>
      </c>
      <c r="C689" s="109">
        <v>43670</v>
      </c>
      <c r="D689" s="167" t="s">
        <v>202</v>
      </c>
      <c r="E689" s="107" t="s">
        <v>2604</v>
      </c>
      <c r="F689" s="183" t="s">
        <v>6059</v>
      </c>
      <c r="G689" s="112" t="s">
        <v>6060</v>
      </c>
      <c r="H689" s="112" t="s">
        <v>6061</v>
      </c>
      <c r="I689" s="112" t="s">
        <v>6062</v>
      </c>
      <c r="J689" s="110" t="s">
        <v>6063</v>
      </c>
      <c r="K689" s="108">
        <v>3</v>
      </c>
      <c r="L689" s="509">
        <v>43709</v>
      </c>
      <c r="M689" s="509">
        <v>44560</v>
      </c>
      <c r="N689" s="114">
        <f t="shared" si="33"/>
        <v>18</v>
      </c>
      <c r="O689" s="290">
        <v>3</v>
      </c>
      <c r="P689" s="291" t="s">
        <v>28</v>
      </c>
      <c r="Q689" s="288"/>
      <c r="R689" s="19" t="s">
        <v>6064</v>
      </c>
      <c r="S689" s="217">
        <f t="shared" si="32"/>
        <v>207</v>
      </c>
      <c r="T689" s="229" t="s">
        <v>125</v>
      </c>
      <c r="U689" s="229" t="s">
        <v>125</v>
      </c>
      <c r="V689" s="229" t="s">
        <v>125</v>
      </c>
      <c r="W689" s="229" t="s">
        <v>125</v>
      </c>
      <c r="X689" s="288"/>
      <c r="Y689" s="288"/>
      <c r="Z689" s="288"/>
      <c r="AA689" s="196"/>
      <c r="AB689" s="19" t="s">
        <v>2595</v>
      </c>
      <c r="AC689" s="19" t="s">
        <v>1683</v>
      </c>
      <c r="AD689" s="19" t="s">
        <v>2611</v>
      </c>
      <c r="AE689" s="19" t="s">
        <v>2612</v>
      </c>
      <c r="AF689" s="19" t="s">
        <v>2613</v>
      </c>
      <c r="AG689" s="112" t="s">
        <v>2614</v>
      </c>
      <c r="AH689" s="19" t="s">
        <v>2615</v>
      </c>
      <c r="AI689" s="19" t="s">
        <v>2616</v>
      </c>
      <c r="AJ689" s="19" t="s">
        <v>2617</v>
      </c>
      <c r="AK689" s="19" t="s">
        <v>6065</v>
      </c>
      <c r="AL689" s="19" t="s">
        <v>6066</v>
      </c>
      <c r="AM689" s="19" t="s">
        <v>6067</v>
      </c>
      <c r="AN689" s="262" t="s">
        <v>6068</v>
      </c>
      <c r="AO689" s="19" t="s">
        <v>6069</v>
      </c>
      <c r="AP689" s="19" t="s">
        <v>6070</v>
      </c>
      <c r="AQ689" s="19" t="s">
        <v>6071</v>
      </c>
      <c r="AR689" s="19" t="s">
        <v>130</v>
      </c>
      <c r="AS689" s="19" t="s">
        <v>2768</v>
      </c>
      <c r="AT689" s="19" t="s">
        <v>130</v>
      </c>
      <c r="AU689" s="19" t="s">
        <v>2768</v>
      </c>
      <c r="AV689" s="19" t="s">
        <v>130</v>
      </c>
      <c r="AW689" s="19" t="s">
        <v>2768</v>
      </c>
      <c r="AX689" s="19" t="s">
        <v>130</v>
      </c>
      <c r="AY689" s="19" t="s">
        <v>2768</v>
      </c>
      <c r="AZ689" s="19" t="s">
        <v>125</v>
      </c>
      <c r="BA689" s="19" t="s">
        <v>2768</v>
      </c>
      <c r="BB689" s="19" t="s">
        <v>125</v>
      </c>
      <c r="BC689" s="19" t="s">
        <v>2768</v>
      </c>
      <c r="BD689" s="19" t="s">
        <v>125</v>
      </c>
      <c r="BE689" s="19" t="s">
        <v>2768</v>
      </c>
      <c r="BF689" s="184" t="s">
        <v>131</v>
      </c>
      <c r="BG689" s="175">
        <v>44581</v>
      </c>
      <c r="BH689" s="108" t="s">
        <v>2033</v>
      </c>
      <c r="BI689" s="195"/>
      <c r="BJ689" s="196"/>
      <c r="BK689" s="196"/>
      <c r="BL689" s="196"/>
      <c r="BM689" s="196"/>
      <c r="BN689" s="35" t="s">
        <v>133</v>
      </c>
      <c r="BO689" s="195"/>
      <c r="BP689" s="195"/>
      <c r="BR689" s="229" t="s">
        <v>2621</v>
      </c>
      <c r="BS689" s="229" t="s">
        <v>2622</v>
      </c>
      <c r="BT689" s="288"/>
      <c r="BU689" s="288"/>
    </row>
    <row r="690" spans="1:73 15703:15721" ht="90" hidden="1" customHeight="1">
      <c r="A690" s="111" t="s">
        <v>3566</v>
      </c>
      <c r="B690" s="110" t="s">
        <v>3321</v>
      </c>
      <c r="C690" s="122">
        <v>43991</v>
      </c>
      <c r="D690" s="175" t="s">
        <v>202</v>
      </c>
      <c r="E690" s="261" t="s">
        <v>190</v>
      </c>
      <c r="F690" s="19" t="s">
        <v>3555</v>
      </c>
      <c r="G690" s="112" t="s">
        <v>3556</v>
      </c>
      <c r="H690" s="162" t="s">
        <v>3557</v>
      </c>
      <c r="I690" s="162" t="s">
        <v>3558</v>
      </c>
      <c r="J690" s="252" t="s">
        <v>3559</v>
      </c>
      <c r="K690" s="108">
        <v>1</v>
      </c>
      <c r="L690" s="509">
        <v>44013</v>
      </c>
      <c r="M690" s="509">
        <v>44439</v>
      </c>
      <c r="N690" s="114">
        <f t="shared" si="33"/>
        <v>9</v>
      </c>
      <c r="O690" s="219">
        <v>1</v>
      </c>
      <c r="P690" s="110" t="s">
        <v>26</v>
      </c>
      <c r="Q690" s="35"/>
      <c r="R690" s="19" t="s">
        <v>6072</v>
      </c>
      <c r="S690" s="217">
        <f t="shared" si="32"/>
        <v>126</v>
      </c>
      <c r="T690" s="136" t="s">
        <v>125</v>
      </c>
      <c r="U690" s="136" t="s">
        <v>125</v>
      </c>
      <c r="V690" s="136" t="s">
        <v>125</v>
      </c>
      <c r="W690" s="136" t="s">
        <v>125</v>
      </c>
      <c r="X690" s="136" t="s">
        <v>125</v>
      </c>
      <c r="Y690" s="136" t="s">
        <v>125</v>
      </c>
      <c r="Z690" s="136" t="s">
        <v>125</v>
      </c>
      <c r="AA690" s="136" t="s">
        <v>125</v>
      </c>
      <c r="AB690" s="136" t="s">
        <v>125</v>
      </c>
      <c r="AC690" s="136" t="s">
        <v>125</v>
      </c>
      <c r="AD690" s="136" t="s">
        <v>125</v>
      </c>
      <c r="AE690" s="136" t="s">
        <v>130</v>
      </c>
      <c r="AF690" s="136" t="s">
        <v>130</v>
      </c>
      <c r="AG690" s="19" t="s">
        <v>3330</v>
      </c>
      <c r="AH690" s="19" t="s">
        <v>3376</v>
      </c>
      <c r="AI690" s="19" t="s">
        <v>3574</v>
      </c>
      <c r="AJ690" s="19" t="s">
        <v>3575</v>
      </c>
      <c r="AK690" s="19" t="s">
        <v>3576</v>
      </c>
      <c r="AL690" s="19" t="s">
        <v>6066</v>
      </c>
      <c r="AM690" s="19" t="s">
        <v>6073</v>
      </c>
      <c r="AN690" s="19" t="s">
        <v>6074</v>
      </c>
      <c r="AO690" s="19" t="s">
        <v>6075</v>
      </c>
      <c r="AP690" s="19" t="s">
        <v>130</v>
      </c>
      <c r="AQ690" s="19" t="s">
        <v>2369</v>
      </c>
      <c r="AR690" s="19" t="s">
        <v>130</v>
      </c>
      <c r="AS690" s="19" t="s">
        <v>2369</v>
      </c>
      <c r="AT690" s="19" t="s">
        <v>130</v>
      </c>
      <c r="AU690" s="19" t="s">
        <v>2369</v>
      </c>
      <c r="AV690" s="19" t="s">
        <v>130</v>
      </c>
      <c r="AW690" s="19" t="s">
        <v>2369</v>
      </c>
      <c r="AX690" s="19" t="s">
        <v>130</v>
      </c>
      <c r="AY690" s="19" t="s">
        <v>2369</v>
      </c>
      <c r="AZ690" s="19" t="s">
        <v>125</v>
      </c>
      <c r="BA690" s="19" t="s">
        <v>2369</v>
      </c>
      <c r="BB690" s="19" t="s">
        <v>125</v>
      </c>
      <c r="BC690" s="19" t="s">
        <v>2369</v>
      </c>
      <c r="BD690" s="19" t="s">
        <v>125</v>
      </c>
      <c r="BE690" s="19" t="s">
        <v>2369</v>
      </c>
      <c r="BF690" s="184" t="s">
        <v>131</v>
      </c>
      <c r="BG690" s="175">
        <v>44483</v>
      </c>
      <c r="BH690" s="108" t="s">
        <v>286</v>
      </c>
      <c r="BI690" s="175">
        <v>44713</v>
      </c>
      <c r="BJ690" s="35" t="s">
        <v>6076</v>
      </c>
      <c r="BK690" s="35" t="s">
        <v>3353</v>
      </c>
      <c r="BL690" s="136" t="s">
        <v>3354</v>
      </c>
      <c r="BM690" s="136" t="s">
        <v>1692</v>
      </c>
      <c r="BN690" s="35" t="s">
        <v>291</v>
      </c>
      <c r="BO690" s="179" t="s">
        <v>1540</v>
      </c>
      <c r="BP690" s="179" t="s">
        <v>3590</v>
      </c>
      <c r="BR690" s="35" t="s">
        <v>1337</v>
      </c>
      <c r="BS690" s="35" t="s">
        <v>3591</v>
      </c>
      <c r="BT690" s="35" t="s">
        <v>3569</v>
      </c>
      <c r="BU690" s="35"/>
    </row>
    <row r="691" spans="1:73 15703:15721" ht="90" hidden="1" customHeight="1">
      <c r="A691" s="111" t="s">
        <v>6077</v>
      </c>
      <c r="B691" s="110" t="s">
        <v>3321</v>
      </c>
      <c r="C691" s="122">
        <v>43991</v>
      </c>
      <c r="D691" s="175" t="s">
        <v>218</v>
      </c>
      <c r="E691" s="261" t="s">
        <v>262</v>
      </c>
      <c r="F691" s="112" t="s">
        <v>6078</v>
      </c>
      <c r="G691" s="112" t="s">
        <v>3737</v>
      </c>
      <c r="H691" s="162" t="s">
        <v>3738</v>
      </c>
      <c r="I691" s="162" t="s">
        <v>6079</v>
      </c>
      <c r="J691" s="252" t="s">
        <v>6080</v>
      </c>
      <c r="K691" s="106">
        <v>2</v>
      </c>
      <c r="L691" s="509">
        <v>44378</v>
      </c>
      <c r="M691" s="509">
        <v>44560</v>
      </c>
      <c r="N691" s="114">
        <f t="shared" si="33"/>
        <v>26</v>
      </c>
      <c r="O691" s="290">
        <v>2</v>
      </c>
      <c r="P691" s="110" t="s">
        <v>15</v>
      </c>
      <c r="Q691" s="288"/>
      <c r="R691" s="173" t="s">
        <v>6081</v>
      </c>
      <c r="S691" s="217">
        <f t="shared" si="32"/>
        <v>357</v>
      </c>
      <c r="T691" s="288"/>
      <c r="U691" s="288"/>
      <c r="V691" s="288"/>
      <c r="W691" s="288"/>
      <c r="X691" s="288"/>
      <c r="Y691" s="288"/>
      <c r="Z691" s="288"/>
      <c r="AA691" s="196"/>
      <c r="AB691" s="196"/>
      <c r="AC691" s="196"/>
      <c r="AD691" s="196"/>
      <c r="AE691" s="196"/>
      <c r="AF691" s="196"/>
      <c r="AG691" s="196"/>
      <c r="AH691" s="196"/>
      <c r="AI691" s="196"/>
      <c r="AJ691" s="196"/>
      <c r="AK691" s="136" t="s">
        <v>130</v>
      </c>
      <c r="AL691" s="136" t="s">
        <v>130</v>
      </c>
      <c r="AM691" s="19" t="s">
        <v>6082</v>
      </c>
      <c r="AN691" s="19" t="s">
        <v>5515</v>
      </c>
      <c r="AO691" s="173" t="s">
        <v>5720</v>
      </c>
      <c r="AP691" s="19" t="s">
        <v>6083</v>
      </c>
      <c r="AQ691" s="173" t="s">
        <v>6084</v>
      </c>
      <c r="AR691" s="19" t="s">
        <v>130</v>
      </c>
      <c r="AS691" s="19" t="s">
        <v>2768</v>
      </c>
      <c r="AT691" s="19" t="s">
        <v>130</v>
      </c>
      <c r="AU691" s="19" t="s">
        <v>2768</v>
      </c>
      <c r="AV691" s="19" t="s">
        <v>130</v>
      </c>
      <c r="AW691" s="19" t="s">
        <v>2768</v>
      </c>
      <c r="AX691" s="19" t="s">
        <v>130</v>
      </c>
      <c r="AY691" s="19" t="s">
        <v>2768</v>
      </c>
      <c r="AZ691" s="19" t="s">
        <v>125</v>
      </c>
      <c r="BA691" s="19" t="s">
        <v>2768</v>
      </c>
      <c r="BB691" s="19" t="s">
        <v>125</v>
      </c>
      <c r="BC691" s="19" t="s">
        <v>2768</v>
      </c>
      <c r="BD691" s="19" t="s">
        <v>125</v>
      </c>
      <c r="BE691" s="19" t="s">
        <v>2768</v>
      </c>
      <c r="BF691" s="184" t="s">
        <v>131</v>
      </c>
      <c r="BG691" s="175">
        <v>44579</v>
      </c>
      <c r="BH691" s="108" t="s">
        <v>1733</v>
      </c>
      <c r="BI691" s="175">
        <v>44713</v>
      </c>
      <c r="BJ691" s="35" t="s">
        <v>3389</v>
      </c>
      <c r="BK691" s="35" t="s">
        <v>3353</v>
      </c>
      <c r="BL691" s="136" t="s">
        <v>3354</v>
      </c>
      <c r="BM691" s="136" t="s">
        <v>1692</v>
      </c>
      <c r="BN691" s="119" t="s">
        <v>1736</v>
      </c>
      <c r="BO691" s="179" t="s">
        <v>125</v>
      </c>
      <c r="BP691" s="179" t="s">
        <v>125</v>
      </c>
      <c r="BR691" s="35" t="s">
        <v>1367</v>
      </c>
      <c r="BS691" s="35" t="s">
        <v>1368</v>
      </c>
      <c r="BT691" s="35" t="s">
        <v>3743</v>
      </c>
      <c r="BU691" s="35"/>
    </row>
    <row r="692" spans="1:73 15703:15721" ht="90" hidden="1" customHeight="1">
      <c r="A692" s="111" t="s">
        <v>6085</v>
      </c>
      <c r="B692" s="110" t="s">
        <v>3321</v>
      </c>
      <c r="C692" s="122">
        <v>43991</v>
      </c>
      <c r="D692" s="175" t="s">
        <v>218</v>
      </c>
      <c r="E692" s="261" t="s">
        <v>262</v>
      </c>
      <c r="F692" s="112" t="s">
        <v>6078</v>
      </c>
      <c r="G692" s="112" t="s">
        <v>3737</v>
      </c>
      <c r="H692" s="162" t="s">
        <v>3738</v>
      </c>
      <c r="I692" s="162" t="s">
        <v>6086</v>
      </c>
      <c r="J692" s="110" t="s">
        <v>6087</v>
      </c>
      <c r="K692" s="106">
        <v>8</v>
      </c>
      <c r="L692" s="509">
        <v>44317</v>
      </c>
      <c r="M692" s="509">
        <v>44560</v>
      </c>
      <c r="N692" s="114">
        <f t="shared" si="33"/>
        <v>35</v>
      </c>
      <c r="O692" s="290">
        <v>8</v>
      </c>
      <c r="P692" s="110" t="s">
        <v>15</v>
      </c>
      <c r="Q692" s="288"/>
      <c r="R692" s="173" t="s">
        <v>6088</v>
      </c>
      <c r="S692" s="217">
        <f t="shared" si="32"/>
        <v>327</v>
      </c>
      <c r="T692" s="288"/>
      <c r="U692" s="288"/>
      <c r="V692" s="288"/>
      <c r="W692" s="288"/>
      <c r="X692" s="288"/>
      <c r="Y692" s="288"/>
      <c r="Z692" s="288"/>
      <c r="AA692" s="196"/>
      <c r="AB692" s="196"/>
      <c r="AC692" s="196"/>
      <c r="AD692" s="196"/>
      <c r="AE692" s="196"/>
      <c r="AF692" s="196"/>
      <c r="AG692" s="196"/>
      <c r="AH692" s="196"/>
      <c r="AI692" s="196"/>
      <c r="AJ692" s="196"/>
      <c r="AK692" s="136" t="s">
        <v>130</v>
      </c>
      <c r="AL692" s="136" t="s">
        <v>130</v>
      </c>
      <c r="AM692" s="19" t="s">
        <v>6082</v>
      </c>
      <c r="AN692" s="19" t="s">
        <v>5515</v>
      </c>
      <c r="AO692" s="173" t="s">
        <v>5720</v>
      </c>
      <c r="AP692" s="19" t="s">
        <v>6089</v>
      </c>
      <c r="AQ692" s="19" t="s">
        <v>6090</v>
      </c>
      <c r="AR692" s="19" t="s">
        <v>130</v>
      </c>
      <c r="AS692" s="19" t="s">
        <v>2768</v>
      </c>
      <c r="AT692" s="19" t="s">
        <v>130</v>
      </c>
      <c r="AU692" s="19" t="s">
        <v>2768</v>
      </c>
      <c r="AV692" s="19" t="s">
        <v>130</v>
      </c>
      <c r="AW692" s="19" t="s">
        <v>2768</v>
      </c>
      <c r="AX692" s="19" t="s">
        <v>130</v>
      </c>
      <c r="AY692" s="19" t="s">
        <v>2768</v>
      </c>
      <c r="AZ692" s="19" t="s">
        <v>125</v>
      </c>
      <c r="BA692" s="19" t="s">
        <v>2768</v>
      </c>
      <c r="BB692" s="19" t="s">
        <v>125</v>
      </c>
      <c r="BC692" s="19" t="s">
        <v>2768</v>
      </c>
      <c r="BD692" s="19" t="s">
        <v>125</v>
      </c>
      <c r="BE692" s="19" t="s">
        <v>2768</v>
      </c>
      <c r="BF692" s="184" t="s">
        <v>131</v>
      </c>
      <c r="BG692" s="175">
        <v>44572</v>
      </c>
      <c r="BH692" s="108" t="s">
        <v>1733</v>
      </c>
      <c r="BI692" s="175">
        <v>44713</v>
      </c>
      <c r="BJ692" s="35" t="s">
        <v>3389</v>
      </c>
      <c r="BK692" s="35" t="s">
        <v>3353</v>
      </c>
      <c r="BL692" s="136" t="s">
        <v>3354</v>
      </c>
      <c r="BM692" s="136" t="s">
        <v>1692</v>
      </c>
      <c r="BN692" s="119" t="s">
        <v>1736</v>
      </c>
      <c r="BO692" s="179" t="s">
        <v>125</v>
      </c>
      <c r="BP692" s="179" t="s">
        <v>125</v>
      </c>
      <c r="BR692" s="35" t="s">
        <v>1367</v>
      </c>
      <c r="BS692" s="35" t="s">
        <v>1368</v>
      </c>
      <c r="BT692" s="35" t="s">
        <v>3743</v>
      </c>
      <c r="BU692" s="35"/>
    </row>
    <row r="693" spans="1:73 15703:15721" ht="90" hidden="1" customHeight="1">
      <c r="A693" s="111" t="s">
        <v>6091</v>
      </c>
      <c r="B693" s="110" t="s">
        <v>3321</v>
      </c>
      <c r="C693" s="122">
        <v>43991</v>
      </c>
      <c r="D693" s="175" t="s">
        <v>218</v>
      </c>
      <c r="E693" s="261" t="s">
        <v>262</v>
      </c>
      <c r="F693" s="112" t="s">
        <v>6078</v>
      </c>
      <c r="G693" s="112" t="s">
        <v>3737</v>
      </c>
      <c r="H693" s="162" t="s">
        <v>3738</v>
      </c>
      <c r="I693" s="162" t="s">
        <v>6092</v>
      </c>
      <c r="J693" s="110" t="s">
        <v>6093</v>
      </c>
      <c r="K693" s="106">
        <v>7</v>
      </c>
      <c r="L693" s="509">
        <v>44531</v>
      </c>
      <c r="M693" s="509">
        <v>44592</v>
      </c>
      <c r="N693" s="114">
        <f t="shared" si="33"/>
        <v>9</v>
      </c>
      <c r="O693" s="290">
        <v>7</v>
      </c>
      <c r="P693" s="110" t="s">
        <v>15</v>
      </c>
      <c r="Q693" s="288"/>
      <c r="R693" s="173" t="s">
        <v>6094</v>
      </c>
      <c r="S693" s="217">
        <f t="shared" si="32"/>
        <v>316</v>
      </c>
      <c r="T693" s="288"/>
      <c r="U693" s="288"/>
      <c r="V693" s="288"/>
      <c r="W693" s="288"/>
      <c r="X693" s="288"/>
      <c r="Y693" s="288"/>
      <c r="Z693" s="288"/>
      <c r="AA693" s="196"/>
      <c r="AB693" s="196"/>
      <c r="AC693" s="196"/>
      <c r="AD693" s="196"/>
      <c r="AE693" s="196"/>
      <c r="AF693" s="196"/>
      <c r="AG693" s="196"/>
      <c r="AH693" s="196"/>
      <c r="AI693" s="196"/>
      <c r="AJ693" s="196"/>
      <c r="AK693" s="136" t="s">
        <v>130</v>
      </c>
      <c r="AL693" s="136" t="s">
        <v>130</v>
      </c>
      <c r="AM693" s="19" t="s">
        <v>6082</v>
      </c>
      <c r="AN693" s="19" t="s">
        <v>5515</v>
      </c>
      <c r="AO693" s="173" t="s">
        <v>5516</v>
      </c>
      <c r="AP693" s="19" t="s">
        <v>6095</v>
      </c>
      <c r="AQ693" s="173" t="s">
        <v>6096</v>
      </c>
      <c r="AR693" s="19" t="s">
        <v>130</v>
      </c>
      <c r="AS693" s="19" t="s">
        <v>2437</v>
      </c>
      <c r="AT693" s="19" t="s">
        <v>130</v>
      </c>
      <c r="AU693" s="19" t="s">
        <v>2437</v>
      </c>
      <c r="AV693" s="19" t="s">
        <v>130</v>
      </c>
      <c r="AW693" s="19" t="s">
        <v>2437</v>
      </c>
      <c r="AX693" s="19" t="s">
        <v>130</v>
      </c>
      <c r="AY693" s="19" t="s">
        <v>2437</v>
      </c>
      <c r="AZ693" s="19" t="s">
        <v>125</v>
      </c>
      <c r="BA693" s="19" t="s">
        <v>2437</v>
      </c>
      <c r="BB693" s="19" t="s">
        <v>125</v>
      </c>
      <c r="BC693" s="19" t="s">
        <v>2437</v>
      </c>
      <c r="BD693" s="19" t="s">
        <v>125</v>
      </c>
      <c r="BE693" s="19" t="s">
        <v>2437</v>
      </c>
      <c r="BF693" s="184" t="s">
        <v>2438</v>
      </c>
      <c r="BG693" s="175">
        <v>44579</v>
      </c>
      <c r="BH693" s="108" t="s">
        <v>1733</v>
      </c>
      <c r="BI693" s="175">
        <v>44713</v>
      </c>
      <c r="BJ693" s="35" t="s">
        <v>3389</v>
      </c>
      <c r="BK693" s="35" t="s">
        <v>3353</v>
      </c>
      <c r="BL693" s="136" t="s">
        <v>3354</v>
      </c>
      <c r="BM693" s="136" t="s">
        <v>1692</v>
      </c>
      <c r="BN693" s="119" t="s">
        <v>1736</v>
      </c>
      <c r="BO693" s="179" t="s">
        <v>125</v>
      </c>
      <c r="BP693" s="179" t="s">
        <v>125</v>
      </c>
      <c r="BR693" s="35" t="s">
        <v>1367</v>
      </c>
      <c r="BS693" s="35" t="s">
        <v>1368</v>
      </c>
      <c r="BT693" s="35" t="s">
        <v>3743</v>
      </c>
      <c r="BU693" s="35"/>
    </row>
    <row r="694" spans="1:73 15703:15721" ht="90" hidden="1" customHeight="1">
      <c r="A694" s="111" t="s">
        <v>2892</v>
      </c>
      <c r="B694" s="110" t="s">
        <v>2859</v>
      </c>
      <c r="C694" s="109">
        <v>43812</v>
      </c>
      <c r="D694" s="167" t="s">
        <v>202</v>
      </c>
      <c r="E694" s="107" t="s">
        <v>156</v>
      </c>
      <c r="F694" s="161" t="s">
        <v>6097</v>
      </c>
      <c r="G694" s="247" t="s">
        <v>6098</v>
      </c>
      <c r="H694" s="247" t="s">
        <v>6099</v>
      </c>
      <c r="I694" s="247" t="s">
        <v>6100</v>
      </c>
      <c r="J694" s="248" t="s">
        <v>6101</v>
      </c>
      <c r="K694" s="254">
        <v>2</v>
      </c>
      <c r="L694" s="513">
        <v>44312</v>
      </c>
      <c r="M694" s="513">
        <v>44530</v>
      </c>
      <c r="N694" s="114">
        <f t="shared" si="33"/>
        <v>32</v>
      </c>
      <c r="O694" s="219">
        <v>2</v>
      </c>
      <c r="P694" s="92" t="s">
        <v>2881</v>
      </c>
      <c r="Q694" s="92"/>
      <c r="R694" s="19" t="s">
        <v>6102</v>
      </c>
      <c r="S694" s="217">
        <f t="shared" si="32"/>
        <v>291</v>
      </c>
      <c r="T694" s="92"/>
      <c r="U694" s="92"/>
      <c r="V694" s="92"/>
      <c r="W694" s="229"/>
      <c r="X694" s="229"/>
      <c r="Y694" s="229"/>
      <c r="Z694" s="229"/>
      <c r="AA694" s="19"/>
      <c r="AB694" s="19"/>
      <c r="AC694" s="19"/>
      <c r="AD694" s="19"/>
      <c r="AE694" s="19"/>
      <c r="AF694" s="245"/>
      <c r="AG694" s="19"/>
      <c r="AH694" s="19"/>
      <c r="AI694" s="19"/>
      <c r="AJ694" s="19"/>
      <c r="AK694" s="19" t="s">
        <v>2889</v>
      </c>
      <c r="AL694" s="150" t="s">
        <v>6103</v>
      </c>
      <c r="AM694" s="19" t="s">
        <v>6104</v>
      </c>
      <c r="AN694" s="19" t="s">
        <v>6105</v>
      </c>
      <c r="AO694" s="19" t="s">
        <v>6106</v>
      </c>
      <c r="AP694" s="19" t="s">
        <v>6107</v>
      </c>
      <c r="AQ694" s="19" t="s">
        <v>6108</v>
      </c>
      <c r="AR694" s="19" t="s">
        <v>130</v>
      </c>
      <c r="AS694" s="19" t="s">
        <v>2768</v>
      </c>
      <c r="AT694" s="19" t="s">
        <v>130</v>
      </c>
      <c r="AU694" s="19" t="s">
        <v>2768</v>
      </c>
      <c r="AV694" s="19" t="s">
        <v>130</v>
      </c>
      <c r="AW694" s="19" t="s">
        <v>2768</v>
      </c>
      <c r="AX694" s="19" t="s">
        <v>130</v>
      </c>
      <c r="AY694" s="19" t="s">
        <v>2768</v>
      </c>
      <c r="AZ694" s="19" t="s">
        <v>125</v>
      </c>
      <c r="BA694" s="19" t="s">
        <v>2768</v>
      </c>
      <c r="BB694" s="19" t="s">
        <v>125</v>
      </c>
      <c r="BC694" s="19" t="s">
        <v>2768</v>
      </c>
      <c r="BD694" s="19" t="s">
        <v>125</v>
      </c>
      <c r="BE694" s="19" t="s">
        <v>2768</v>
      </c>
      <c r="BF694" s="184" t="s">
        <v>131</v>
      </c>
      <c r="BG694" s="175">
        <v>44580</v>
      </c>
      <c r="BH694" s="108" t="s">
        <v>2033</v>
      </c>
      <c r="BI694" s="179"/>
      <c r="BJ694" s="171"/>
      <c r="BK694" s="171"/>
      <c r="BL694" s="171"/>
      <c r="BM694" s="171"/>
      <c r="BN694" s="35" t="s">
        <v>133</v>
      </c>
      <c r="BO694" s="179"/>
      <c r="BP694" s="179"/>
      <c r="BR694" s="35" t="s">
        <v>2873</v>
      </c>
      <c r="BS694" s="92" t="s">
        <v>2874</v>
      </c>
      <c r="BT694" s="92" t="s">
        <v>2875</v>
      </c>
      <c r="BU694" s="92"/>
    </row>
    <row r="695" spans="1:73 15703:15721" ht="90" hidden="1" customHeight="1">
      <c r="A695" s="111" t="s">
        <v>3175</v>
      </c>
      <c r="B695" s="110" t="s">
        <v>2859</v>
      </c>
      <c r="C695" s="109">
        <v>43812</v>
      </c>
      <c r="D695" s="167" t="s">
        <v>202</v>
      </c>
      <c r="E695" s="107" t="s">
        <v>344</v>
      </c>
      <c r="F695" s="161" t="s">
        <v>6109</v>
      </c>
      <c r="G695" s="247" t="s">
        <v>6110</v>
      </c>
      <c r="H695" s="247" t="s">
        <v>6111</v>
      </c>
      <c r="I695" s="247" t="s">
        <v>6112</v>
      </c>
      <c r="J695" s="248" t="s">
        <v>3374</v>
      </c>
      <c r="K695" s="254">
        <v>1</v>
      </c>
      <c r="L695" s="513">
        <v>44228</v>
      </c>
      <c r="M695" s="513">
        <v>44560</v>
      </c>
      <c r="N695" s="114">
        <f t="shared" si="33"/>
        <v>48</v>
      </c>
      <c r="O695" s="219">
        <v>1</v>
      </c>
      <c r="P695" s="92" t="s">
        <v>29</v>
      </c>
      <c r="Q695" s="92"/>
      <c r="R695" s="19" t="s">
        <v>6113</v>
      </c>
      <c r="S695" s="217">
        <f t="shared" si="32"/>
        <v>238</v>
      </c>
      <c r="T695" s="92"/>
      <c r="U695" s="92"/>
      <c r="V695" s="92"/>
      <c r="W695" s="229"/>
      <c r="X695" s="229"/>
      <c r="Y695" s="229"/>
      <c r="Z695" s="229"/>
      <c r="AA695" s="19"/>
      <c r="AB695" s="19"/>
      <c r="AC695" s="19"/>
      <c r="AD695" s="19"/>
      <c r="AE695" s="19"/>
      <c r="AF695" s="245"/>
      <c r="AG695" s="19"/>
      <c r="AH695" s="19"/>
      <c r="AI695" s="19"/>
      <c r="AJ695" s="19"/>
      <c r="AK695" s="19" t="s">
        <v>3172</v>
      </c>
      <c r="AL695" s="19" t="s">
        <v>5504</v>
      </c>
      <c r="AM695" s="19" t="s">
        <v>6114</v>
      </c>
      <c r="AN695" s="150" t="s">
        <v>6115</v>
      </c>
      <c r="AO695" s="19" t="s">
        <v>6116</v>
      </c>
      <c r="AP695" s="19" t="s">
        <v>6117</v>
      </c>
      <c r="AQ695" s="19" t="s">
        <v>6118</v>
      </c>
      <c r="AR695" s="19" t="s">
        <v>125</v>
      </c>
      <c r="AS695" s="19" t="s">
        <v>2254</v>
      </c>
      <c r="AT695" s="19" t="s">
        <v>125</v>
      </c>
      <c r="AU695" s="19" t="s">
        <v>2254</v>
      </c>
      <c r="AV695" s="19" t="s">
        <v>125</v>
      </c>
      <c r="AW695" s="19" t="s">
        <v>2254</v>
      </c>
      <c r="AX695" s="19" t="s">
        <v>125</v>
      </c>
      <c r="AY695" s="19" t="s">
        <v>2254</v>
      </c>
      <c r="AZ695" s="19" t="s">
        <v>125</v>
      </c>
      <c r="BA695" s="19" t="s">
        <v>2254</v>
      </c>
      <c r="BB695" s="19" t="s">
        <v>125</v>
      </c>
      <c r="BC695" s="19" t="s">
        <v>2255</v>
      </c>
      <c r="BD695" s="19" t="s">
        <v>125</v>
      </c>
      <c r="BE695" s="19" t="s">
        <v>2255</v>
      </c>
      <c r="BF695" s="184" t="s">
        <v>1688</v>
      </c>
      <c r="BG695" s="175">
        <v>44582</v>
      </c>
      <c r="BH695" s="108" t="s">
        <v>2033</v>
      </c>
      <c r="BI695" s="179"/>
      <c r="BJ695" s="171"/>
      <c r="BK695" s="171"/>
      <c r="BL695" s="171"/>
      <c r="BM695" s="171"/>
      <c r="BN695" s="35" t="s">
        <v>133</v>
      </c>
      <c r="BO695" s="179"/>
      <c r="BP695" s="179"/>
      <c r="BR695" s="92" t="s">
        <v>2601</v>
      </c>
      <c r="BS695" s="92" t="s">
        <v>3217</v>
      </c>
      <c r="BT695" s="35" t="s">
        <v>310</v>
      </c>
      <c r="BU695" s="92"/>
    </row>
    <row r="696" spans="1:73 15703:15721" ht="90" hidden="1" customHeight="1">
      <c r="A696" s="111" t="s">
        <v>3674</v>
      </c>
      <c r="B696" s="110" t="s">
        <v>3321</v>
      </c>
      <c r="C696" s="122">
        <v>43991</v>
      </c>
      <c r="D696" s="175" t="s">
        <v>202</v>
      </c>
      <c r="E696" s="261" t="s">
        <v>195</v>
      </c>
      <c r="F696" s="112" t="s">
        <v>6119</v>
      </c>
      <c r="G696" s="247" t="s">
        <v>6120</v>
      </c>
      <c r="H696" s="131" t="s">
        <v>6121</v>
      </c>
      <c r="I696" s="247" t="s">
        <v>6122</v>
      </c>
      <c r="J696" s="248" t="s">
        <v>6123</v>
      </c>
      <c r="K696" s="256">
        <v>1</v>
      </c>
      <c r="L696" s="510">
        <v>44063</v>
      </c>
      <c r="M696" s="510">
        <v>44561</v>
      </c>
      <c r="N696" s="114">
        <f t="shared" si="33"/>
        <v>20</v>
      </c>
      <c r="O696" s="219">
        <v>1</v>
      </c>
      <c r="P696" s="35" t="s">
        <v>6124</v>
      </c>
      <c r="Q696" s="35"/>
      <c r="R696" s="19" t="s">
        <v>6125</v>
      </c>
      <c r="S696" s="217">
        <f t="shared" si="32"/>
        <v>162</v>
      </c>
      <c r="T696" s="136"/>
      <c r="U696" s="136"/>
      <c r="V696" s="136"/>
      <c r="W696" s="136"/>
      <c r="X696" s="136"/>
      <c r="Y696" s="136"/>
      <c r="Z696" s="136"/>
      <c r="AA696" s="136"/>
      <c r="AB696" s="136"/>
      <c r="AC696" s="136"/>
      <c r="AD696" s="136"/>
      <c r="AE696" s="136"/>
      <c r="AF696" s="196"/>
      <c r="AG696" s="19"/>
      <c r="AH696" s="19"/>
      <c r="AI696" s="19"/>
      <c r="AJ696" s="19"/>
      <c r="AK696" s="19" t="s">
        <v>3470</v>
      </c>
      <c r="AL696" s="19" t="s">
        <v>3672</v>
      </c>
      <c r="AM696" s="19" t="s">
        <v>3669</v>
      </c>
      <c r="AN696" s="150" t="s">
        <v>6126</v>
      </c>
      <c r="AO696" s="19" t="s">
        <v>6127</v>
      </c>
      <c r="AP696" s="19" t="s">
        <v>6128</v>
      </c>
      <c r="AQ696" s="19" t="s">
        <v>6129</v>
      </c>
      <c r="AR696" s="19" t="s">
        <v>130</v>
      </c>
      <c r="AS696" s="19" t="s">
        <v>2768</v>
      </c>
      <c r="AT696" s="19" t="s">
        <v>130</v>
      </c>
      <c r="AU696" s="19" t="s">
        <v>2768</v>
      </c>
      <c r="AV696" s="19" t="s">
        <v>130</v>
      </c>
      <c r="AW696" s="19" t="s">
        <v>2768</v>
      </c>
      <c r="AX696" s="19" t="s">
        <v>130</v>
      </c>
      <c r="AY696" s="19" t="s">
        <v>2768</v>
      </c>
      <c r="AZ696" s="19" t="s">
        <v>125</v>
      </c>
      <c r="BA696" s="19" t="s">
        <v>2768</v>
      </c>
      <c r="BB696" s="19" t="s">
        <v>125</v>
      </c>
      <c r="BC696" s="19" t="s">
        <v>2768</v>
      </c>
      <c r="BD696" s="19" t="s">
        <v>125</v>
      </c>
      <c r="BE696" s="19" t="s">
        <v>2768</v>
      </c>
      <c r="BF696" s="184" t="s">
        <v>131</v>
      </c>
      <c r="BG696" s="175">
        <v>44582</v>
      </c>
      <c r="BH696" s="108" t="s">
        <v>1733</v>
      </c>
      <c r="BI696" s="175">
        <v>44713</v>
      </c>
      <c r="BJ696" s="35" t="s">
        <v>3389</v>
      </c>
      <c r="BK696" s="35" t="s">
        <v>3353</v>
      </c>
      <c r="BL696" s="136" t="s">
        <v>3354</v>
      </c>
      <c r="BM696" s="136" t="s">
        <v>1692</v>
      </c>
      <c r="BN696" s="119" t="s">
        <v>1736</v>
      </c>
      <c r="BO696" s="179" t="s">
        <v>125</v>
      </c>
      <c r="BP696" s="179" t="s">
        <v>125</v>
      </c>
      <c r="BR696" s="92" t="s">
        <v>3664</v>
      </c>
      <c r="BS696" s="232" t="s">
        <v>3665</v>
      </c>
      <c r="BT696" s="35"/>
      <c r="BU696" s="35" t="s">
        <v>2399</v>
      </c>
    </row>
    <row r="697" spans="1:73 15703:15721" ht="90" hidden="1" customHeight="1">
      <c r="A697" s="111" t="s">
        <v>3836</v>
      </c>
      <c r="B697" s="110" t="s">
        <v>3321</v>
      </c>
      <c r="C697" s="122">
        <v>43991</v>
      </c>
      <c r="D697" s="175" t="s">
        <v>202</v>
      </c>
      <c r="E697" s="261" t="s">
        <v>1482</v>
      </c>
      <c r="F697" s="112" t="s">
        <v>3823</v>
      </c>
      <c r="G697" s="112" t="s">
        <v>6130</v>
      </c>
      <c r="H697" s="112" t="s">
        <v>6131</v>
      </c>
      <c r="I697" s="112" t="s">
        <v>6132</v>
      </c>
      <c r="J697" s="110" t="s">
        <v>6133</v>
      </c>
      <c r="K697" s="108">
        <v>2</v>
      </c>
      <c r="L697" s="509">
        <v>44348</v>
      </c>
      <c r="M697" s="509">
        <v>44438</v>
      </c>
      <c r="N697" s="114">
        <f t="shared" si="33"/>
        <v>13</v>
      </c>
      <c r="O697" s="219">
        <v>2</v>
      </c>
      <c r="P697" s="35" t="s">
        <v>25</v>
      </c>
      <c r="Q697" s="35"/>
      <c r="R697" s="19" t="s">
        <v>6134</v>
      </c>
      <c r="S697" s="217">
        <f t="shared" ref="S697:S703" si="34">LEN(R697)</f>
        <v>384</v>
      </c>
      <c r="T697" s="136"/>
      <c r="U697" s="136"/>
      <c r="V697" s="136"/>
      <c r="W697" s="136"/>
      <c r="X697" s="136"/>
      <c r="Y697" s="136"/>
      <c r="Z697" s="136"/>
      <c r="AA697" s="136"/>
      <c r="AB697" s="136"/>
      <c r="AC697" s="136"/>
      <c r="AD697" s="136"/>
      <c r="AE697" s="136"/>
      <c r="AF697" s="196"/>
      <c r="AG697" s="19"/>
      <c r="AH697" s="19"/>
      <c r="AI697" s="19"/>
      <c r="AJ697" s="19"/>
      <c r="AK697" s="19" t="s">
        <v>3833</v>
      </c>
      <c r="AL697" s="19" t="s">
        <v>3672</v>
      </c>
      <c r="AM697" s="19" t="s">
        <v>6135</v>
      </c>
      <c r="AN697" s="19" t="s">
        <v>6136</v>
      </c>
      <c r="AO697" s="19" t="s">
        <v>6137</v>
      </c>
      <c r="AP697" s="19" t="s">
        <v>130</v>
      </c>
      <c r="AQ697" s="19" t="s">
        <v>2369</v>
      </c>
      <c r="AR697" s="19" t="s">
        <v>130</v>
      </c>
      <c r="AS697" s="19" t="s">
        <v>2369</v>
      </c>
      <c r="AT697" s="19" t="s">
        <v>130</v>
      </c>
      <c r="AU697" s="19" t="s">
        <v>2369</v>
      </c>
      <c r="AV697" s="19" t="s">
        <v>130</v>
      </c>
      <c r="AW697" s="19" t="s">
        <v>2369</v>
      </c>
      <c r="AX697" s="19" t="s">
        <v>130</v>
      </c>
      <c r="AY697" s="19" t="s">
        <v>2369</v>
      </c>
      <c r="AZ697" s="19" t="s">
        <v>125</v>
      </c>
      <c r="BA697" s="19" t="s">
        <v>2369</v>
      </c>
      <c r="BB697" s="19" t="s">
        <v>125</v>
      </c>
      <c r="BC697" s="19" t="s">
        <v>2369</v>
      </c>
      <c r="BD697" s="19" t="s">
        <v>125</v>
      </c>
      <c r="BE697" s="19" t="s">
        <v>2369</v>
      </c>
      <c r="BF697" s="184" t="s">
        <v>131</v>
      </c>
      <c r="BG697" s="175">
        <v>44484</v>
      </c>
      <c r="BH697" s="108" t="s">
        <v>2033</v>
      </c>
      <c r="BI697" s="195"/>
      <c r="BJ697" s="196"/>
      <c r="BK697" s="196"/>
      <c r="BL697" s="196"/>
      <c r="BM697" s="196"/>
      <c r="BN697" s="35" t="s">
        <v>133</v>
      </c>
      <c r="BO697" s="195"/>
      <c r="BP697" s="195"/>
      <c r="BR697" s="35" t="s">
        <v>3819</v>
      </c>
      <c r="BS697" s="35" t="s">
        <v>3820</v>
      </c>
      <c r="BT697" s="35" t="s">
        <v>3821</v>
      </c>
      <c r="BU697" s="35"/>
    </row>
    <row r="698" spans="1:73 15703:15721" s="137" customFormat="1" ht="90" hidden="1" customHeight="1">
      <c r="A698" s="111" t="s">
        <v>6138</v>
      </c>
      <c r="B698" s="110" t="s">
        <v>6139</v>
      </c>
      <c r="C698" s="122">
        <v>44432</v>
      </c>
      <c r="D698" s="109" t="s">
        <v>218</v>
      </c>
      <c r="E698" s="292" t="s">
        <v>156</v>
      </c>
      <c r="F698" s="23" t="s">
        <v>6140</v>
      </c>
      <c r="G698" s="293" t="s">
        <v>6141</v>
      </c>
      <c r="H698" s="293" t="s">
        <v>6142</v>
      </c>
      <c r="I698" s="293" t="s">
        <v>6142</v>
      </c>
      <c r="J698" s="133" t="s">
        <v>6143</v>
      </c>
      <c r="K698" s="106">
        <v>1</v>
      </c>
      <c r="L698" s="515">
        <v>44460</v>
      </c>
      <c r="M698" s="515">
        <v>44742</v>
      </c>
      <c r="N698" s="114">
        <f t="shared" si="33"/>
        <v>41</v>
      </c>
      <c r="O698" s="219">
        <v>1</v>
      </c>
      <c r="P698" s="35" t="s">
        <v>6124</v>
      </c>
      <c r="Q698" s="21"/>
      <c r="R698" s="19" t="s">
        <v>6144</v>
      </c>
      <c r="S698" s="217">
        <f t="shared" si="34"/>
        <v>242</v>
      </c>
      <c r="T698" s="166"/>
      <c r="U698" s="166"/>
      <c r="V698" s="166"/>
      <c r="W698" s="166"/>
      <c r="X698" s="166"/>
      <c r="Y698" s="166"/>
      <c r="Z698" s="166"/>
      <c r="AA698" s="136"/>
      <c r="AB698" s="136"/>
      <c r="AC698" s="136"/>
      <c r="AD698" s="136"/>
      <c r="AE698" s="136"/>
      <c r="AF698" s="136"/>
      <c r="AG698" s="136"/>
      <c r="AH698" s="136"/>
      <c r="AI698" s="136"/>
      <c r="AJ698" s="136"/>
      <c r="AK698" s="136"/>
      <c r="AL698" s="136" t="s">
        <v>130</v>
      </c>
      <c r="AM698" s="136" t="s">
        <v>130</v>
      </c>
      <c r="AN698" s="136" t="s">
        <v>130</v>
      </c>
      <c r="AO698" s="35" t="s">
        <v>6145</v>
      </c>
      <c r="AP698" s="119" t="s">
        <v>6146</v>
      </c>
      <c r="AQ698" s="35" t="s">
        <v>6147</v>
      </c>
      <c r="AR698" s="19" t="s">
        <v>130</v>
      </c>
      <c r="AS698" s="19" t="s">
        <v>2437</v>
      </c>
      <c r="AT698" s="19" t="s">
        <v>130</v>
      </c>
      <c r="AU698" s="19" t="s">
        <v>2437</v>
      </c>
      <c r="AV698" s="19" t="s">
        <v>130</v>
      </c>
      <c r="AW698" s="19" t="s">
        <v>2437</v>
      </c>
      <c r="AX698" s="19" t="s">
        <v>130</v>
      </c>
      <c r="AY698" s="19" t="s">
        <v>2437</v>
      </c>
      <c r="AZ698" s="19" t="s">
        <v>125</v>
      </c>
      <c r="BA698" s="19" t="s">
        <v>2437</v>
      </c>
      <c r="BB698" s="19" t="s">
        <v>125</v>
      </c>
      <c r="BC698" s="19" t="s">
        <v>2437</v>
      </c>
      <c r="BD698" s="19" t="s">
        <v>125</v>
      </c>
      <c r="BE698" s="19" t="s">
        <v>2437</v>
      </c>
      <c r="BF698" s="184" t="s">
        <v>2438</v>
      </c>
      <c r="BG698" s="175">
        <v>44580</v>
      </c>
      <c r="BH698" s="108" t="s">
        <v>2033</v>
      </c>
      <c r="BI698" s="179"/>
      <c r="BJ698" s="136"/>
      <c r="BK698" s="136"/>
      <c r="BL698" s="136"/>
      <c r="BM698" s="136"/>
      <c r="BN698" s="35" t="s">
        <v>133</v>
      </c>
      <c r="BO698" s="179"/>
      <c r="BP698" s="179"/>
      <c r="BR698" s="166" t="s">
        <v>2312</v>
      </c>
      <c r="BS698" s="35" t="s">
        <v>6148</v>
      </c>
      <c r="BT698" s="92" t="s">
        <v>6149</v>
      </c>
      <c r="BU698" s="92" t="s">
        <v>6150</v>
      </c>
    </row>
    <row r="699" spans="1:73 15703:15721" s="137" customFormat="1" ht="90" hidden="1" customHeight="1">
      <c r="A699" s="111" t="s">
        <v>6151</v>
      </c>
      <c r="B699" s="110" t="s">
        <v>6139</v>
      </c>
      <c r="C699" s="122">
        <v>44432</v>
      </c>
      <c r="D699" s="109" t="s">
        <v>218</v>
      </c>
      <c r="E699" s="107" t="s">
        <v>156</v>
      </c>
      <c r="F699" s="23" t="s">
        <v>6140</v>
      </c>
      <c r="G699" s="293" t="s">
        <v>6141</v>
      </c>
      <c r="H699" s="293" t="s">
        <v>6152</v>
      </c>
      <c r="I699" s="293" t="s">
        <v>6122</v>
      </c>
      <c r="J699" s="133" t="s">
        <v>6153</v>
      </c>
      <c r="K699" s="294">
        <v>1</v>
      </c>
      <c r="L699" s="515">
        <v>44460</v>
      </c>
      <c r="M699" s="515">
        <v>44545</v>
      </c>
      <c r="N699" s="114">
        <f t="shared" si="33"/>
        <v>13</v>
      </c>
      <c r="O699" s="219">
        <v>1</v>
      </c>
      <c r="P699" s="92" t="s">
        <v>29</v>
      </c>
      <c r="Q699" s="21" t="s">
        <v>15</v>
      </c>
      <c r="R699" s="19" t="s">
        <v>6154</v>
      </c>
      <c r="S699" s="217">
        <f t="shared" si="34"/>
        <v>170</v>
      </c>
      <c r="T699" s="166"/>
      <c r="U699" s="166"/>
      <c r="V699" s="166"/>
      <c r="W699" s="166"/>
      <c r="X699" s="166"/>
      <c r="Y699" s="166"/>
      <c r="Z699" s="166"/>
      <c r="AA699" s="136"/>
      <c r="AB699" s="136"/>
      <c r="AC699" s="136"/>
      <c r="AD699" s="136"/>
      <c r="AE699" s="136"/>
      <c r="AF699" s="136"/>
      <c r="AG699" s="136"/>
      <c r="AH699" s="136"/>
      <c r="AI699" s="136"/>
      <c r="AJ699" s="136"/>
      <c r="AK699" s="136"/>
      <c r="AL699" s="136" t="s">
        <v>130</v>
      </c>
      <c r="AM699" s="136" t="s">
        <v>130</v>
      </c>
      <c r="AN699" s="136" t="s">
        <v>130</v>
      </c>
      <c r="AO699" s="35" t="s">
        <v>6145</v>
      </c>
      <c r="AP699" s="119" t="s">
        <v>6155</v>
      </c>
      <c r="AQ699" s="35" t="s">
        <v>6156</v>
      </c>
      <c r="AR699" s="35" t="s">
        <v>6157</v>
      </c>
      <c r="AS699" s="35" t="s">
        <v>6158</v>
      </c>
      <c r="AT699" s="19" t="s">
        <v>130</v>
      </c>
      <c r="AU699" s="19" t="s">
        <v>2969</v>
      </c>
      <c r="AV699" s="19" t="s">
        <v>130</v>
      </c>
      <c r="AW699" s="19" t="s">
        <v>2969</v>
      </c>
      <c r="AX699" s="19" t="s">
        <v>130</v>
      </c>
      <c r="AY699" s="19" t="s">
        <v>2969</v>
      </c>
      <c r="AZ699" s="19" t="s">
        <v>125</v>
      </c>
      <c r="BA699" s="19" t="s">
        <v>2969</v>
      </c>
      <c r="BB699" s="19" t="s">
        <v>125</v>
      </c>
      <c r="BC699" s="19" t="s">
        <v>2970</v>
      </c>
      <c r="BD699" s="19" t="s">
        <v>125</v>
      </c>
      <c r="BE699" s="19" t="s">
        <v>2970</v>
      </c>
      <c r="BF699" s="184" t="s">
        <v>1688</v>
      </c>
      <c r="BG699" s="175">
        <v>44672</v>
      </c>
      <c r="BH699" s="108" t="s">
        <v>2033</v>
      </c>
      <c r="BI699" s="179"/>
      <c r="BJ699" s="136"/>
      <c r="BK699" s="136"/>
      <c r="BL699" s="136"/>
      <c r="BM699" s="136"/>
      <c r="BN699" s="35" t="s">
        <v>133</v>
      </c>
      <c r="BO699" s="179"/>
      <c r="BP699" s="179"/>
      <c r="BR699" s="166" t="s">
        <v>2312</v>
      </c>
      <c r="BS699" s="35" t="s">
        <v>6148</v>
      </c>
      <c r="BT699" s="92" t="s">
        <v>6149</v>
      </c>
      <c r="BU699" s="92" t="s">
        <v>6150</v>
      </c>
    </row>
    <row r="700" spans="1:73 15703:15721" s="137" customFormat="1" ht="90" hidden="1" customHeight="1">
      <c r="A700" s="181" t="s">
        <v>6159</v>
      </c>
      <c r="B700" s="92" t="s">
        <v>6139</v>
      </c>
      <c r="C700" s="167">
        <v>44432</v>
      </c>
      <c r="D700" s="167" t="s">
        <v>1154</v>
      </c>
      <c r="E700" s="181" t="s">
        <v>325</v>
      </c>
      <c r="F700" s="164" t="s">
        <v>6160</v>
      </c>
      <c r="G700" s="164" t="s">
        <v>6161</v>
      </c>
      <c r="H700" s="164" t="s">
        <v>6162</v>
      </c>
      <c r="I700" s="164" t="s">
        <v>6162</v>
      </c>
      <c r="J700" s="228" t="s">
        <v>6163</v>
      </c>
      <c r="K700" s="244">
        <v>1</v>
      </c>
      <c r="L700" s="512">
        <v>44505</v>
      </c>
      <c r="M700" s="512">
        <v>44561</v>
      </c>
      <c r="N700" s="114">
        <f t="shared" si="33"/>
        <v>8</v>
      </c>
      <c r="O700" s="218">
        <v>1</v>
      </c>
      <c r="P700" s="92" t="s">
        <v>6124</v>
      </c>
      <c r="Q700" s="92"/>
      <c r="R700" s="19" t="s">
        <v>6164</v>
      </c>
      <c r="S700" s="217">
        <f t="shared" si="34"/>
        <v>278</v>
      </c>
      <c r="T700" s="92" t="s">
        <v>130</v>
      </c>
      <c r="U700" s="92" t="s">
        <v>130</v>
      </c>
      <c r="V700" s="92" t="s">
        <v>130</v>
      </c>
      <c r="W700" s="92" t="s">
        <v>130</v>
      </c>
      <c r="X700" s="92" t="s">
        <v>130</v>
      </c>
      <c r="Y700" s="92" t="s">
        <v>130</v>
      </c>
      <c r="Z700" s="92" t="s">
        <v>130</v>
      </c>
      <c r="AA700" s="92" t="s">
        <v>130</v>
      </c>
      <c r="AB700" s="92" t="s">
        <v>130</v>
      </c>
      <c r="AC700" s="92" t="s">
        <v>130</v>
      </c>
      <c r="AD700" s="92" t="s">
        <v>130</v>
      </c>
      <c r="AE700" s="92" t="s">
        <v>130</v>
      </c>
      <c r="AF700" s="92" t="s">
        <v>130</v>
      </c>
      <c r="AG700" s="92" t="s">
        <v>130</v>
      </c>
      <c r="AH700" s="92" t="s">
        <v>130</v>
      </c>
      <c r="AI700" s="92" t="s">
        <v>130</v>
      </c>
      <c r="AJ700" s="92" t="s">
        <v>130</v>
      </c>
      <c r="AK700" s="92" t="s">
        <v>130</v>
      </c>
      <c r="AL700" s="92" t="s">
        <v>130</v>
      </c>
      <c r="AM700" s="92" t="s">
        <v>130</v>
      </c>
      <c r="AN700" s="179" t="s">
        <v>130</v>
      </c>
      <c r="AO700" s="92" t="s">
        <v>6145</v>
      </c>
      <c r="AP700" s="92" t="s">
        <v>6165</v>
      </c>
      <c r="AQ700" s="92" t="s">
        <v>6166</v>
      </c>
      <c r="AR700" s="92" t="s">
        <v>130</v>
      </c>
      <c r="AS700" s="92" t="s">
        <v>2768</v>
      </c>
      <c r="AT700" s="92" t="s">
        <v>130</v>
      </c>
      <c r="AU700" s="92" t="s">
        <v>2768</v>
      </c>
      <c r="AV700" s="92" t="s">
        <v>130</v>
      </c>
      <c r="AW700" s="92" t="s">
        <v>2768</v>
      </c>
      <c r="AX700" s="19" t="s">
        <v>130</v>
      </c>
      <c r="AY700" s="19" t="s">
        <v>2768</v>
      </c>
      <c r="AZ700" s="19" t="s">
        <v>125</v>
      </c>
      <c r="BA700" s="19" t="s">
        <v>2768</v>
      </c>
      <c r="BB700" s="19" t="s">
        <v>125</v>
      </c>
      <c r="BC700" s="19" t="s">
        <v>2768</v>
      </c>
      <c r="BD700" s="19" t="s">
        <v>125</v>
      </c>
      <c r="BE700" s="19" t="s">
        <v>2768</v>
      </c>
      <c r="BF700" s="179" t="s">
        <v>131</v>
      </c>
      <c r="BG700" s="175">
        <v>44582</v>
      </c>
      <c r="BH700" s="184" t="s">
        <v>2033</v>
      </c>
      <c r="BI700" s="179"/>
      <c r="BJ700" s="179"/>
      <c r="BK700" s="179"/>
      <c r="BL700" s="179"/>
      <c r="BM700" s="179"/>
      <c r="BN700" s="179" t="s">
        <v>133</v>
      </c>
      <c r="BO700" s="179"/>
      <c r="BP700" s="179"/>
      <c r="BQ700" s="243"/>
      <c r="BR700" s="35" t="s">
        <v>310</v>
      </c>
      <c r="BS700" s="92" t="s">
        <v>6167</v>
      </c>
      <c r="BT700" s="179"/>
      <c r="BU700" s="179"/>
      <c r="WEY700" s="202"/>
      <c r="WEZ700" s="310"/>
      <c r="WFA700" s="461"/>
      <c r="WFB700" s="461"/>
      <c r="WFC700" s="202"/>
      <c r="WFD700" s="468"/>
      <c r="WFE700" s="468"/>
      <c r="WFF700" s="468"/>
      <c r="WFG700" s="468"/>
      <c r="WFH700" s="472"/>
      <c r="WFI700" s="471"/>
      <c r="WFJ700" s="478"/>
      <c r="WFK700" s="478"/>
      <c r="WFL700" s="463"/>
      <c r="WFM700" s="469"/>
      <c r="WFN700" s="310"/>
      <c r="WFO700" s="310"/>
      <c r="WFP700" s="462"/>
      <c r="WFQ700" s="464"/>
    </row>
    <row r="701" spans="1:73 15703:15721" s="137" customFormat="1" ht="90" hidden="1" customHeight="1">
      <c r="A701" s="148" t="s">
        <v>6168</v>
      </c>
      <c r="B701" s="92" t="s">
        <v>6139</v>
      </c>
      <c r="C701" s="175">
        <v>44432</v>
      </c>
      <c r="D701" s="167" t="s">
        <v>218</v>
      </c>
      <c r="E701" s="181" t="s">
        <v>174</v>
      </c>
      <c r="F701" s="19" t="s">
        <v>6169</v>
      </c>
      <c r="G701" s="222" t="s">
        <v>6170</v>
      </c>
      <c r="H701" s="222" t="s">
        <v>6171</v>
      </c>
      <c r="I701" s="222" t="s">
        <v>6172</v>
      </c>
      <c r="J701" s="133" t="s">
        <v>6173</v>
      </c>
      <c r="K701" s="106">
        <v>1</v>
      </c>
      <c r="L701" s="515">
        <v>44460</v>
      </c>
      <c r="M701" s="518">
        <v>44682</v>
      </c>
      <c r="N701" s="114">
        <f t="shared" si="33"/>
        <v>32</v>
      </c>
      <c r="O701" s="219">
        <v>1</v>
      </c>
      <c r="P701" s="92" t="s">
        <v>29</v>
      </c>
      <c r="Q701" s="109"/>
      <c r="R701" s="19" t="s">
        <v>6174</v>
      </c>
      <c r="S701" s="217">
        <f t="shared" si="34"/>
        <v>221</v>
      </c>
      <c r="T701" s="166"/>
      <c r="U701" s="166"/>
      <c r="V701" s="166"/>
      <c r="W701" s="166"/>
      <c r="X701" s="166"/>
      <c r="Y701" s="166"/>
      <c r="Z701" s="166"/>
      <c r="AA701" s="136"/>
      <c r="AB701" s="136"/>
      <c r="AC701" s="136"/>
      <c r="AD701" s="136"/>
      <c r="AE701" s="136"/>
      <c r="AF701" s="136"/>
      <c r="AG701" s="136"/>
      <c r="AH701" s="136"/>
      <c r="AI701" s="136"/>
      <c r="AJ701" s="136"/>
      <c r="AK701" s="136"/>
      <c r="AL701" s="136" t="s">
        <v>130</v>
      </c>
      <c r="AM701" s="136" t="s">
        <v>130</v>
      </c>
      <c r="AN701" s="136" t="s">
        <v>130</v>
      </c>
      <c r="AO701" s="35" t="s">
        <v>6145</v>
      </c>
      <c r="AP701" s="119" t="s">
        <v>6175</v>
      </c>
      <c r="AQ701" s="35" t="s">
        <v>6176</v>
      </c>
      <c r="AR701" s="35" t="s">
        <v>6177</v>
      </c>
      <c r="AS701" s="35" t="s">
        <v>6178</v>
      </c>
      <c r="AT701" s="19" t="s">
        <v>6179</v>
      </c>
      <c r="AU701" s="35" t="s">
        <v>6180</v>
      </c>
      <c r="AV701" s="19" t="s">
        <v>130</v>
      </c>
      <c r="AW701" s="19" t="s">
        <v>4313</v>
      </c>
      <c r="AX701" s="19" t="s">
        <v>130</v>
      </c>
      <c r="AY701" s="19" t="s">
        <v>4313</v>
      </c>
      <c r="AZ701" s="19" t="s">
        <v>125</v>
      </c>
      <c r="BA701" s="19" t="s">
        <v>4313</v>
      </c>
      <c r="BB701" s="19" t="s">
        <v>125</v>
      </c>
      <c r="BC701" s="19" t="s">
        <v>4313</v>
      </c>
      <c r="BD701" s="19" t="s">
        <v>125</v>
      </c>
      <c r="BE701" s="19" t="s">
        <v>4313</v>
      </c>
      <c r="BF701" s="184" t="s">
        <v>131</v>
      </c>
      <c r="BG701" s="175">
        <v>44767</v>
      </c>
      <c r="BH701" s="108" t="s">
        <v>2033</v>
      </c>
      <c r="BI701" s="179"/>
      <c r="BJ701" s="136"/>
      <c r="BK701" s="136"/>
      <c r="BL701" s="136"/>
      <c r="BM701" s="136"/>
      <c r="BN701" s="35" t="s">
        <v>133</v>
      </c>
      <c r="BO701" s="179"/>
      <c r="BP701" s="179"/>
      <c r="BR701" s="166" t="s">
        <v>2312</v>
      </c>
      <c r="BS701" s="35" t="s">
        <v>6148</v>
      </c>
      <c r="BT701" s="92" t="s">
        <v>6181</v>
      </c>
      <c r="BU701" s="166"/>
    </row>
    <row r="702" spans="1:73 15703:15721" s="137" customFormat="1" ht="90" hidden="1" customHeight="1">
      <c r="A702" s="148" t="s">
        <v>6182</v>
      </c>
      <c r="B702" s="92" t="s">
        <v>6139</v>
      </c>
      <c r="C702" s="175">
        <v>44432</v>
      </c>
      <c r="D702" s="167" t="s">
        <v>218</v>
      </c>
      <c r="E702" s="181" t="s">
        <v>219</v>
      </c>
      <c r="F702" s="19" t="s">
        <v>6183</v>
      </c>
      <c r="G702" s="222" t="s">
        <v>6184</v>
      </c>
      <c r="H702" s="222" t="s">
        <v>6185</v>
      </c>
      <c r="I702" s="222" t="s">
        <v>6185</v>
      </c>
      <c r="J702" s="133" t="s">
        <v>6186</v>
      </c>
      <c r="K702" s="294">
        <v>1</v>
      </c>
      <c r="L702" s="515">
        <v>44460</v>
      </c>
      <c r="M702" s="515">
        <v>44742</v>
      </c>
      <c r="N702" s="114">
        <f t="shared" si="33"/>
        <v>41</v>
      </c>
      <c r="O702" s="250">
        <v>1</v>
      </c>
      <c r="P702" s="92" t="s">
        <v>29</v>
      </c>
      <c r="Q702" s="295"/>
      <c r="R702" s="19" t="s">
        <v>6187</v>
      </c>
      <c r="S702" s="217">
        <f t="shared" si="34"/>
        <v>156</v>
      </c>
      <c r="T702" s="166"/>
      <c r="U702" s="166"/>
      <c r="V702" s="166"/>
      <c r="W702" s="166"/>
      <c r="X702" s="166"/>
      <c r="Y702" s="166"/>
      <c r="Z702" s="166"/>
      <c r="AA702" s="136"/>
      <c r="AB702" s="136"/>
      <c r="AC702" s="136"/>
      <c r="AD702" s="136"/>
      <c r="AE702" s="136"/>
      <c r="AF702" s="136"/>
      <c r="AG702" s="136"/>
      <c r="AH702" s="136"/>
      <c r="AI702" s="136"/>
      <c r="AJ702" s="136"/>
      <c r="AK702" s="136"/>
      <c r="AL702" s="136" t="s">
        <v>130</v>
      </c>
      <c r="AM702" s="136" t="s">
        <v>130</v>
      </c>
      <c r="AN702" s="136" t="s">
        <v>130</v>
      </c>
      <c r="AO702" s="35" t="s">
        <v>6145</v>
      </c>
      <c r="AP702" s="35" t="s">
        <v>6188</v>
      </c>
      <c r="AQ702" s="35" t="s">
        <v>6189</v>
      </c>
      <c r="AR702" s="35" t="s">
        <v>6190</v>
      </c>
      <c r="AS702" s="35" t="s">
        <v>6191</v>
      </c>
      <c r="AT702" s="119" t="s">
        <v>6192</v>
      </c>
      <c r="AU702" s="35" t="s">
        <v>6193</v>
      </c>
      <c r="AV702" s="19" t="s">
        <v>130</v>
      </c>
      <c r="AW702" s="19" t="s">
        <v>4313</v>
      </c>
      <c r="AX702" s="19" t="s">
        <v>130</v>
      </c>
      <c r="AY702" s="19" t="s">
        <v>4313</v>
      </c>
      <c r="AZ702" s="19" t="s">
        <v>125</v>
      </c>
      <c r="BA702" s="19" t="s">
        <v>4313</v>
      </c>
      <c r="BB702" s="19" t="s">
        <v>125</v>
      </c>
      <c r="BC702" s="19" t="s">
        <v>4313</v>
      </c>
      <c r="BD702" s="19" t="s">
        <v>125</v>
      </c>
      <c r="BE702" s="19" t="s">
        <v>4313</v>
      </c>
      <c r="BF702" s="184" t="s">
        <v>131</v>
      </c>
      <c r="BG702" s="175">
        <v>44768</v>
      </c>
      <c r="BH702" s="108" t="s">
        <v>2033</v>
      </c>
      <c r="BI702" s="179"/>
      <c r="BJ702" s="136"/>
      <c r="BK702" s="136"/>
      <c r="BL702" s="136"/>
      <c r="BM702" s="136"/>
      <c r="BN702" s="35" t="s">
        <v>133</v>
      </c>
      <c r="BO702" s="179"/>
      <c r="BP702" s="179"/>
      <c r="BR702" s="166" t="s">
        <v>2312</v>
      </c>
      <c r="BS702" s="35" t="s">
        <v>6148</v>
      </c>
      <c r="BT702" s="92" t="s">
        <v>6194</v>
      </c>
      <c r="BU702" s="166"/>
    </row>
    <row r="703" spans="1:73 15703:15721" s="137" customFormat="1" ht="90" hidden="1" customHeight="1">
      <c r="A703" s="111" t="s">
        <v>6195</v>
      </c>
      <c r="B703" s="110" t="s">
        <v>6139</v>
      </c>
      <c r="C703" s="122">
        <v>44432</v>
      </c>
      <c r="D703" s="109" t="s">
        <v>218</v>
      </c>
      <c r="E703" s="107" t="s">
        <v>224</v>
      </c>
      <c r="F703" s="161" t="s">
        <v>6196</v>
      </c>
      <c r="G703" s="110" t="s">
        <v>6197</v>
      </c>
      <c r="H703" s="110" t="s">
        <v>6198</v>
      </c>
      <c r="I703" s="110" t="s">
        <v>6199</v>
      </c>
      <c r="J703" s="110" t="s">
        <v>6200</v>
      </c>
      <c r="K703" s="108">
        <v>1</v>
      </c>
      <c r="L703" s="509">
        <v>44460</v>
      </c>
      <c r="M703" s="509">
        <v>44652</v>
      </c>
      <c r="N703" s="114">
        <f t="shared" si="33"/>
        <v>28</v>
      </c>
      <c r="O703" s="219">
        <v>1</v>
      </c>
      <c r="P703" s="92" t="s">
        <v>29</v>
      </c>
      <c r="Q703" s="21"/>
      <c r="R703" s="19" t="s">
        <v>6201</v>
      </c>
      <c r="S703" s="217">
        <f t="shared" si="34"/>
        <v>235</v>
      </c>
      <c r="T703" s="166"/>
      <c r="U703" s="166"/>
      <c r="V703" s="166"/>
      <c r="W703" s="166"/>
      <c r="X703" s="166"/>
      <c r="Y703" s="166"/>
      <c r="Z703" s="166"/>
      <c r="AA703" s="136"/>
      <c r="AB703" s="136"/>
      <c r="AC703" s="136"/>
      <c r="AD703" s="136"/>
      <c r="AE703" s="136"/>
      <c r="AF703" s="136"/>
      <c r="AG703" s="136"/>
      <c r="AH703" s="136"/>
      <c r="AI703" s="136"/>
      <c r="AJ703" s="136"/>
      <c r="AK703" s="136"/>
      <c r="AL703" s="136" t="s">
        <v>130</v>
      </c>
      <c r="AM703" s="136" t="s">
        <v>130</v>
      </c>
      <c r="AN703" s="136" t="s">
        <v>130</v>
      </c>
      <c r="AO703" s="35" t="s">
        <v>6145</v>
      </c>
      <c r="AP703" s="119" t="s">
        <v>6202</v>
      </c>
      <c r="AQ703" s="35" t="s">
        <v>6203</v>
      </c>
      <c r="AR703" s="35" t="s">
        <v>6204</v>
      </c>
      <c r="AS703" s="35" t="s">
        <v>6205</v>
      </c>
      <c r="AT703" s="19" t="s">
        <v>130</v>
      </c>
      <c r="AU703" s="19" t="s">
        <v>4034</v>
      </c>
      <c r="AV703" s="19" t="s">
        <v>130</v>
      </c>
      <c r="AW703" s="19" t="s">
        <v>4034</v>
      </c>
      <c r="AX703" s="19" t="s">
        <v>130</v>
      </c>
      <c r="AY703" s="19" t="s">
        <v>4034</v>
      </c>
      <c r="AZ703" s="19" t="s">
        <v>125</v>
      </c>
      <c r="BA703" s="19" t="s">
        <v>4034</v>
      </c>
      <c r="BB703" s="19" t="s">
        <v>125</v>
      </c>
      <c r="BC703" s="19" t="s">
        <v>4034</v>
      </c>
      <c r="BD703" s="19" t="s">
        <v>125</v>
      </c>
      <c r="BE703" s="19" t="s">
        <v>4034</v>
      </c>
      <c r="BF703" s="184" t="s">
        <v>2438</v>
      </c>
      <c r="BG703" s="175">
        <v>44662</v>
      </c>
      <c r="BH703" s="108" t="s">
        <v>2033</v>
      </c>
      <c r="BI703" s="179"/>
      <c r="BJ703" s="136"/>
      <c r="BK703" s="136"/>
      <c r="BL703" s="136"/>
      <c r="BM703" s="136"/>
      <c r="BN703" s="35" t="s">
        <v>133</v>
      </c>
      <c r="BO703" s="179"/>
      <c r="BP703" s="179"/>
      <c r="BR703" s="166" t="s">
        <v>2312</v>
      </c>
      <c r="BS703" s="35" t="s">
        <v>6148</v>
      </c>
      <c r="BT703" s="92" t="s">
        <v>6206</v>
      </c>
      <c r="BU703" s="166"/>
    </row>
    <row r="704" spans="1:73 15703:15721" s="137" customFormat="1" ht="90" hidden="1" customHeight="1">
      <c r="A704" s="111" t="s">
        <v>6207</v>
      </c>
      <c r="B704" s="110" t="s">
        <v>6208</v>
      </c>
      <c r="C704" s="122">
        <v>44439</v>
      </c>
      <c r="D704" s="122" t="s">
        <v>218</v>
      </c>
      <c r="E704" s="111" t="s">
        <v>156</v>
      </c>
      <c r="F704" s="110" t="s">
        <v>6209</v>
      </c>
      <c r="G704" s="124" t="s">
        <v>6210</v>
      </c>
      <c r="H704" s="124" t="s">
        <v>6211</v>
      </c>
      <c r="I704" s="124" t="s">
        <v>6212</v>
      </c>
      <c r="J704" s="124" t="s">
        <v>250</v>
      </c>
      <c r="K704" s="240">
        <v>1</v>
      </c>
      <c r="L704" s="510">
        <v>44499</v>
      </c>
      <c r="M704" s="510">
        <v>44652</v>
      </c>
      <c r="N704" s="114">
        <f t="shared" si="33"/>
        <v>22</v>
      </c>
      <c r="O704" s="219">
        <v>1</v>
      </c>
      <c r="P704" s="291" t="s">
        <v>28</v>
      </c>
      <c r="Q704" s="296"/>
      <c r="R704" s="19" t="s">
        <v>6213</v>
      </c>
      <c r="S704" s="217">
        <f t="shared" ref="S704:S710" si="35">LEN(R704)</f>
        <v>219</v>
      </c>
      <c r="T704" s="166"/>
      <c r="U704" s="166"/>
      <c r="V704" s="166"/>
      <c r="W704" s="166"/>
      <c r="X704" s="166"/>
      <c r="Y704" s="166"/>
      <c r="Z704" s="166"/>
      <c r="AA704" s="136"/>
      <c r="AB704" s="136"/>
      <c r="AC704" s="136"/>
      <c r="AD704" s="136"/>
      <c r="AE704" s="136"/>
      <c r="AF704" s="136"/>
      <c r="AG704" s="136"/>
      <c r="AH704" s="136"/>
      <c r="AI704" s="136"/>
      <c r="AJ704" s="136"/>
      <c r="AK704" s="136"/>
      <c r="AL704" s="136" t="s">
        <v>130</v>
      </c>
      <c r="AM704" s="136" t="s">
        <v>130</v>
      </c>
      <c r="AN704" s="136" t="s">
        <v>130</v>
      </c>
      <c r="AO704" s="35" t="s">
        <v>6214</v>
      </c>
      <c r="AP704" s="35" t="s">
        <v>6215</v>
      </c>
      <c r="AQ704" s="19" t="s">
        <v>6216</v>
      </c>
      <c r="AR704" s="19" t="s">
        <v>130</v>
      </c>
      <c r="AS704" s="19" t="s">
        <v>2437</v>
      </c>
      <c r="AT704" s="19" t="s">
        <v>130</v>
      </c>
      <c r="AU704" s="19" t="s">
        <v>2437</v>
      </c>
      <c r="AV704" s="19" t="s">
        <v>130</v>
      </c>
      <c r="AW704" s="19" t="s">
        <v>2437</v>
      </c>
      <c r="AX704" s="19" t="s">
        <v>130</v>
      </c>
      <c r="AY704" s="19" t="s">
        <v>2437</v>
      </c>
      <c r="AZ704" s="19" t="s">
        <v>125</v>
      </c>
      <c r="BA704" s="19" t="s">
        <v>2437</v>
      </c>
      <c r="BB704" s="19" t="s">
        <v>125</v>
      </c>
      <c r="BC704" s="19" t="s">
        <v>2437</v>
      </c>
      <c r="BD704" s="19" t="s">
        <v>125</v>
      </c>
      <c r="BE704" s="19" t="s">
        <v>2437</v>
      </c>
      <c r="BF704" s="184" t="s">
        <v>2438</v>
      </c>
      <c r="BG704" s="175">
        <v>44568</v>
      </c>
      <c r="BH704" s="108" t="s">
        <v>286</v>
      </c>
      <c r="BI704" s="175">
        <v>45147</v>
      </c>
      <c r="BJ704" s="35" t="s">
        <v>6217</v>
      </c>
      <c r="BK704" s="35" t="s">
        <v>6218</v>
      </c>
      <c r="BL704" s="35" t="s">
        <v>6219</v>
      </c>
      <c r="BM704" s="136" t="s">
        <v>1692</v>
      </c>
      <c r="BN704" s="35" t="s">
        <v>291</v>
      </c>
      <c r="BO704" s="257" t="s">
        <v>6220</v>
      </c>
      <c r="BP704" s="543" t="s">
        <v>6221</v>
      </c>
      <c r="BR704" s="92" t="s">
        <v>1514</v>
      </c>
      <c r="BS704" s="92" t="s">
        <v>6222</v>
      </c>
      <c r="BT704" s="166" t="s">
        <v>6223</v>
      </c>
      <c r="BU704" s="166"/>
    </row>
    <row r="705" spans="1:73" s="137" customFormat="1" ht="90" hidden="1" customHeight="1">
      <c r="A705" s="148" t="s">
        <v>6224</v>
      </c>
      <c r="B705" s="92" t="s">
        <v>6208</v>
      </c>
      <c r="C705" s="175">
        <v>44439</v>
      </c>
      <c r="D705" s="175" t="s">
        <v>218</v>
      </c>
      <c r="E705" s="148" t="s">
        <v>156</v>
      </c>
      <c r="F705" s="92" t="s">
        <v>6225</v>
      </c>
      <c r="G705" s="163" t="s">
        <v>6210</v>
      </c>
      <c r="H705" s="163" t="s">
        <v>6226</v>
      </c>
      <c r="I705" s="163" t="s">
        <v>6226</v>
      </c>
      <c r="J705" s="124" t="s">
        <v>6227</v>
      </c>
      <c r="K705" s="240">
        <v>1</v>
      </c>
      <c r="L705" s="510">
        <v>44484</v>
      </c>
      <c r="M705" s="510">
        <v>44910</v>
      </c>
      <c r="N705" s="114">
        <f t="shared" si="33"/>
        <v>9</v>
      </c>
      <c r="O705" s="219">
        <v>1</v>
      </c>
      <c r="P705" s="124" t="s">
        <v>28</v>
      </c>
      <c r="Q705" s="296" t="s">
        <v>6228</v>
      </c>
      <c r="R705" s="19" t="s">
        <v>6229</v>
      </c>
      <c r="S705" s="217">
        <f t="shared" si="35"/>
        <v>361</v>
      </c>
      <c r="T705" s="166" t="s">
        <v>125</v>
      </c>
      <c r="U705" s="166" t="s">
        <v>125</v>
      </c>
      <c r="V705" s="166" t="s">
        <v>125</v>
      </c>
      <c r="W705" s="166" t="s">
        <v>125</v>
      </c>
      <c r="X705" s="166" t="s">
        <v>125</v>
      </c>
      <c r="Y705" s="166" t="s">
        <v>125</v>
      </c>
      <c r="Z705" s="166" t="s">
        <v>125</v>
      </c>
      <c r="AA705" s="166" t="s">
        <v>125</v>
      </c>
      <c r="AB705" s="166" t="s">
        <v>125</v>
      </c>
      <c r="AC705" s="166" t="s">
        <v>125</v>
      </c>
      <c r="AD705" s="166" t="s">
        <v>125</v>
      </c>
      <c r="AE705" s="166" t="s">
        <v>125</v>
      </c>
      <c r="AF705" s="166" t="s">
        <v>125</v>
      </c>
      <c r="AG705" s="166" t="s">
        <v>125</v>
      </c>
      <c r="AH705" s="166" t="s">
        <v>125</v>
      </c>
      <c r="AI705" s="166" t="s">
        <v>125</v>
      </c>
      <c r="AJ705" s="166" t="s">
        <v>125</v>
      </c>
      <c r="AK705" s="166" t="s">
        <v>125</v>
      </c>
      <c r="AL705" s="166" t="s">
        <v>125</v>
      </c>
      <c r="AM705" s="136" t="s">
        <v>130</v>
      </c>
      <c r="AN705" s="136" t="s">
        <v>130</v>
      </c>
      <c r="AO705" s="35" t="s">
        <v>6214</v>
      </c>
      <c r="AP705" s="35" t="s">
        <v>6230</v>
      </c>
      <c r="AQ705" s="35" t="s">
        <v>6231</v>
      </c>
      <c r="AR705" s="92" t="s">
        <v>6232</v>
      </c>
      <c r="AS705" s="173" t="s">
        <v>6233</v>
      </c>
      <c r="AT705" s="156" t="s">
        <v>6234</v>
      </c>
      <c r="AU705" s="173" t="s">
        <v>6235</v>
      </c>
      <c r="AV705" s="173" t="s">
        <v>6236</v>
      </c>
      <c r="AW705" s="173" t="s">
        <v>6237</v>
      </c>
      <c r="AX705" s="220" t="s">
        <v>6238</v>
      </c>
      <c r="AY705" s="173" t="s">
        <v>6239</v>
      </c>
      <c r="AZ705" s="164" t="s">
        <v>125</v>
      </c>
      <c r="BA705" s="164" t="s">
        <v>5082</v>
      </c>
      <c r="BB705" s="164" t="s">
        <v>125</v>
      </c>
      <c r="BC705" s="164" t="s">
        <v>5082</v>
      </c>
      <c r="BD705" s="164" t="s">
        <v>125</v>
      </c>
      <c r="BE705" s="164" t="s">
        <v>5082</v>
      </c>
      <c r="BF705" s="108" t="s">
        <v>131</v>
      </c>
      <c r="BG705" s="175">
        <v>44946</v>
      </c>
      <c r="BH705" s="108" t="s">
        <v>286</v>
      </c>
      <c r="BI705" s="175">
        <v>45147</v>
      </c>
      <c r="BJ705" s="35" t="s">
        <v>6217</v>
      </c>
      <c r="BK705" s="35" t="s">
        <v>6218</v>
      </c>
      <c r="BL705" s="35" t="s">
        <v>6219</v>
      </c>
      <c r="BM705" s="136" t="s">
        <v>1692</v>
      </c>
      <c r="BN705" s="35" t="s">
        <v>291</v>
      </c>
      <c r="BO705" s="257" t="s">
        <v>6220</v>
      </c>
      <c r="BP705" s="543" t="s">
        <v>6221</v>
      </c>
      <c r="BR705" s="92" t="s">
        <v>1514</v>
      </c>
      <c r="BS705" s="92" t="s">
        <v>6222</v>
      </c>
      <c r="BT705" s="166" t="s">
        <v>6223</v>
      </c>
      <c r="BU705" s="166"/>
    </row>
    <row r="706" spans="1:73" s="137" customFormat="1" ht="90" hidden="1" customHeight="1">
      <c r="A706" s="111" t="s">
        <v>6240</v>
      </c>
      <c r="B706" s="110" t="s">
        <v>6208</v>
      </c>
      <c r="C706" s="122">
        <v>44439</v>
      </c>
      <c r="D706" s="122" t="s">
        <v>218</v>
      </c>
      <c r="E706" s="129" t="s">
        <v>156</v>
      </c>
      <c r="F706" s="110" t="s">
        <v>6209</v>
      </c>
      <c r="G706" s="124" t="s">
        <v>6210</v>
      </c>
      <c r="H706" s="124" t="s">
        <v>6241</v>
      </c>
      <c r="I706" s="110" t="s">
        <v>6242</v>
      </c>
      <c r="J706" s="110" t="s">
        <v>6243</v>
      </c>
      <c r="K706" s="108">
        <v>1</v>
      </c>
      <c r="L706" s="510">
        <v>44515</v>
      </c>
      <c r="M706" s="510">
        <v>44561</v>
      </c>
      <c r="N706" s="114">
        <f t="shared" si="33"/>
        <v>7</v>
      </c>
      <c r="O706" s="219">
        <v>1</v>
      </c>
      <c r="P706" s="124" t="s">
        <v>17</v>
      </c>
      <c r="Q706" s="133"/>
      <c r="R706" s="19" t="s">
        <v>6244</v>
      </c>
      <c r="S706" s="217">
        <f t="shared" si="35"/>
        <v>177</v>
      </c>
      <c r="T706" s="136" t="s">
        <v>130</v>
      </c>
      <c r="U706" s="136" t="s">
        <v>130</v>
      </c>
      <c r="V706" s="136" t="s">
        <v>130</v>
      </c>
      <c r="W706" s="136" t="s">
        <v>130</v>
      </c>
      <c r="X706" s="136" t="s">
        <v>130</v>
      </c>
      <c r="Y706" s="136" t="s">
        <v>130</v>
      </c>
      <c r="Z706" s="136" t="s">
        <v>130</v>
      </c>
      <c r="AA706" s="136" t="s">
        <v>130</v>
      </c>
      <c r="AB706" s="136" t="s">
        <v>130</v>
      </c>
      <c r="AC706" s="136" t="s">
        <v>130</v>
      </c>
      <c r="AD706" s="136" t="s">
        <v>130</v>
      </c>
      <c r="AE706" s="136" t="s">
        <v>130</v>
      </c>
      <c r="AF706" s="136" t="s">
        <v>130</v>
      </c>
      <c r="AG706" s="136" t="s">
        <v>130</v>
      </c>
      <c r="AH706" s="136" t="s">
        <v>130</v>
      </c>
      <c r="AI706" s="136" t="s">
        <v>130</v>
      </c>
      <c r="AJ706" s="136" t="s">
        <v>130</v>
      </c>
      <c r="AK706" s="136" t="s">
        <v>130</v>
      </c>
      <c r="AL706" s="136" t="s">
        <v>130</v>
      </c>
      <c r="AM706" s="136" t="s">
        <v>130</v>
      </c>
      <c r="AN706" s="136" t="s">
        <v>130</v>
      </c>
      <c r="AO706" s="35" t="s">
        <v>6214</v>
      </c>
      <c r="AP706" s="110" t="s">
        <v>6245</v>
      </c>
      <c r="AQ706" s="35" t="s">
        <v>6246</v>
      </c>
      <c r="AR706" s="19" t="s">
        <v>130</v>
      </c>
      <c r="AS706" s="19" t="s">
        <v>2768</v>
      </c>
      <c r="AT706" s="19" t="s">
        <v>130</v>
      </c>
      <c r="AU706" s="19" t="s">
        <v>2768</v>
      </c>
      <c r="AV706" s="19" t="s">
        <v>130</v>
      </c>
      <c r="AW706" s="19" t="s">
        <v>2768</v>
      </c>
      <c r="AX706" s="19" t="s">
        <v>130</v>
      </c>
      <c r="AY706" s="19" t="s">
        <v>2768</v>
      </c>
      <c r="AZ706" s="19" t="s">
        <v>125</v>
      </c>
      <c r="BA706" s="19" t="s">
        <v>2768</v>
      </c>
      <c r="BB706" s="19" t="s">
        <v>125</v>
      </c>
      <c r="BC706" s="19" t="s">
        <v>2768</v>
      </c>
      <c r="BD706" s="19" t="s">
        <v>125</v>
      </c>
      <c r="BE706" s="19" t="s">
        <v>2768</v>
      </c>
      <c r="BF706" s="184" t="s">
        <v>131</v>
      </c>
      <c r="BG706" s="175">
        <v>44581</v>
      </c>
      <c r="BH706" s="108" t="s">
        <v>286</v>
      </c>
      <c r="BI706" s="175">
        <v>45147</v>
      </c>
      <c r="BJ706" s="35" t="s">
        <v>6217</v>
      </c>
      <c r="BK706" s="35" t="s">
        <v>6218</v>
      </c>
      <c r="BL706" s="35" t="s">
        <v>6219</v>
      </c>
      <c r="BM706" s="136" t="s">
        <v>1692</v>
      </c>
      <c r="BN706" s="35" t="s">
        <v>291</v>
      </c>
      <c r="BO706" s="257" t="s">
        <v>6220</v>
      </c>
      <c r="BP706" s="543" t="s">
        <v>6221</v>
      </c>
      <c r="BR706" s="92" t="s">
        <v>1514</v>
      </c>
      <c r="BS706" s="92" t="s">
        <v>6222</v>
      </c>
      <c r="BT706" s="166" t="s">
        <v>6223</v>
      </c>
      <c r="BU706" s="166"/>
    </row>
    <row r="707" spans="1:73" s="137" customFormat="1" ht="90" hidden="1" customHeight="1">
      <c r="A707" s="111" t="s">
        <v>6247</v>
      </c>
      <c r="B707" s="110" t="s">
        <v>6208</v>
      </c>
      <c r="C707" s="122">
        <v>44439</v>
      </c>
      <c r="D707" s="122" t="s">
        <v>218</v>
      </c>
      <c r="E707" s="129" t="s">
        <v>325</v>
      </c>
      <c r="F707" s="297" t="s">
        <v>6248</v>
      </c>
      <c r="G707" s="298" t="s">
        <v>6249</v>
      </c>
      <c r="H707" s="298" t="s">
        <v>6250</v>
      </c>
      <c r="I707" s="298" t="s">
        <v>6251</v>
      </c>
      <c r="J707" s="298" t="s">
        <v>6252</v>
      </c>
      <c r="K707" s="323">
        <v>1</v>
      </c>
      <c r="L707" s="509">
        <v>44481</v>
      </c>
      <c r="M707" s="509">
        <v>44561</v>
      </c>
      <c r="N707" s="114">
        <f t="shared" si="33"/>
        <v>12</v>
      </c>
      <c r="O707" s="219">
        <v>1</v>
      </c>
      <c r="P707" s="298" t="s">
        <v>31</v>
      </c>
      <c r="Q707" s="299"/>
      <c r="R707" s="19" t="s">
        <v>6253</v>
      </c>
      <c r="S707" s="217">
        <f t="shared" si="35"/>
        <v>286</v>
      </c>
      <c r="T707" s="166"/>
      <c r="U707" s="166"/>
      <c r="V707" s="166"/>
      <c r="W707" s="166"/>
      <c r="X707" s="166"/>
      <c r="Y707" s="166"/>
      <c r="Z707" s="166"/>
      <c r="AA707" s="136"/>
      <c r="AB707" s="136"/>
      <c r="AC707" s="136"/>
      <c r="AD707" s="136"/>
      <c r="AE707" s="136"/>
      <c r="AF707" s="136"/>
      <c r="AG707" s="136"/>
      <c r="AH707" s="136"/>
      <c r="AI707" s="136"/>
      <c r="AJ707" s="136"/>
      <c r="AK707" s="136"/>
      <c r="AL707" s="136" t="s">
        <v>130</v>
      </c>
      <c r="AM707" s="136" t="s">
        <v>130</v>
      </c>
      <c r="AN707" s="136" t="s">
        <v>130</v>
      </c>
      <c r="AO707" s="35" t="s">
        <v>6214</v>
      </c>
      <c r="AP707" s="19" t="s">
        <v>6254</v>
      </c>
      <c r="AQ707" s="35" t="s">
        <v>6255</v>
      </c>
      <c r="AR707" s="19" t="s">
        <v>130</v>
      </c>
      <c r="AS707" s="19" t="s">
        <v>2768</v>
      </c>
      <c r="AT707" s="19" t="s">
        <v>130</v>
      </c>
      <c r="AU707" s="19" t="s">
        <v>2768</v>
      </c>
      <c r="AV707" s="19" t="s">
        <v>130</v>
      </c>
      <c r="AW707" s="19" t="s">
        <v>2768</v>
      </c>
      <c r="AX707" s="19" t="s">
        <v>130</v>
      </c>
      <c r="AY707" s="19" t="s">
        <v>2768</v>
      </c>
      <c r="AZ707" s="19" t="s">
        <v>125</v>
      </c>
      <c r="BA707" s="19" t="s">
        <v>2768</v>
      </c>
      <c r="BB707" s="19" t="s">
        <v>125</v>
      </c>
      <c r="BC707" s="19" t="s">
        <v>2768</v>
      </c>
      <c r="BD707" s="19" t="s">
        <v>125</v>
      </c>
      <c r="BE707" s="19" t="s">
        <v>2768</v>
      </c>
      <c r="BF707" s="184" t="s">
        <v>131</v>
      </c>
      <c r="BG707" s="175">
        <v>44574</v>
      </c>
      <c r="BH707" s="108" t="s">
        <v>286</v>
      </c>
      <c r="BI707" s="175">
        <v>45147</v>
      </c>
      <c r="BJ707" s="35" t="s">
        <v>6256</v>
      </c>
      <c r="BK707" s="35" t="s">
        <v>6218</v>
      </c>
      <c r="BL707" s="35" t="s">
        <v>6219</v>
      </c>
      <c r="BM707" s="136" t="s">
        <v>1692</v>
      </c>
      <c r="BN707" s="35" t="s">
        <v>291</v>
      </c>
      <c r="BO707" s="257" t="s">
        <v>1540</v>
      </c>
      <c r="BP707" s="543" t="s">
        <v>6257</v>
      </c>
      <c r="BR707" s="92" t="s">
        <v>1514</v>
      </c>
      <c r="BS707" s="92" t="s">
        <v>6258</v>
      </c>
      <c r="BT707" s="92" t="s">
        <v>6259</v>
      </c>
      <c r="BU707" s="92" t="s">
        <v>6260</v>
      </c>
    </row>
    <row r="708" spans="1:73" s="137" customFormat="1" ht="90" hidden="1" customHeight="1">
      <c r="A708" s="111" t="s">
        <v>6261</v>
      </c>
      <c r="B708" s="110" t="s">
        <v>6208</v>
      </c>
      <c r="C708" s="122">
        <v>44439</v>
      </c>
      <c r="D708" s="122" t="s">
        <v>218</v>
      </c>
      <c r="E708" s="129" t="s">
        <v>325</v>
      </c>
      <c r="F708" s="297" t="s">
        <v>6248</v>
      </c>
      <c r="G708" s="298" t="s">
        <v>6249</v>
      </c>
      <c r="H708" s="298" t="s">
        <v>6250</v>
      </c>
      <c r="I708" s="92" t="s">
        <v>6262</v>
      </c>
      <c r="J708" s="110" t="s">
        <v>3652</v>
      </c>
      <c r="K708" s="108">
        <v>1</v>
      </c>
      <c r="L708" s="510">
        <v>44481</v>
      </c>
      <c r="M708" s="510">
        <v>44651</v>
      </c>
      <c r="N708" s="114">
        <f t="shared" si="33"/>
        <v>25</v>
      </c>
      <c r="O708" s="219">
        <v>1</v>
      </c>
      <c r="P708" s="298" t="s">
        <v>31</v>
      </c>
      <c r="Q708" s="299" t="s">
        <v>6263</v>
      </c>
      <c r="R708" s="19" t="s">
        <v>6264</v>
      </c>
      <c r="S708" s="217">
        <f t="shared" si="35"/>
        <v>262</v>
      </c>
      <c r="T708" s="166"/>
      <c r="U708" s="166"/>
      <c r="V708" s="166"/>
      <c r="W708" s="166"/>
      <c r="X708" s="166"/>
      <c r="Y708" s="166"/>
      <c r="Z708" s="166"/>
      <c r="AA708" s="136"/>
      <c r="AB708" s="136"/>
      <c r="AC708" s="136"/>
      <c r="AD708" s="136"/>
      <c r="AE708" s="136"/>
      <c r="AF708" s="136"/>
      <c r="AG708" s="136"/>
      <c r="AH708" s="136"/>
      <c r="AI708" s="136"/>
      <c r="AJ708" s="136"/>
      <c r="AK708" s="136"/>
      <c r="AL708" s="136" t="s">
        <v>130</v>
      </c>
      <c r="AM708" s="136" t="s">
        <v>130</v>
      </c>
      <c r="AN708" s="136" t="s">
        <v>130</v>
      </c>
      <c r="AO708" s="35" t="s">
        <v>6214</v>
      </c>
      <c r="AP708" s="19" t="s">
        <v>6265</v>
      </c>
      <c r="AQ708" s="35" t="s">
        <v>6266</v>
      </c>
      <c r="AR708" s="35" t="s">
        <v>6267</v>
      </c>
      <c r="AS708" s="35" t="s">
        <v>6268</v>
      </c>
      <c r="AT708" s="19" t="s">
        <v>130</v>
      </c>
      <c r="AU708" s="19" t="s">
        <v>4034</v>
      </c>
      <c r="AV708" s="19" t="s">
        <v>130</v>
      </c>
      <c r="AW708" s="19" t="s">
        <v>4034</v>
      </c>
      <c r="AX708" s="19" t="s">
        <v>130</v>
      </c>
      <c r="AY708" s="19" t="s">
        <v>4034</v>
      </c>
      <c r="AZ708" s="19" t="s">
        <v>125</v>
      </c>
      <c r="BA708" s="19" t="s">
        <v>4034</v>
      </c>
      <c r="BB708" s="19" t="s">
        <v>125</v>
      </c>
      <c r="BC708" s="19" t="s">
        <v>4034</v>
      </c>
      <c r="BD708" s="19" t="s">
        <v>125</v>
      </c>
      <c r="BE708" s="19" t="s">
        <v>4034</v>
      </c>
      <c r="BF708" s="184" t="s">
        <v>131</v>
      </c>
      <c r="BG708" s="175">
        <v>44657</v>
      </c>
      <c r="BH708" s="108" t="s">
        <v>286</v>
      </c>
      <c r="BI708" s="175">
        <v>45147</v>
      </c>
      <c r="BJ708" s="35" t="s">
        <v>6256</v>
      </c>
      <c r="BK708" s="35" t="s">
        <v>6218</v>
      </c>
      <c r="BL708" s="35" t="s">
        <v>6219</v>
      </c>
      <c r="BM708" s="136" t="s">
        <v>1692</v>
      </c>
      <c r="BN708" s="35" t="s">
        <v>291</v>
      </c>
      <c r="BO708" s="257" t="s">
        <v>1540</v>
      </c>
      <c r="BP708" s="543" t="s">
        <v>6257</v>
      </c>
      <c r="BR708" s="92" t="s">
        <v>1514</v>
      </c>
      <c r="BS708" s="92" t="s">
        <v>6258</v>
      </c>
      <c r="BT708" s="92" t="s">
        <v>6259</v>
      </c>
      <c r="BU708" s="92" t="s">
        <v>6260</v>
      </c>
    </row>
    <row r="709" spans="1:73" s="137" customFormat="1" ht="90" hidden="1" customHeight="1">
      <c r="A709" s="148" t="s">
        <v>6269</v>
      </c>
      <c r="B709" s="92" t="s">
        <v>6208</v>
      </c>
      <c r="C709" s="175">
        <v>44439</v>
      </c>
      <c r="D709" s="167" t="s">
        <v>2211</v>
      </c>
      <c r="E709" s="148" t="s">
        <v>174</v>
      </c>
      <c r="F709" s="92" t="s">
        <v>6270</v>
      </c>
      <c r="G709" s="163" t="s">
        <v>6271</v>
      </c>
      <c r="H709" s="163" t="s">
        <v>6226</v>
      </c>
      <c r="I709" s="163" t="s">
        <v>6226</v>
      </c>
      <c r="J709" s="124" t="s">
        <v>6227</v>
      </c>
      <c r="K709" s="240">
        <v>1</v>
      </c>
      <c r="L709" s="509">
        <v>44484</v>
      </c>
      <c r="M709" s="509">
        <v>44910</v>
      </c>
      <c r="N709" s="114">
        <f t="shared" si="33"/>
        <v>9</v>
      </c>
      <c r="O709" s="219">
        <v>1</v>
      </c>
      <c r="P709" s="124" t="s">
        <v>28</v>
      </c>
      <c r="Q709" s="296" t="s">
        <v>6228</v>
      </c>
      <c r="R709" s="19" t="s">
        <v>6229</v>
      </c>
      <c r="S709" s="217">
        <f t="shared" si="35"/>
        <v>361</v>
      </c>
      <c r="T709" s="166" t="s">
        <v>125</v>
      </c>
      <c r="U709" s="166" t="s">
        <v>125</v>
      </c>
      <c r="V709" s="166" t="s">
        <v>125</v>
      </c>
      <c r="W709" s="166" t="s">
        <v>125</v>
      </c>
      <c r="X709" s="166" t="s">
        <v>125</v>
      </c>
      <c r="Y709" s="166" t="s">
        <v>125</v>
      </c>
      <c r="Z709" s="166" t="s">
        <v>125</v>
      </c>
      <c r="AA709" s="166" t="s">
        <v>125</v>
      </c>
      <c r="AB709" s="166" t="s">
        <v>125</v>
      </c>
      <c r="AC709" s="166" t="s">
        <v>125</v>
      </c>
      <c r="AD709" s="166" t="s">
        <v>125</v>
      </c>
      <c r="AE709" s="166" t="s">
        <v>125</v>
      </c>
      <c r="AF709" s="166" t="s">
        <v>125</v>
      </c>
      <c r="AG709" s="166" t="s">
        <v>125</v>
      </c>
      <c r="AH709" s="166" t="s">
        <v>125</v>
      </c>
      <c r="AI709" s="166" t="s">
        <v>125</v>
      </c>
      <c r="AJ709" s="166" t="s">
        <v>125</v>
      </c>
      <c r="AK709" s="166" t="s">
        <v>125</v>
      </c>
      <c r="AL709" s="166" t="s">
        <v>125</v>
      </c>
      <c r="AM709" s="136" t="s">
        <v>130</v>
      </c>
      <c r="AN709" s="136" t="s">
        <v>130</v>
      </c>
      <c r="AO709" s="35" t="s">
        <v>6214</v>
      </c>
      <c r="AP709" s="35" t="s">
        <v>6230</v>
      </c>
      <c r="AQ709" s="35" t="s">
        <v>6231</v>
      </c>
      <c r="AR709" s="92" t="s">
        <v>6232</v>
      </c>
      <c r="AS709" s="173" t="s">
        <v>6233</v>
      </c>
      <c r="AT709" s="156" t="s">
        <v>6234</v>
      </c>
      <c r="AU709" s="173" t="s">
        <v>6235</v>
      </c>
      <c r="AV709" s="173" t="s">
        <v>6236</v>
      </c>
      <c r="AW709" s="173" t="s">
        <v>6272</v>
      </c>
      <c r="AX709" s="220" t="s">
        <v>6238</v>
      </c>
      <c r="AY709" s="173" t="s">
        <v>6239</v>
      </c>
      <c r="AZ709" s="164" t="s">
        <v>125</v>
      </c>
      <c r="BA709" s="164" t="s">
        <v>5082</v>
      </c>
      <c r="BB709" s="164" t="s">
        <v>125</v>
      </c>
      <c r="BC709" s="164" t="s">
        <v>5082</v>
      </c>
      <c r="BD709" s="164" t="s">
        <v>125</v>
      </c>
      <c r="BE709" s="164" t="s">
        <v>5082</v>
      </c>
      <c r="BF709" s="108" t="s">
        <v>131</v>
      </c>
      <c r="BG709" s="175">
        <v>44946</v>
      </c>
      <c r="BH709" s="108" t="s">
        <v>286</v>
      </c>
      <c r="BI709" s="175">
        <v>45147</v>
      </c>
      <c r="BJ709" s="35" t="s">
        <v>6217</v>
      </c>
      <c r="BK709" s="35" t="s">
        <v>6218</v>
      </c>
      <c r="BL709" s="35" t="s">
        <v>6219</v>
      </c>
      <c r="BM709" s="136" t="s">
        <v>1692</v>
      </c>
      <c r="BN709" s="35" t="s">
        <v>291</v>
      </c>
      <c r="BO709" s="257" t="s">
        <v>6220</v>
      </c>
      <c r="BP709" s="543" t="s">
        <v>6273</v>
      </c>
      <c r="BR709" s="92" t="s">
        <v>1514</v>
      </c>
      <c r="BS709" s="92" t="s">
        <v>6258</v>
      </c>
      <c r="BT709" s="92" t="s">
        <v>6259</v>
      </c>
      <c r="BU709" s="92" t="s">
        <v>6274</v>
      </c>
    </row>
    <row r="710" spans="1:73" s="137" customFormat="1" ht="90" hidden="1" customHeight="1">
      <c r="A710" s="148" t="s">
        <v>6275</v>
      </c>
      <c r="B710" s="92" t="s">
        <v>6208</v>
      </c>
      <c r="C710" s="175">
        <v>44439</v>
      </c>
      <c r="D710" s="167" t="s">
        <v>2211</v>
      </c>
      <c r="E710" s="148" t="s">
        <v>174</v>
      </c>
      <c r="F710" s="92" t="s">
        <v>6270</v>
      </c>
      <c r="G710" s="163" t="s">
        <v>6271</v>
      </c>
      <c r="H710" s="163" t="s">
        <v>6276</v>
      </c>
      <c r="I710" s="163" t="s">
        <v>6277</v>
      </c>
      <c r="J710" s="124" t="s">
        <v>4497</v>
      </c>
      <c r="K710" s="240">
        <v>2</v>
      </c>
      <c r="L710" s="510">
        <v>44607</v>
      </c>
      <c r="M710" s="510">
        <v>45000</v>
      </c>
      <c r="N710" s="114">
        <f t="shared" si="33"/>
        <v>5</v>
      </c>
      <c r="O710" s="219">
        <v>2</v>
      </c>
      <c r="P710" s="124" t="s">
        <v>28</v>
      </c>
      <c r="Q710" s="296"/>
      <c r="R710" s="19" t="s">
        <v>6278</v>
      </c>
      <c r="S710" s="217">
        <f t="shared" si="35"/>
        <v>205</v>
      </c>
      <c r="T710" s="166" t="s">
        <v>125</v>
      </c>
      <c r="U710" s="166" t="s">
        <v>125</v>
      </c>
      <c r="V710" s="166" t="s">
        <v>125</v>
      </c>
      <c r="W710" s="166" t="s">
        <v>125</v>
      </c>
      <c r="X710" s="166" t="s">
        <v>125</v>
      </c>
      <c r="Y710" s="166" t="s">
        <v>125</v>
      </c>
      <c r="Z710" s="166" t="s">
        <v>125</v>
      </c>
      <c r="AA710" s="166" t="s">
        <v>125</v>
      </c>
      <c r="AB710" s="166" t="s">
        <v>125</v>
      </c>
      <c r="AC710" s="166" t="s">
        <v>125</v>
      </c>
      <c r="AD710" s="166" t="s">
        <v>125</v>
      </c>
      <c r="AE710" s="166" t="s">
        <v>125</v>
      </c>
      <c r="AF710" s="166" t="s">
        <v>125</v>
      </c>
      <c r="AG710" s="166" t="s">
        <v>125</v>
      </c>
      <c r="AH710" s="166" t="s">
        <v>125</v>
      </c>
      <c r="AI710" s="166" t="s">
        <v>125</v>
      </c>
      <c r="AJ710" s="166" t="s">
        <v>125</v>
      </c>
      <c r="AK710" s="166" t="s">
        <v>125</v>
      </c>
      <c r="AL710" s="166" t="s">
        <v>125</v>
      </c>
      <c r="AM710" s="136" t="s">
        <v>130</v>
      </c>
      <c r="AN710" s="136" t="s">
        <v>130</v>
      </c>
      <c r="AO710" s="35" t="s">
        <v>6214</v>
      </c>
      <c r="AP710" s="19" t="s">
        <v>6279</v>
      </c>
      <c r="AQ710" s="35" t="s">
        <v>6280</v>
      </c>
      <c r="AR710" s="92" t="s">
        <v>6281</v>
      </c>
      <c r="AS710" s="19" t="s">
        <v>6282</v>
      </c>
      <c r="AT710" s="191" t="s">
        <v>6283</v>
      </c>
      <c r="AU710" s="19" t="s">
        <v>6284</v>
      </c>
      <c r="AV710" s="19" t="s">
        <v>6285</v>
      </c>
      <c r="AW710" s="19" t="s">
        <v>6286</v>
      </c>
      <c r="AX710" s="220" t="s">
        <v>6287</v>
      </c>
      <c r="AY710" s="19" t="s">
        <v>6288</v>
      </c>
      <c r="AZ710" s="164" t="s">
        <v>125</v>
      </c>
      <c r="BA710" s="164" t="s">
        <v>5082</v>
      </c>
      <c r="BB710" s="164" t="s">
        <v>125</v>
      </c>
      <c r="BC710" s="164" t="s">
        <v>5082</v>
      </c>
      <c r="BD710" s="164" t="s">
        <v>125</v>
      </c>
      <c r="BE710" s="164" t="s">
        <v>5082</v>
      </c>
      <c r="BF710" s="184" t="s">
        <v>2438</v>
      </c>
      <c r="BG710" s="175">
        <v>44945</v>
      </c>
      <c r="BH710" s="108" t="s">
        <v>286</v>
      </c>
      <c r="BI710" s="175">
        <v>45147</v>
      </c>
      <c r="BJ710" s="35" t="s">
        <v>6217</v>
      </c>
      <c r="BK710" s="35" t="s">
        <v>6218</v>
      </c>
      <c r="BL710" s="35" t="s">
        <v>6219</v>
      </c>
      <c r="BM710" s="136" t="s">
        <v>1692</v>
      </c>
      <c r="BN710" s="35" t="s">
        <v>291</v>
      </c>
      <c r="BO710" s="257" t="s">
        <v>6220</v>
      </c>
      <c r="BP710" s="543" t="s">
        <v>6273</v>
      </c>
      <c r="BR710" s="92" t="s">
        <v>1514</v>
      </c>
      <c r="BS710" s="92" t="s">
        <v>6258</v>
      </c>
      <c r="BT710" s="92" t="s">
        <v>6259</v>
      </c>
      <c r="BU710" s="92" t="s">
        <v>6274</v>
      </c>
    </row>
    <row r="711" spans="1:73" s="137" customFormat="1" ht="90" hidden="1" customHeight="1">
      <c r="A711" s="111" t="s">
        <v>6289</v>
      </c>
      <c r="B711" s="110" t="s">
        <v>6208</v>
      </c>
      <c r="C711" s="122">
        <v>44439</v>
      </c>
      <c r="D711" s="122" t="s">
        <v>202</v>
      </c>
      <c r="E711" s="129" t="s">
        <v>219</v>
      </c>
      <c r="F711" s="124" t="s">
        <v>6290</v>
      </c>
      <c r="G711" s="124" t="s">
        <v>6291</v>
      </c>
      <c r="H711" s="124" t="s">
        <v>6276</v>
      </c>
      <c r="I711" s="124" t="s">
        <v>6292</v>
      </c>
      <c r="J711" s="124" t="s">
        <v>1364</v>
      </c>
      <c r="K711" s="240">
        <v>1</v>
      </c>
      <c r="L711" s="510">
        <v>44607</v>
      </c>
      <c r="M711" s="510">
        <v>44666</v>
      </c>
      <c r="N711" s="114">
        <f t="shared" si="33"/>
        <v>9</v>
      </c>
      <c r="O711" s="219">
        <v>1</v>
      </c>
      <c r="P711" s="124" t="s">
        <v>28</v>
      </c>
      <c r="Q711" s="296"/>
      <c r="R711" s="19" t="s">
        <v>6293</v>
      </c>
      <c r="S711" s="217">
        <f t="shared" ref="S711:S720" si="36">LEN(R711)</f>
        <v>368</v>
      </c>
      <c r="T711" s="166"/>
      <c r="U711" s="166"/>
      <c r="V711" s="166"/>
      <c r="W711" s="166"/>
      <c r="X711" s="166"/>
      <c r="Y711" s="166"/>
      <c r="Z711" s="166"/>
      <c r="AA711" s="136"/>
      <c r="AB711" s="136"/>
      <c r="AC711" s="136"/>
      <c r="AD711" s="136"/>
      <c r="AE711" s="136"/>
      <c r="AF711" s="136"/>
      <c r="AG711" s="136"/>
      <c r="AH711" s="136"/>
      <c r="AI711" s="136"/>
      <c r="AJ711" s="136"/>
      <c r="AK711" s="136"/>
      <c r="AL711" s="136" t="s">
        <v>130</v>
      </c>
      <c r="AM711" s="136" t="s">
        <v>130</v>
      </c>
      <c r="AN711" s="136" t="s">
        <v>130</v>
      </c>
      <c r="AO711" s="35" t="s">
        <v>6214</v>
      </c>
      <c r="AP711" s="19" t="s">
        <v>6294</v>
      </c>
      <c r="AQ711" s="35" t="s">
        <v>6295</v>
      </c>
      <c r="AR711" s="92" t="s">
        <v>6296</v>
      </c>
      <c r="AS711" s="19" t="s">
        <v>6297</v>
      </c>
      <c r="AT711" s="19" t="s">
        <v>130</v>
      </c>
      <c r="AU711" s="19" t="s">
        <v>4034</v>
      </c>
      <c r="AV711" s="19" t="s">
        <v>130</v>
      </c>
      <c r="AW711" s="19" t="s">
        <v>4034</v>
      </c>
      <c r="AX711" s="19" t="s">
        <v>130</v>
      </c>
      <c r="AY711" s="19" t="s">
        <v>4034</v>
      </c>
      <c r="AZ711" s="19" t="s">
        <v>125</v>
      </c>
      <c r="BA711" s="19" t="s">
        <v>4034</v>
      </c>
      <c r="BB711" s="19" t="s">
        <v>125</v>
      </c>
      <c r="BC711" s="19" t="s">
        <v>4034</v>
      </c>
      <c r="BD711" s="19" t="s">
        <v>125</v>
      </c>
      <c r="BE711" s="19" t="s">
        <v>4034</v>
      </c>
      <c r="BF711" s="184" t="s">
        <v>2438</v>
      </c>
      <c r="BG711" s="175">
        <v>44658</v>
      </c>
      <c r="BH711" s="108" t="s">
        <v>2033</v>
      </c>
      <c r="BI711" s="179"/>
      <c r="BJ711" s="136"/>
      <c r="BK711" s="136"/>
      <c r="BL711" s="136"/>
      <c r="BM711" s="136"/>
      <c r="BN711" s="35" t="s">
        <v>133</v>
      </c>
      <c r="BO711" s="179"/>
      <c r="BP711" s="179"/>
      <c r="BR711" s="92" t="s">
        <v>4505</v>
      </c>
      <c r="BS711" s="92" t="s">
        <v>6298</v>
      </c>
      <c r="BT711" s="92" t="s">
        <v>6299</v>
      </c>
      <c r="BU711" s="166"/>
    </row>
    <row r="712" spans="1:73" s="137" customFormat="1" ht="90" hidden="1" customHeight="1">
      <c r="A712" s="111" t="s">
        <v>6300</v>
      </c>
      <c r="B712" s="110" t="s">
        <v>6208</v>
      </c>
      <c r="C712" s="122">
        <v>44439</v>
      </c>
      <c r="D712" s="122" t="s">
        <v>202</v>
      </c>
      <c r="E712" s="111" t="s">
        <v>219</v>
      </c>
      <c r="F712" s="110" t="s">
        <v>6290</v>
      </c>
      <c r="G712" s="110" t="s">
        <v>6301</v>
      </c>
      <c r="H712" s="110" t="s">
        <v>6302</v>
      </c>
      <c r="I712" s="110" t="s">
        <v>6303</v>
      </c>
      <c r="J712" s="110" t="s">
        <v>6304</v>
      </c>
      <c r="K712" s="108">
        <v>1</v>
      </c>
      <c r="L712" s="510">
        <v>44470</v>
      </c>
      <c r="M712" s="510">
        <v>44561</v>
      </c>
      <c r="N712" s="114">
        <f t="shared" si="33"/>
        <v>13</v>
      </c>
      <c r="O712" s="219">
        <v>1</v>
      </c>
      <c r="P712" s="110" t="s">
        <v>24</v>
      </c>
      <c r="Q712" s="133" t="s">
        <v>22</v>
      </c>
      <c r="R712" s="19" t="s">
        <v>6305</v>
      </c>
      <c r="S712" s="217">
        <f t="shared" si="36"/>
        <v>186</v>
      </c>
      <c r="T712" s="166"/>
      <c r="U712" s="166"/>
      <c r="V712" s="166"/>
      <c r="W712" s="166"/>
      <c r="X712" s="166"/>
      <c r="Y712" s="166"/>
      <c r="Z712" s="166"/>
      <c r="AA712" s="136"/>
      <c r="AB712" s="136"/>
      <c r="AC712" s="136"/>
      <c r="AD712" s="136"/>
      <c r="AE712" s="136"/>
      <c r="AF712" s="136"/>
      <c r="AG712" s="136"/>
      <c r="AH712" s="136"/>
      <c r="AI712" s="136"/>
      <c r="AJ712" s="136"/>
      <c r="AK712" s="136"/>
      <c r="AL712" s="136" t="s">
        <v>130</v>
      </c>
      <c r="AM712" s="136" t="s">
        <v>130</v>
      </c>
      <c r="AN712" s="136" t="s">
        <v>130</v>
      </c>
      <c r="AO712" s="35" t="s">
        <v>6214</v>
      </c>
      <c r="AP712" s="119" t="s">
        <v>6306</v>
      </c>
      <c r="AQ712" s="35" t="s">
        <v>6307</v>
      </c>
      <c r="AR712" s="19" t="s">
        <v>130</v>
      </c>
      <c r="AS712" s="19" t="s">
        <v>2768</v>
      </c>
      <c r="AT712" s="19" t="s">
        <v>130</v>
      </c>
      <c r="AU712" s="19" t="s">
        <v>2768</v>
      </c>
      <c r="AV712" s="19" t="s">
        <v>130</v>
      </c>
      <c r="AW712" s="19" t="s">
        <v>2768</v>
      </c>
      <c r="AX712" s="19" t="s">
        <v>130</v>
      </c>
      <c r="AY712" s="19" t="s">
        <v>2768</v>
      </c>
      <c r="AZ712" s="19" t="s">
        <v>125</v>
      </c>
      <c r="BA712" s="19" t="s">
        <v>2768</v>
      </c>
      <c r="BB712" s="19" t="s">
        <v>125</v>
      </c>
      <c r="BC712" s="19" t="s">
        <v>2768</v>
      </c>
      <c r="BD712" s="19" t="s">
        <v>125</v>
      </c>
      <c r="BE712" s="19" t="s">
        <v>2768</v>
      </c>
      <c r="BF712" s="184" t="s">
        <v>131</v>
      </c>
      <c r="BG712" s="175">
        <v>44579</v>
      </c>
      <c r="BH712" s="108" t="s">
        <v>2033</v>
      </c>
      <c r="BI712" s="179"/>
      <c r="BJ712" s="136"/>
      <c r="BK712" s="136"/>
      <c r="BL712" s="136"/>
      <c r="BM712" s="136"/>
      <c r="BN712" s="35" t="s">
        <v>133</v>
      </c>
      <c r="BO712" s="179"/>
      <c r="BP712" s="179"/>
      <c r="BR712" s="92" t="s">
        <v>4505</v>
      </c>
      <c r="BS712" s="92" t="s">
        <v>6298</v>
      </c>
      <c r="BT712" s="92" t="s">
        <v>6299</v>
      </c>
      <c r="BU712" s="166"/>
    </row>
    <row r="713" spans="1:73" s="137" customFormat="1" ht="90" hidden="1" customHeight="1">
      <c r="A713" s="111" t="s">
        <v>6308</v>
      </c>
      <c r="B713" s="110" t="s">
        <v>6208</v>
      </c>
      <c r="C713" s="122">
        <v>44439</v>
      </c>
      <c r="D713" s="122" t="s">
        <v>202</v>
      </c>
      <c r="E713" s="111" t="s">
        <v>219</v>
      </c>
      <c r="F713" s="110" t="s">
        <v>6309</v>
      </c>
      <c r="G713" s="110" t="s">
        <v>6301</v>
      </c>
      <c r="H713" s="110" t="s">
        <v>6310</v>
      </c>
      <c r="I713" s="110" t="s">
        <v>6311</v>
      </c>
      <c r="J713" s="110" t="s">
        <v>6312</v>
      </c>
      <c r="K713" s="108">
        <v>1</v>
      </c>
      <c r="L713" s="510">
        <v>44470</v>
      </c>
      <c r="M713" s="510">
        <v>44865</v>
      </c>
      <c r="N713" s="114">
        <f t="shared" si="33"/>
        <v>5</v>
      </c>
      <c r="O713" s="239">
        <v>0</v>
      </c>
      <c r="P713" s="110" t="s">
        <v>24</v>
      </c>
      <c r="Q713" s="133" t="s">
        <v>22</v>
      </c>
      <c r="R713" s="19" t="s">
        <v>6313</v>
      </c>
      <c r="S713" s="217">
        <f t="shared" si="36"/>
        <v>179</v>
      </c>
      <c r="T713" s="166" t="s">
        <v>125</v>
      </c>
      <c r="U713" s="166" t="s">
        <v>125</v>
      </c>
      <c r="V713" s="166" t="s">
        <v>125</v>
      </c>
      <c r="W713" s="166" t="s">
        <v>125</v>
      </c>
      <c r="X713" s="166" t="s">
        <v>125</v>
      </c>
      <c r="Y713" s="166" t="s">
        <v>125</v>
      </c>
      <c r="Z713" s="166" t="s">
        <v>125</v>
      </c>
      <c r="AA713" s="166" t="s">
        <v>125</v>
      </c>
      <c r="AB713" s="166" t="s">
        <v>125</v>
      </c>
      <c r="AC713" s="166" t="s">
        <v>125</v>
      </c>
      <c r="AD713" s="166" t="s">
        <v>125</v>
      </c>
      <c r="AE713" s="166" t="s">
        <v>125</v>
      </c>
      <c r="AF713" s="166" t="s">
        <v>125</v>
      </c>
      <c r="AG713" s="166" t="s">
        <v>125</v>
      </c>
      <c r="AH713" s="166" t="s">
        <v>125</v>
      </c>
      <c r="AI713" s="166" t="s">
        <v>125</v>
      </c>
      <c r="AJ713" s="166" t="s">
        <v>125</v>
      </c>
      <c r="AK713" s="166" t="s">
        <v>125</v>
      </c>
      <c r="AL713" s="136" t="s">
        <v>130</v>
      </c>
      <c r="AM713" s="136" t="s">
        <v>130</v>
      </c>
      <c r="AN713" s="136" t="s">
        <v>130</v>
      </c>
      <c r="AO713" s="35" t="s">
        <v>6214</v>
      </c>
      <c r="AP713" s="119" t="s">
        <v>6314</v>
      </c>
      <c r="AQ713" s="35" t="s">
        <v>6315</v>
      </c>
      <c r="AR713" s="35" t="s">
        <v>6316</v>
      </c>
      <c r="AS713" s="19" t="s">
        <v>6317</v>
      </c>
      <c r="AT713" s="168" t="s">
        <v>130</v>
      </c>
      <c r="AU713" s="168" t="s">
        <v>3526</v>
      </c>
      <c r="AV713" s="168" t="s">
        <v>130</v>
      </c>
      <c r="AW713" s="168" t="s">
        <v>3526</v>
      </c>
      <c r="AX713" s="168" t="s">
        <v>130</v>
      </c>
      <c r="AY713" s="168" t="s">
        <v>3526</v>
      </c>
      <c r="AZ713" s="168" t="s">
        <v>125</v>
      </c>
      <c r="BA713" s="168" t="s">
        <v>3526</v>
      </c>
      <c r="BB713" s="168" t="s">
        <v>125</v>
      </c>
      <c r="BC713" s="168" t="s">
        <v>3526</v>
      </c>
      <c r="BD713" s="168" t="s">
        <v>125</v>
      </c>
      <c r="BE713" s="168" t="s">
        <v>3526</v>
      </c>
      <c r="BF713" s="184" t="s">
        <v>1845</v>
      </c>
      <c r="BG713" s="175">
        <v>44677</v>
      </c>
      <c r="BH713" s="108" t="s">
        <v>10</v>
      </c>
      <c r="BI713" s="175">
        <v>44677</v>
      </c>
      <c r="BJ713" s="140" t="s">
        <v>4658</v>
      </c>
      <c r="BK713" s="171" t="s">
        <v>125</v>
      </c>
      <c r="BL713" s="35" t="s">
        <v>3528</v>
      </c>
      <c r="BM713" s="171" t="s">
        <v>1538</v>
      </c>
      <c r="BN713" s="119" t="s">
        <v>1539</v>
      </c>
      <c r="BO713" s="179" t="s">
        <v>125</v>
      </c>
      <c r="BP713" s="179" t="s">
        <v>6308</v>
      </c>
      <c r="BR713" s="92" t="s">
        <v>4505</v>
      </c>
      <c r="BS713" s="92" t="s">
        <v>6298</v>
      </c>
      <c r="BT713" s="92" t="s">
        <v>6299</v>
      </c>
      <c r="BU713" s="166"/>
    </row>
    <row r="714" spans="1:73" s="137" customFormat="1" ht="90" hidden="1" customHeight="1">
      <c r="A714" s="148" t="s">
        <v>6308</v>
      </c>
      <c r="B714" s="92" t="s">
        <v>6208</v>
      </c>
      <c r="C714" s="175">
        <v>44439</v>
      </c>
      <c r="D714" s="175" t="s">
        <v>202</v>
      </c>
      <c r="E714" s="148" t="s">
        <v>219</v>
      </c>
      <c r="F714" s="92" t="s">
        <v>6318</v>
      </c>
      <c r="G714" s="92" t="s">
        <v>6301</v>
      </c>
      <c r="H714" s="92" t="s">
        <v>6310</v>
      </c>
      <c r="I714" s="92" t="s">
        <v>6311</v>
      </c>
      <c r="J714" s="110" t="s">
        <v>6312</v>
      </c>
      <c r="K714" s="108">
        <v>1</v>
      </c>
      <c r="L714" s="510">
        <v>44470</v>
      </c>
      <c r="M714" s="519">
        <v>44926</v>
      </c>
      <c r="N714" s="114">
        <f t="shared" si="33"/>
        <v>14</v>
      </c>
      <c r="O714" s="219">
        <v>1</v>
      </c>
      <c r="P714" s="110" t="s">
        <v>24</v>
      </c>
      <c r="Q714" s="133" t="s">
        <v>22</v>
      </c>
      <c r="R714" s="19" t="s">
        <v>6319</v>
      </c>
      <c r="S714" s="217">
        <f t="shared" si="36"/>
        <v>172</v>
      </c>
      <c r="T714" s="166" t="s">
        <v>125</v>
      </c>
      <c r="U714" s="166" t="s">
        <v>125</v>
      </c>
      <c r="V714" s="166" t="s">
        <v>125</v>
      </c>
      <c r="W714" s="166" t="s">
        <v>125</v>
      </c>
      <c r="X714" s="166" t="s">
        <v>125</v>
      </c>
      <c r="Y714" s="166" t="s">
        <v>125</v>
      </c>
      <c r="Z714" s="166" t="s">
        <v>125</v>
      </c>
      <c r="AA714" s="166" t="s">
        <v>125</v>
      </c>
      <c r="AB714" s="166" t="s">
        <v>125</v>
      </c>
      <c r="AC714" s="166" t="s">
        <v>125</v>
      </c>
      <c r="AD714" s="166" t="s">
        <v>125</v>
      </c>
      <c r="AE714" s="166" t="s">
        <v>125</v>
      </c>
      <c r="AF714" s="166" t="s">
        <v>125</v>
      </c>
      <c r="AG714" s="166" t="s">
        <v>125</v>
      </c>
      <c r="AH714" s="166" t="s">
        <v>125</v>
      </c>
      <c r="AI714" s="166" t="s">
        <v>125</v>
      </c>
      <c r="AJ714" s="166" t="s">
        <v>125</v>
      </c>
      <c r="AK714" s="166" t="s">
        <v>125</v>
      </c>
      <c r="AL714" s="136" t="s">
        <v>130</v>
      </c>
      <c r="AM714" s="136" t="s">
        <v>130</v>
      </c>
      <c r="AN714" s="136" t="s">
        <v>130</v>
      </c>
      <c r="AO714" s="35" t="s">
        <v>6214</v>
      </c>
      <c r="AP714" s="119" t="s">
        <v>6314</v>
      </c>
      <c r="AQ714" s="35" t="s">
        <v>6315</v>
      </c>
      <c r="AR714" s="35" t="s">
        <v>6316</v>
      </c>
      <c r="AS714" s="19" t="s">
        <v>6320</v>
      </c>
      <c r="AT714" s="19" t="s">
        <v>6321</v>
      </c>
      <c r="AU714" s="19" t="s">
        <v>6322</v>
      </c>
      <c r="AV714" s="19" t="s">
        <v>6323</v>
      </c>
      <c r="AW714" s="19" t="s">
        <v>6324</v>
      </c>
      <c r="AX714" s="19" t="s">
        <v>6325</v>
      </c>
      <c r="AY714" s="19" t="s">
        <v>6326</v>
      </c>
      <c r="AZ714" s="164" t="s">
        <v>125</v>
      </c>
      <c r="BA714" s="164" t="s">
        <v>5082</v>
      </c>
      <c r="BB714" s="164" t="s">
        <v>125</v>
      </c>
      <c r="BC714" s="164" t="s">
        <v>5082</v>
      </c>
      <c r="BD714" s="164" t="s">
        <v>125</v>
      </c>
      <c r="BE714" s="164" t="s">
        <v>5082</v>
      </c>
      <c r="BF714" s="108" t="s">
        <v>131</v>
      </c>
      <c r="BG714" s="175">
        <v>44949</v>
      </c>
      <c r="BH714" s="108" t="s">
        <v>2033</v>
      </c>
      <c r="BI714" s="179"/>
      <c r="BJ714" s="136"/>
      <c r="BK714" s="136"/>
      <c r="BL714" s="136"/>
      <c r="BM714" s="136"/>
      <c r="BN714" s="35" t="s">
        <v>133</v>
      </c>
      <c r="BO714" s="179"/>
      <c r="BP714" s="179"/>
      <c r="BR714" s="92" t="s">
        <v>4505</v>
      </c>
      <c r="BS714" s="92" t="s">
        <v>6298</v>
      </c>
      <c r="BT714" s="92" t="s">
        <v>6299</v>
      </c>
      <c r="BU714" s="166"/>
    </row>
    <row r="715" spans="1:73" s="137" customFormat="1" ht="90" hidden="1" customHeight="1">
      <c r="A715" s="148" t="s">
        <v>6327</v>
      </c>
      <c r="B715" s="92" t="s">
        <v>6208</v>
      </c>
      <c r="C715" s="175">
        <v>44439</v>
      </c>
      <c r="D715" s="175" t="s">
        <v>202</v>
      </c>
      <c r="E715" s="148" t="s">
        <v>219</v>
      </c>
      <c r="F715" s="92" t="s">
        <v>6318</v>
      </c>
      <c r="G715" s="92" t="s">
        <v>6301</v>
      </c>
      <c r="H715" s="92" t="s">
        <v>6328</v>
      </c>
      <c r="I715" s="92" t="s">
        <v>6329</v>
      </c>
      <c r="J715" s="110" t="s">
        <v>6330</v>
      </c>
      <c r="K715" s="108">
        <v>2</v>
      </c>
      <c r="L715" s="510">
        <v>44470</v>
      </c>
      <c r="M715" s="510">
        <v>44865</v>
      </c>
      <c r="N715" s="114">
        <f t="shared" si="33"/>
        <v>5</v>
      </c>
      <c r="O715" s="219">
        <v>2</v>
      </c>
      <c r="P715" s="110" t="s">
        <v>24</v>
      </c>
      <c r="Q715" s="133" t="s">
        <v>22</v>
      </c>
      <c r="R715" s="19" t="s">
        <v>6331</v>
      </c>
      <c r="S715" s="217">
        <f t="shared" si="36"/>
        <v>157</v>
      </c>
      <c r="T715" s="166" t="s">
        <v>125</v>
      </c>
      <c r="U715" s="166" t="s">
        <v>125</v>
      </c>
      <c r="V715" s="166" t="s">
        <v>125</v>
      </c>
      <c r="W715" s="166" t="s">
        <v>125</v>
      </c>
      <c r="X715" s="166" t="s">
        <v>125</v>
      </c>
      <c r="Y715" s="166" t="s">
        <v>125</v>
      </c>
      <c r="Z715" s="166" t="s">
        <v>125</v>
      </c>
      <c r="AA715" s="166" t="s">
        <v>125</v>
      </c>
      <c r="AB715" s="166" t="s">
        <v>125</v>
      </c>
      <c r="AC715" s="166" t="s">
        <v>125</v>
      </c>
      <c r="AD715" s="166" t="s">
        <v>125</v>
      </c>
      <c r="AE715" s="166" t="s">
        <v>125</v>
      </c>
      <c r="AF715" s="166" t="s">
        <v>125</v>
      </c>
      <c r="AG715" s="166" t="s">
        <v>125</v>
      </c>
      <c r="AH715" s="166" t="s">
        <v>125</v>
      </c>
      <c r="AI715" s="166" t="s">
        <v>125</v>
      </c>
      <c r="AJ715" s="166" t="s">
        <v>125</v>
      </c>
      <c r="AK715" s="166" t="s">
        <v>125</v>
      </c>
      <c r="AL715" s="136" t="s">
        <v>130</v>
      </c>
      <c r="AM715" s="136" t="s">
        <v>130</v>
      </c>
      <c r="AN715" s="136" t="s">
        <v>130</v>
      </c>
      <c r="AO715" s="35" t="s">
        <v>6214</v>
      </c>
      <c r="AP715" s="119" t="s">
        <v>6314</v>
      </c>
      <c r="AQ715" s="35" t="s">
        <v>6315</v>
      </c>
      <c r="AR715" s="35" t="s">
        <v>6332</v>
      </c>
      <c r="AS715" s="173" t="s">
        <v>6333</v>
      </c>
      <c r="AT715" s="19" t="s">
        <v>6334</v>
      </c>
      <c r="AU715" s="173" t="s">
        <v>6335</v>
      </c>
      <c r="AV715" s="19" t="s">
        <v>130</v>
      </c>
      <c r="AW715" s="19" t="s">
        <v>4313</v>
      </c>
      <c r="AX715" s="19" t="s">
        <v>130</v>
      </c>
      <c r="AY715" s="19" t="s">
        <v>4313</v>
      </c>
      <c r="AZ715" s="19" t="s">
        <v>125</v>
      </c>
      <c r="BA715" s="19" t="s">
        <v>4313</v>
      </c>
      <c r="BB715" s="19" t="s">
        <v>125</v>
      </c>
      <c r="BC715" s="19" t="s">
        <v>4313</v>
      </c>
      <c r="BD715" s="19" t="s">
        <v>125</v>
      </c>
      <c r="BE715" s="19" t="s">
        <v>4313</v>
      </c>
      <c r="BF715" s="184" t="s">
        <v>2438</v>
      </c>
      <c r="BG715" s="175">
        <v>44767</v>
      </c>
      <c r="BH715" s="108" t="s">
        <v>2033</v>
      </c>
      <c r="BI715" s="179"/>
      <c r="BJ715" s="136"/>
      <c r="BK715" s="136"/>
      <c r="BL715" s="136"/>
      <c r="BM715" s="136"/>
      <c r="BN715" s="35" t="s">
        <v>133</v>
      </c>
      <c r="BO715" s="179"/>
      <c r="BP715" s="179"/>
      <c r="BR715" s="92" t="s">
        <v>4505</v>
      </c>
      <c r="BS715" s="92" t="s">
        <v>6298</v>
      </c>
      <c r="BT715" s="92" t="s">
        <v>6299</v>
      </c>
      <c r="BU715" s="166"/>
    </row>
    <row r="716" spans="1:73" s="137" customFormat="1" ht="90" hidden="1" customHeight="1">
      <c r="A716" s="148" t="s">
        <v>6336</v>
      </c>
      <c r="B716" s="92" t="s">
        <v>6208</v>
      </c>
      <c r="C716" s="175">
        <v>44439</v>
      </c>
      <c r="D716" s="175" t="s">
        <v>202</v>
      </c>
      <c r="E716" s="148" t="s">
        <v>219</v>
      </c>
      <c r="F716" s="92" t="s">
        <v>6337</v>
      </c>
      <c r="G716" s="92" t="s">
        <v>6301</v>
      </c>
      <c r="H716" s="92" t="s">
        <v>6338</v>
      </c>
      <c r="I716" s="92" t="s">
        <v>6339</v>
      </c>
      <c r="J716" s="110" t="s">
        <v>1799</v>
      </c>
      <c r="K716" s="108">
        <v>1</v>
      </c>
      <c r="L716" s="510">
        <v>44470</v>
      </c>
      <c r="M716" s="510">
        <v>44865</v>
      </c>
      <c r="N716" s="114">
        <f t="shared" si="33"/>
        <v>5</v>
      </c>
      <c r="O716" s="219">
        <v>0</v>
      </c>
      <c r="P716" s="110" t="s">
        <v>24</v>
      </c>
      <c r="Q716" s="133" t="s">
        <v>22</v>
      </c>
      <c r="R716" s="19" t="s">
        <v>6340</v>
      </c>
      <c r="S716" s="217">
        <f t="shared" si="36"/>
        <v>218</v>
      </c>
      <c r="T716" s="166" t="s">
        <v>125</v>
      </c>
      <c r="U716" s="166" t="s">
        <v>125</v>
      </c>
      <c r="V716" s="166" t="s">
        <v>125</v>
      </c>
      <c r="W716" s="166" t="s">
        <v>125</v>
      </c>
      <c r="X716" s="166" t="s">
        <v>125</v>
      </c>
      <c r="Y716" s="166" t="s">
        <v>125</v>
      </c>
      <c r="Z716" s="166" t="s">
        <v>125</v>
      </c>
      <c r="AA716" s="166" t="s">
        <v>125</v>
      </c>
      <c r="AB716" s="166" t="s">
        <v>125</v>
      </c>
      <c r="AC716" s="166" t="s">
        <v>125</v>
      </c>
      <c r="AD716" s="166" t="s">
        <v>125</v>
      </c>
      <c r="AE716" s="166" t="s">
        <v>125</v>
      </c>
      <c r="AF716" s="166" t="s">
        <v>125</v>
      </c>
      <c r="AG716" s="166" t="s">
        <v>125</v>
      </c>
      <c r="AH716" s="166" t="s">
        <v>125</v>
      </c>
      <c r="AI716" s="166" t="s">
        <v>125</v>
      </c>
      <c r="AJ716" s="166" t="s">
        <v>125</v>
      </c>
      <c r="AK716" s="166" t="s">
        <v>125</v>
      </c>
      <c r="AL716" s="136" t="s">
        <v>130</v>
      </c>
      <c r="AM716" s="136" t="s">
        <v>130</v>
      </c>
      <c r="AN716" s="136" t="s">
        <v>130</v>
      </c>
      <c r="AO716" s="35" t="s">
        <v>6214</v>
      </c>
      <c r="AP716" s="119" t="s">
        <v>6314</v>
      </c>
      <c r="AQ716" s="35" t="s">
        <v>6315</v>
      </c>
      <c r="AR716" s="35" t="s">
        <v>6341</v>
      </c>
      <c r="AS716" s="19" t="s">
        <v>6342</v>
      </c>
      <c r="AT716" s="19" t="s">
        <v>6343</v>
      </c>
      <c r="AU716" s="19" t="s">
        <v>6344</v>
      </c>
      <c r="AV716" s="19" t="s">
        <v>130</v>
      </c>
      <c r="AW716" s="19" t="s">
        <v>4313</v>
      </c>
      <c r="AX716" s="19" t="s">
        <v>130</v>
      </c>
      <c r="AY716" s="19" t="s">
        <v>4313</v>
      </c>
      <c r="AZ716" s="19" t="s">
        <v>125</v>
      </c>
      <c r="BA716" s="19" t="s">
        <v>4313</v>
      </c>
      <c r="BB716" s="19" t="s">
        <v>125</v>
      </c>
      <c r="BC716" s="19" t="s">
        <v>4313</v>
      </c>
      <c r="BD716" s="19" t="s">
        <v>125</v>
      </c>
      <c r="BE716" s="19" t="s">
        <v>4313</v>
      </c>
      <c r="BF716" s="184" t="s">
        <v>2438</v>
      </c>
      <c r="BG716" s="175">
        <v>44767</v>
      </c>
      <c r="BH716" s="108" t="s">
        <v>2033</v>
      </c>
      <c r="BI716" s="179"/>
      <c r="BJ716" s="136"/>
      <c r="BK716" s="136"/>
      <c r="BL716" s="136"/>
      <c r="BM716" s="136"/>
      <c r="BN716" s="35" t="s">
        <v>133</v>
      </c>
      <c r="BO716" s="179"/>
      <c r="BP716" s="179"/>
      <c r="BR716" s="92" t="s">
        <v>4505</v>
      </c>
      <c r="BS716" s="92" t="s">
        <v>6298</v>
      </c>
      <c r="BT716" s="92" t="s">
        <v>6299</v>
      </c>
      <c r="BU716" s="166"/>
    </row>
    <row r="717" spans="1:73" s="137" customFormat="1" ht="90" hidden="1" customHeight="1">
      <c r="A717" s="148" t="s">
        <v>6345</v>
      </c>
      <c r="B717" s="92" t="s">
        <v>6208</v>
      </c>
      <c r="C717" s="175">
        <v>44439</v>
      </c>
      <c r="D717" s="175" t="s">
        <v>202</v>
      </c>
      <c r="E717" s="148" t="s">
        <v>224</v>
      </c>
      <c r="F717" s="92" t="s">
        <v>6346</v>
      </c>
      <c r="G717" s="163" t="s">
        <v>6347</v>
      </c>
      <c r="H717" s="163" t="s">
        <v>6226</v>
      </c>
      <c r="I717" s="163" t="s">
        <v>6226</v>
      </c>
      <c r="J717" s="124" t="s">
        <v>6227</v>
      </c>
      <c r="K717" s="240">
        <v>1</v>
      </c>
      <c r="L717" s="510">
        <v>44484</v>
      </c>
      <c r="M717" s="510">
        <v>44910</v>
      </c>
      <c r="N717" s="114">
        <f t="shared" si="33"/>
        <v>9</v>
      </c>
      <c r="O717" s="219">
        <v>1</v>
      </c>
      <c r="P717" s="124" t="s">
        <v>28</v>
      </c>
      <c r="Q717" s="296" t="s">
        <v>6228</v>
      </c>
      <c r="R717" s="19" t="s">
        <v>6229</v>
      </c>
      <c r="S717" s="217">
        <f t="shared" si="36"/>
        <v>361</v>
      </c>
      <c r="T717" s="166" t="s">
        <v>125</v>
      </c>
      <c r="U717" s="166" t="s">
        <v>125</v>
      </c>
      <c r="V717" s="166" t="s">
        <v>125</v>
      </c>
      <c r="W717" s="166" t="s">
        <v>125</v>
      </c>
      <c r="X717" s="166" t="s">
        <v>125</v>
      </c>
      <c r="Y717" s="166" t="s">
        <v>125</v>
      </c>
      <c r="Z717" s="166" t="s">
        <v>125</v>
      </c>
      <c r="AA717" s="166" t="s">
        <v>125</v>
      </c>
      <c r="AB717" s="166" t="s">
        <v>125</v>
      </c>
      <c r="AC717" s="166" t="s">
        <v>125</v>
      </c>
      <c r="AD717" s="166" t="s">
        <v>125</v>
      </c>
      <c r="AE717" s="166" t="s">
        <v>125</v>
      </c>
      <c r="AF717" s="166" t="s">
        <v>125</v>
      </c>
      <c r="AG717" s="166" t="s">
        <v>125</v>
      </c>
      <c r="AH717" s="166" t="s">
        <v>125</v>
      </c>
      <c r="AI717" s="166" t="s">
        <v>125</v>
      </c>
      <c r="AJ717" s="166" t="s">
        <v>125</v>
      </c>
      <c r="AK717" s="166" t="s">
        <v>125</v>
      </c>
      <c r="AL717" s="166" t="s">
        <v>125</v>
      </c>
      <c r="AM717" s="136" t="s">
        <v>130</v>
      </c>
      <c r="AN717" s="136" t="s">
        <v>130</v>
      </c>
      <c r="AO717" s="35" t="s">
        <v>6214</v>
      </c>
      <c r="AP717" s="35" t="s">
        <v>6230</v>
      </c>
      <c r="AQ717" s="35" t="s">
        <v>6348</v>
      </c>
      <c r="AR717" s="92" t="s">
        <v>6232</v>
      </c>
      <c r="AS717" s="173" t="s">
        <v>6233</v>
      </c>
      <c r="AT717" s="156" t="s">
        <v>6234</v>
      </c>
      <c r="AU717" s="173" t="s">
        <v>6235</v>
      </c>
      <c r="AV717" s="173" t="s">
        <v>6236</v>
      </c>
      <c r="AW717" s="173" t="s">
        <v>6272</v>
      </c>
      <c r="AX717" s="220" t="s">
        <v>6238</v>
      </c>
      <c r="AY717" s="173" t="s">
        <v>6239</v>
      </c>
      <c r="AZ717" s="164" t="s">
        <v>125</v>
      </c>
      <c r="BA717" s="164" t="s">
        <v>5082</v>
      </c>
      <c r="BB717" s="164" t="s">
        <v>125</v>
      </c>
      <c r="BC717" s="164" t="s">
        <v>5082</v>
      </c>
      <c r="BD717" s="164" t="s">
        <v>125</v>
      </c>
      <c r="BE717" s="164" t="s">
        <v>5082</v>
      </c>
      <c r="BF717" s="108" t="s">
        <v>131</v>
      </c>
      <c r="BG717" s="175">
        <v>44946</v>
      </c>
      <c r="BH717" s="108" t="s">
        <v>286</v>
      </c>
      <c r="BI717" s="175">
        <v>45147</v>
      </c>
      <c r="BJ717" s="35" t="s">
        <v>6217</v>
      </c>
      <c r="BK717" s="35" t="s">
        <v>6218</v>
      </c>
      <c r="BL717" s="35" t="s">
        <v>6219</v>
      </c>
      <c r="BM717" s="136" t="s">
        <v>1692</v>
      </c>
      <c r="BN717" s="35" t="s">
        <v>291</v>
      </c>
      <c r="BO717" s="257" t="s">
        <v>6220</v>
      </c>
      <c r="BP717" s="257" t="s">
        <v>6349</v>
      </c>
      <c r="BR717" s="92" t="s">
        <v>1514</v>
      </c>
      <c r="BS717" s="92" t="s">
        <v>6222</v>
      </c>
      <c r="BT717" s="92" t="s">
        <v>6350</v>
      </c>
      <c r="BU717" s="166" t="s">
        <v>6351</v>
      </c>
    </row>
    <row r="718" spans="1:73" s="137" customFormat="1" ht="90" hidden="1" customHeight="1">
      <c r="A718" s="148" t="s">
        <v>6352</v>
      </c>
      <c r="B718" s="92" t="s">
        <v>6208</v>
      </c>
      <c r="C718" s="175">
        <v>44439</v>
      </c>
      <c r="D718" s="175" t="s">
        <v>202</v>
      </c>
      <c r="E718" s="148" t="s">
        <v>190</v>
      </c>
      <c r="F718" s="92" t="s">
        <v>6353</v>
      </c>
      <c r="G718" s="163" t="s">
        <v>6354</v>
      </c>
      <c r="H718" s="163" t="s">
        <v>6226</v>
      </c>
      <c r="I718" s="163" t="s">
        <v>6226</v>
      </c>
      <c r="J718" s="124" t="s">
        <v>6227</v>
      </c>
      <c r="K718" s="240">
        <v>1</v>
      </c>
      <c r="L718" s="510">
        <v>44484</v>
      </c>
      <c r="M718" s="510">
        <v>44910</v>
      </c>
      <c r="N718" s="114">
        <f t="shared" si="33"/>
        <v>9</v>
      </c>
      <c r="O718" s="219">
        <v>1</v>
      </c>
      <c r="P718" s="124" t="s">
        <v>28</v>
      </c>
      <c r="Q718" s="296" t="s">
        <v>6355</v>
      </c>
      <c r="R718" s="19" t="s">
        <v>6229</v>
      </c>
      <c r="S718" s="217">
        <f t="shared" si="36"/>
        <v>361</v>
      </c>
      <c r="T718" s="166" t="s">
        <v>125</v>
      </c>
      <c r="U718" s="166" t="s">
        <v>125</v>
      </c>
      <c r="V718" s="166" t="s">
        <v>125</v>
      </c>
      <c r="W718" s="166" t="s">
        <v>125</v>
      </c>
      <c r="X718" s="166" t="s">
        <v>125</v>
      </c>
      <c r="Y718" s="166" t="s">
        <v>125</v>
      </c>
      <c r="Z718" s="166" t="s">
        <v>125</v>
      </c>
      <c r="AA718" s="166" t="s">
        <v>125</v>
      </c>
      <c r="AB718" s="166" t="s">
        <v>125</v>
      </c>
      <c r="AC718" s="166" t="s">
        <v>125</v>
      </c>
      <c r="AD718" s="166" t="s">
        <v>125</v>
      </c>
      <c r="AE718" s="166" t="s">
        <v>125</v>
      </c>
      <c r="AF718" s="166" t="s">
        <v>125</v>
      </c>
      <c r="AG718" s="166" t="s">
        <v>125</v>
      </c>
      <c r="AH718" s="166" t="s">
        <v>125</v>
      </c>
      <c r="AI718" s="166" t="s">
        <v>125</v>
      </c>
      <c r="AJ718" s="166" t="s">
        <v>125</v>
      </c>
      <c r="AK718" s="166" t="s">
        <v>125</v>
      </c>
      <c r="AL718" s="166" t="s">
        <v>125</v>
      </c>
      <c r="AM718" s="136" t="s">
        <v>130</v>
      </c>
      <c r="AN718" s="136" t="s">
        <v>130</v>
      </c>
      <c r="AO718" s="35" t="s">
        <v>6214</v>
      </c>
      <c r="AP718" s="119" t="s">
        <v>6356</v>
      </c>
      <c r="AQ718" s="19" t="s">
        <v>6357</v>
      </c>
      <c r="AR718" s="35" t="s">
        <v>6358</v>
      </c>
      <c r="AS718" s="19" t="s">
        <v>6359</v>
      </c>
      <c r="AT718" s="156" t="s">
        <v>6234</v>
      </c>
      <c r="AU718" s="173" t="s">
        <v>6235</v>
      </c>
      <c r="AV718" s="173" t="s">
        <v>6236</v>
      </c>
      <c r="AW718" s="173" t="s">
        <v>6272</v>
      </c>
      <c r="AX718" s="220" t="s">
        <v>6238</v>
      </c>
      <c r="AY718" s="173" t="s">
        <v>6239</v>
      </c>
      <c r="AZ718" s="164" t="s">
        <v>125</v>
      </c>
      <c r="BA718" s="164" t="s">
        <v>5082</v>
      </c>
      <c r="BB718" s="164" t="s">
        <v>125</v>
      </c>
      <c r="BC718" s="164" t="s">
        <v>5082</v>
      </c>
      <c r="BD718" s="164" t="s">
        <v>125</v>
      </c>
      <c r="BE718" s="164" t="s">
        <v>5082</v>
      </c>
      <c r="BF718" s="108" t="s">
        <v>131</v>
      </c>
      <c r="BG718" s="175">
        <v>44946</v>
      </c>
      <c r="BH718" s="108" t="s">
        <v>2033</v>
      </c>
      <c r="BI718" s="179"/>
      <c r="BJ718" s="136"/>
      <c r="BK718" s="136"/>
      <c r="BL718" s="136"/>
      <c r="BM718" s="136"/>
      <c r="BN718" s="35" t="s">
        <v>133</v>
      </c>
      <c r="BO718" s="179"/>
      <c r="BP718" s="179"/>
      <c r="BR718" s="92" t="s">
        <v>1514</v>
      </c>
      <c r="BS718" s="92" t="s">
        <v>6360</v>
      </c>
      <c r="BT718" s="92" t="s">
        <v>6361</v>
      </c>
      <c r="BU718" s="92" t="s">
        <v>6362</v>
      </c>
    </row>
    <row r="719" spans="1:73" s="137" customFormat="1" ht="90" hidden="1" customHeight="1">
      <c r="A719" s="111" t="s">
        <v>6363</v>
      </c>
      <c r="B719" s="110" t="s">
        <v>6208</v>
      </c>
      <c r="C719" s="122">
        <v>44439</v>
      </c>
      <c r="D719" s="167" t="s">
        <v>678</v>
      </c>
      <c r="E719" s="111" t="s">
        <v>437</v>
      </c>
      <c r="F719" s="110" t="s">
        <v>6364</v>
      </c>
      <c r="G719" s="124" t="s">
        <v>6365</v>
      </c>
      <c r="H719" s="124" t="s">
        <v>6366</v>
      </c>
      <c r="I719" s="124" t="s">
        <v>6367</v>
      </c>
      <c r="J719" s="124" t="s">
        <v>6368</v>
      </c>
      <c r="K719" s="240">
        <v>1</v>
      </c>
      <c r="L719" s="510">
        <v>44484</v>
      </c>
      <c r="M719" s="510">
        <v>44545</v>
      </c>
      <c r="N719" s="114">
        <f t="shared" si="33"/>
        <v>9</v>
      </c>
      <c r="O719" s="219">
        <v>1</v>
      </c>
      <c r="P719" s="124" t="s">
        <v>28</v>
      </c>
      <c r="Q719" s="296"/>
      <c r="R719" s="19" t="s">
        <v>6369</v>
      </c>
      <c r="S719" s="217">
        <f t="shared" si="36"/>
        <v>242</v>
      </c>
      <c r="T719" s="166"/>
      <c r="U719" s="166"/>
      <c r="V719" s="166"/>
      <c r="W719" s="166"/>
      <c r="X719" s="166"/>
      <c r="Y719" s="166"/>
      <c r="Z719" s="166"/>
      <c r="AA719" s="136"/>
      <c r="AB719" s="136"/>
      <c r="AC719" s="136"/>
      <c r="AD719" s="136"/>
      <c r="AE719" s="136"/>
      <c r="AF719" s="136"/>
      <c r="AG719" s="136"/>
      <c r="AH719" s="136"/>
      <c r="AI719" s="136"/>
      <c r="AJ719" s="136"/>
      <c r="AK719" s="136"/>
      <c r="AL719" s="136" t="s">
        <v>130</v>
      </c>
      <c r="AM719" s="136" t="s">
        <v>130</v>
      </c>
      <c r="AN719" s="136" t="s">
        <v>130</v>
      </c>
      <c r="AO719" s="35" t="s">
        <v>6214</v>
      </c>
      <c r="AP719" s="35" t="s">
        <v>6370</v>
      </c>
      <c r="AQ719" s="19" t="s">
        <v>6371</v>
      </c>
      <c r="AR719" s="19" t="s">
        <v>130</v>
      </c>
      <c r="AS719" s="19" t="s">
        <v>2768</v>
      </c>
      <c r="AT719" s="19" t="s">
        <v>130</v>
      </c>
      <c r="AU719" s="19" t="s">
        <v>2768</v>
      </c>
      <c r="AV719" s="19" t="s">
        <v>130</v>
      </c>
      <c r="AW719" s="19" t="s">
        <v>2768</v>
      </c>
      <c r="AX719" s="19" t="s">
        <v>130</v>
      </c>
      <c r="AY719" s="19" t="s">
        <v>2768</v>
      </c>
      <c r="AZ719" s="19" t="s">
        <v>125</v>
      </c>
      <c r="BA719" s="19" t="s">
        <v>2768</v>
      </c>
      <c r="BB719" s="19" t="s">
        <v>125</v>
      </c>
      <c r="BC719" s="19" t="s">
        <v>2768</v>
      </c>
      <c r="BD719" s="19" t="s">
        <v>125</v>
      </c>
      <c r="BE719" s="19" t="s">
        <v>2768</v>
      </c>
      <c r="BF719" s="184" t="s">
        <v>131</v>
      </c>
      <c r="BG719" s="175">
        <v>44568</v>
      </c>
      <c r="BH719" s="108" t="s">
        <v>286</v>
      </c>
      <c r="BI719" s="175">
        <v>45147</v>
      </c>
      <c r="BJ719" s="35" t="s">
        <v>6217</v>
      </c>
      <c r="BK719" s="35" t="s">
        <v>6218</v>
      </c>
      <c r="BL719" s="35" t="s">
        <v>6219</v>
      </c>
      <c r="BM719" s="136" t="s">
        <v>1692</v>
      </c>
      <c r="BN719" s="35" t="s">
        <v>291</v>
      </c>
      <c r="BO719" s="257" t="s">
        <v>6220</v>
      </c>
      <c r="BP719" s="543" t="s">
        <v>6372</v>
      </c>
      <c r="BR719" s="92" t="s">
        <v>1514</v>
      </c>
      <c r="BS719" s="92" t="s">
        <v>6373</v>
      </c>
      <c r="BT719" s="92" t="s">
        <v>6374</v>
      </c>
      <c r="BU719" s="166"/>
    </row>
    <row r="720" spans="1:73" s="137" customFormat="1" ht="90" hidden="1" customHeight="1">
      <c r="A720" s="148" t="s">
        <v>6375</v>
      </c>
      <c r="B720" s="92" t="s">
        <v>6208</v>
      </c>
      <c r="C720" s="175">
        <v>44439</v>
      </c>
      <c r="D720" s="175" t="s">
        <v>218</v>
      </c>
      <c r="E720" s="148" t="s">
        <v>195</v>
      </c>
      <c r="F720" s="163" t="s">
        <v>6376</v>
      </c>
      <c r="G720" s="163" t="s">
        <v>6377</v>
      </c>
      <c r="H720" s="163" t="s">
        <v>6378</v>
      </c>
      <c r="I720" s="163" t="s">
        <v>6378</v>
      </c>
      <c r="J720" s="124" t="s">
        <v>6379</v>
      </c>
      <c r="K720" s="300">
        <v>1</v>
      </c>
      <c r="L720" s="510">
        <v>44531</v>
      </c>
      <c r="M720" s="510">
        <v>44742</v>
      </c>
      <c r="N720" s="114">
        <f t="shared" si="33"/>
        <v>31</v>
      </c>
      <c r="O720" s="250">
        <v>1</v>
      </c>
      <c r="P720" s="124" t="s">
        <v>28</v>
      </c>
      <c r="Q720" s="296"/>
      <c r="R720" s="19" t="s">
        <v>6380</v>
      </c>
      <c r="S720" s="217">
        <f t="shared" si="36"/>
        <v>148</v>
      </c>
      <c r="T720" s="166" t="s">
        <v>125</v>
      </c>
      <c r="U720" s="166" t="s">
        <v>125</v>
      </c>
      <c r="V720" s="166" t="s">
        <v>125</v>
      </c>
      <c r="W720" s="166" t="s">
        <v>125</v>
      </c>
      <c r="X720" s="166" t="s">
        <v>125</v>
      </c>
      <c r="Y720" s="166" t="s">
        <v>125</v>
      </c>
      <c r="Z720" s="166" t="s">
        <v>125</v>
      </c>
      <c r="AA720" s="166" t="s">
        <v>125</v>
      </c>
      <c r="AB720" s="166" t="s">
        <v>125</v>
      </c>
      <c r="AC720" s="166" t="s">
        <v>125</v>
      </c>
      <c r="AD720" s="166" t="s">
        <v>125</v>
      </c>
      <c r="AE720" s="166" t="s">
        <v>125</v>
      </c>
      <c r="AF720" s="166" t="s">
        <v>125</v>
      </c>
      <c r="AG720" s="166" t="s">
        <v>125</v>
      </c>
      <c r="AH720" s="166" t="s">
        <v>125</v>
      </c>
      <c r="AI720" s="166" t="s">
        <v>125</v>
      </c>
      <c r="AJ720" s="166" t="s">
        <v>125</v>
      </c>
      <c r="AK720" s="166" t="s">
        <v>125</v>
      </c>
      <c r="AL720" s="166" t="s">
        <v>125</v>
      </c>
      <c r="AM720" s="136" t="s">
        <v>130</v>
      </c>
      <c r="AN720" s="136" t="s">
        <v>130</v>
      </c>
      <c r="AO720" s="35" t="s">
        <v>6214</v>
      </c>
      <c r="AP720" s="35" t="s">
        <v>6381</v>
      </c>
      <c r="AQ720" s="19" t="s">
        <v>6382</v>
      </c>
      <c r="AR720" s="92" t="s">
        <v>6383</v>
      </c>
      <c r="AS720" s="19" t="s">
        <v>6384</v>
      </c>
      <c r="AT720" s="92" t="s">
        <v>6385</v>
      </c>
      <c r="AU720" s="19" t="s">
        <v>6386</v>
      </c>
      <c r="AV720" s="19" t="s">
        <v>130</v>
      </c>
      <c r="AW720" s="19" t="s">
        <v>4313</v>
      </c>
      <c r="AX720" s="19" t="s">
        <v>130</v>
      </c>
      <c r="AY720" s="19" t="s">
        <v>4313</v>
      </c>
      <c r="AZ720" s="19" t="s">
        <v>125</v>
      </c>
      <c r="BA720" s="19" t="s">
        <v>4313</v>
      </c>
      <c r="BB720" s="19" t="s">
        <v>125</v>
      </c>
      <c r="BC720" s="19" t="s">
        <v>4313</v>
      </c>
      <c r="BD720" s="19" t="s">
        <v>125</v>
      </c>
      <c r="BE720" s="19" t="s">
        <v>4313</v>
      </c>
      <c r="BF720" s="184" t="s">
        <v>131</v>
      </c>
      <c r="BG720" s="175">
        <v>44767</v>
      </c>
      <c r="BH720" s="108" t="s">
        <v>2033</v>
      </c>
      <c r="BI720" s="179"/>
      <c r="BJ720" s="136"/>
      <c r="BK720" s="136"/>
      <c r="BL720" s="136"/>
      <c r="BM720" s="136"/>
      <c r="BN720" s="35" t="s">
        <v>133</v>
      </c>
      <c r="BO720" s="179"/>
      <c r="BP720" s="179"/>
      <c r="BR720" s="92" t="s">
        <v>1514</v>
      </c>
      <c r="BS720" s="92" t="s">
        <v>6373</v>
      </c>
      <c r="BT720" s="92" t="s">
        <v>6387</v>
      </c>
      <c r="BU720" s="92" t="s">
        <v>6388</v>
      </c>
    </row>
    <row r="721" spans="1:73" s="123" customFormat="1" ht="90" hidden="1" customHeight="1">
      <c r="A721" s="111" t="s">
        <v>6389</v>
      </c>
      <c r="B721" s="110" t="s">
        <v>6208</v>
      </c>
      <c r="C721" s="122">
        <v>44439</v>
      </c>
      <c r="D721" s="122" t="s">
        <v>218</v>
      </c>
      <c r="E721" s="111" t="s">
        <v>344</v>
      </c>
      <c r="F721" s="110" t="s">
        <v>6390</v>
      </c>
      <c r="G721" s="124" t="s">
        <v>6391</v>
      </c>
      <c r="H721" s="124" t="s">
        <v>6392</v>
      </c>
      <c r="I721" s="124" t="s">
        <v>6393</v>
      </c>
      <c r="J721" s="124" t="s">
        <v>6394</v>
      </c>
      <c r="K721" s="240">
        <v>212</v>
      </c>
      <c r="L721" s="510">
        <v>44531</v>
      </c>
      <c r="M721" s="510">
        <v>45015</v>
      </c>
      <c r="N721" s="212">
        <f t="shared" si="33"/>
        <v>18</v>
      </c>
      <c r="O721" s="239">
        <v>0</v>
      </c>
      <c r="P721" s="124" t="s">
        <v>28</v>
      </c>
      <c r="Q721" s="296"/>
      <c r="R721" s="161" t="s">
        <v>6395</v>
      </c>
      <c r="S721" s="217">
        <f t="shared" ref="S721:S723" si="37">LEN(R721)</f>
        <v>197</v>
      </c>
      <c r="T721" s="166" t="s">
        <v>125</v>
      </c>
      <c r="U721" s="166" t="s">
        <v>125</v>
      </c>
      <c r="V721" s="166" t="s">
        <v>125</v>
      </c>
      <c r="W721" s="166" t="s">
        <v>125</v>
      </c>
      <c r="X721" s="166" t="s">
        <v>125</v>
      </c>
      <c r="Y721" s="166" t="s">
        <v>125</v>
      </c>
      <c r="Z721" s="166" t="s">
        <v>125</v>
      </c>
      <c r="AA721" s="166" t="s">
        <v>125</v>
      </c>
      <c r="AB721" s="166" t="s">
        <v>125</v>
      </c>
      <c r="AC721" s="166" t="s">
        <v>125</v>
      </c>
      <c r="AD721" s="166" t="s">
        <v>125</v>
      </c>
      <c r="AE721" s="166" t="s">
        <v>125</v>
      </c>
      <c r="AF721" s="166" t="s">
        <v>125</v>
      </c>
      <c r="AG721" s="166" t="s">
        <v>125</v>
      </c>
      <c r="AH721" s="166" t="s">
        <v>125</v>
      </c>
      <c r="AI721" s="166" t="s">
        <v>125</v>
      </c>
      <c r="AJ721" s="166" t="s">
        <v>125</v>
      </c>
      <c r="AK721" s="166" t="s">
        <v>125</v>
      </c>
      <c r="AL721" s="166" t="s">
        <v>125</v>
      </c>
      <c r="AM721" s="136" t="s">
        <v>130</v>
      </c>
      <c r="AN721" s="136" t="s">
        <v>130</v>
      </c>
      <c r="AO721" s="35" t="s">
        <v>6214</v>
      </c>
      <c r="AP721" s="35" t="s">
        <v>6381</v>
      </c>
      <c r="AQ721" s="19" t="s">
        <v>6396</v>
      </c>
      <c r="AR721" s="92" t="s">
        <v>6397</v>
      </c>
      <c r="AS721" s="19" t="s">
        <v>6398</v>
      </c>
      <c r="AT721" s="92" t="s">
        <v>6399</v>
      </c>
      <c r="AU721" s="19" t="s">
        <v>6400</v>
      </c>
      <c r="AV721" s="19" t="s">
        <v>6401</v>
      </c>
      <c r="AW721" s="19" t="s">
        <v>6402</v>
      </c>
      <c r="AX721" s="220" t="s">
        <v>6403</v>
      </c>
      <c r="AY721" s="242" t="s">
        <v>6404</v>
      </c>
      <c r="AZ721" s="112" t="s">
        <v>125</v>
      </c>
      <c r="BA721" s="149" t="s">
        <v>6405</v>
      </c>
      <c r="BB721" s="149" t="s">
        <v>125</v>
      </c>
      <c r="BC721" s="149" t="s">
        <v>3414</v>
      </c>
      <c r="BD721" s="149" t="s">
        <v>125</v>
      </c>
      <c r="BE721" s="149" t="s">
        <v>3414</v>
      </c>
      <c r="BF721" s="108" t="s">
        <v>1845</v>
      </c>
      <c r="BG721" s="122">
        <v>45008</v>
      </c>
      <c r="BH721" s="108" t="s">
        <v>10</v>
      </c>
      <c r="BI721" s="122">
        <v>45014</v>
      </c>
      <c r="BJ721" s="149" t="s">
        <v>6406</v>
      </c>
      <c r="BK721" s="128" t="s">
        <v>125</v>
      </c>
      <c r="BL721" s="119" t="s">
        <v>3416</v>
      </c>
      <c r="BM721" s="128" t="s">
        <v>1538</v>
      </c>
      <c r="BN721" s="119" t="s">
        <v>1539</v>
      </c>
      <c r="BO721" s="106" t="s">
        <v>125</v>
      </c>
      <c r="BP721" s="108" t="s">
        <v>6389</v>
      </c>
      <c r="BR721" s="110" t="s">
        <v>6407</v>
      </c>
      <c r="BS721" s="450" t="s">
        <v>6408</v>
      </c>
      <c r="BT721" s="110" t="s">
        <v>6409</v>
      </c>
      <c r="BU721" s="110" t="s">
        <v>6410</v>
      </c>
    </row>
    <row r="722" spans="1:73" s="123" customFormat="1" ht="90" hidden="1" customHeight="1">
      <c r="A722" s="111" t="s">
        <v>6389</v>
      </c>
      <c r="B722" s="110" t="s">
        <v>6208</v>
      </c>
      <c r="C722" s="122">
        <v>44439</v>
      </c>
      <c r="D722" s="122" t="s">
        <v>218</v>
      </c>
      <c r="E722" s="111" t="s">
        <v>344</v>
      </c>
      <c r="F722" s="110" t="s">
        <v>6390</v>
      </c>
      <c r="G722" s="124" t="s">
        <v>6391</v>
      </c>
      <c r="H722" s="124" t="s">
        <v>6392</v>
      </c>
      <c r="I722" s="124" t="s">
        <v>6393</v>
      </c>
      <c r="J722" s="124" t="s">
        <v>6394</v>
      </c>
      <c r="K722" s="240">
        <v>212</v>
      </c>
      <c r="L722" s="510">
        <v>44531</v>
      </c>
      <c r="M722" s="520">
        <v>45291</v>
      </c>
      <c r="N722" s="212">
        <f t="shared" si="33"/>
        <v>5</v>
      </c>
      <c r="O722" s="239">
        <v>44</v>
      </c>
      <c r="P722" s="124" t="s">
        <v>28</v>
      </c>
      <c r="Q722" s="296"/>
      <c r="R722" s="140" t="s">
        <v>6411</v>
      </c>
      <c r="S722" s="217">
        <f t="shared" si="37"/>
        <v>324</v>
      </c>
      <c r="T722" s="166" t="s">
        <v>125</v>
      </c>
      <c r="U722" s="166" t="s">
        <v>125</v>
      </c>
      <c r="V722" s="166" t="s">
        <v>125</v>
      </c>
      <c r="W722" s="166" t="s">
        <v>125</v>
      </c>
      <c r="X722" s="166" t="s">
        <v>125</v>
      </c>
      <c r="Y722" s="166" t="s">
        <v>125</v>
      </c>
      <c r="Z722" s="166" t="s">
        <v>125</v>
      </c>
      <c r="AA722" s="166" t="s">
        <v>125</v>
      </c>
      <c r="AB722" s="166" t="s">
        <v>125</v>
      </c>
      <c r="AC722" s="166" t="s">
        <v>125</v>
      </c>
      <c r="AD722" s="166" t="s">
        <v>125</v>
      </c>
      <c r="AE722" s="166" t="s">
        <v>125</v>
      </c>
      <c r="AF722" s="166" t="s">
        <v>125</v>
      </c>
      <c r="AG722" s="166" t="s">
        <v>125</v>
      </c>
      <c r="AH722" s="166" t="s">
        <v>125</v>
      </c>
      <c r="AI722" s="166" t="s">
        <v>125</v>
      </c>
      <c r="AJ722" s="166" t="s">
        <v>125</v>
      </c>
      <c r="AK722" s="166" t="s">
        <v>125</v>
      </c>
      <c r="AL722" s="166" t="s">
        <v>125</v>
      </c>
      <c r="AM722" s="136" t="s">
        <v>130</v>
      </c>
      <c r="AN722" s="136" t="s">
        <v>130</v>
      </c>
      <c r="AO722" s="35" t="s">
        <v>6214</v>
      </c>
      <c r="AP722" s="35" t="s">
        <v>6381</v>
      </c>
      <c r="AQ722" s="19" t="s">
        <v>6396</v>
      </c>
      <c r="AR722" s="92" t="s">
        <v>6397</v>
      </c>
      <c r="AS722" s="19" t="s">
        <v>6398</v>
      </c>
      <c r="AT722" s="92" t="s">
        <v>6399</v>
      </c>
      <c r="AU722" s="19" t="s">
        <v>6400</v>
      </c>
      <c r="AV722" s="19" t="s">
        <v>6401</v>
      </c>
      <c r="AW722" s="19" t="s">
        <v>6402</v>
      </c>
      <c r="AX722" s="220" t="s">
        <v>6403</v>
      </c>
      <c r="AY722" s="242" t="s">
        <v>6404</v>
      </c>
      <c r="AZ722" s="149" t="s">
        <v>6412</v>
      </c>
      <c r="BA722" s="149" t="s">
        <v>6413</v>
      </c>
      <c r="BB722" s="238" t="s">
        <v>6414</v>
      </c>
      <c r="BC722" s="112" t="s">
        <v>6415</v>
      </c>
      <c r="BD722" s="149" t="s">
        <v>125</v>
      </c>
      <c r="BE722" s="140" t="s">
        <v>6416</v>
      </c>
      <c r="BF722" s="108" t="s">
        <v>1845</v>
      </c>
      <c r="BG722" s="122">
        <v>45198</v>
      </c>
      <c r="BH722" s="108" t="s">
        <v>10</v>
      </c>
      <c r="BI722" s="122">
        <v>45198</v>
      </c>
      <c r="BJ722" s="140" t="s">
        <v>6417</v>
      </c>
      <c r="BK722" s="119" t="s">
        <v>6418</v>
      </c>
      <c r="BL722" s="119" t="s">
        <v>3426</v>
      </c>
      <c r="BM722" s="128" t="s">
        <v>1538</v>
      </c>
      <c r="BN722" s="119" t="s">
        <v>1539</v>
      </c>
      <c r="BO722" s="179" t="s">
        <v>125</v>
      </c>
      <c r="BP722" s="179" t="s">
        <v>6389</v>
      </c>
      <c r="BR722" s="110" t="s">
        <v>6407</v>
      </c>
      <c r="BS722" s="450" t="s">
        <v>6408</v>
      </c>
      <c r="BT722" s="110" t="s">
        <v>6409</v>
      </c>
      <c r="BU722" s="110" t="s">
        <v>6410</v>
      </c>
    </row>
    <row r="723" spans="1:73" s="123" customFormat="1" ht="90" customHeight="1">
      <c r="A723" s="111" t="s">
        <v>6389</v>
      </c>
      <c r="B723" s="110" t="s">
        <v>6208</v>
      </c>
      <c r="C723" s="122">
        <v>44439</v>
      </c>
      <c r="D723" s="122" t="s">
        <v>218</v>
      </c>
      <c r="E723" s="111" t="s">
        <v>344</v>
      </c>
      <c r="F723" s="576" t="s">
        <v>6419</v>
      </c>
      <c r="G723" s="110" t="s">
        <v>6391</v>
      </c>
      <c r="H723" s="110" t="s">
        <v>6392</v>
      </c>
      <c r="I723" s="110" t="s">
        <v>6393</v>
      </c>
      <c r="J723" s="110" t="s">
        <v>6394</v>
      </c>
      <c r="K723" s="108">
        <v>212</v>
      </c>
      <c r="L723" s="508">
        <v>44531</v>
      </c>
      <c r="M723" s="520">
        <v>45443</v>
      </c>
      <c r="N723" s="212">
        <f t="shared" si="33"/>
        <v>27</v>
      </c>
      <c r="O723" s="264">
        <v>78</v>
      </c>
      <c r="P723" s="110" t="s">
        <v>28</v>
      </c>
      <c r="Q723" s="296"/>
      <c r="R723" s="577" t="s">
        <v>6420</v>
      </c>
      <c r="S723" s="217">
        <f t="shared" si="37"/>
        <v>309</v>
      </c>
      <c r="T723" s="166" t="s">
        <v>125</v>
      </c>
      <c r="U723" s="166" t="s">
        <v>125</v>
      </c>
      <c r="V723" s="166" t="s">
        <v>125</v>
      </c>
      <c r="W723" s="166" t="s">
        <v>125</v>
      </c>
      <c r="X723" s="166" t="s">
        <v>125</v>
      </c>
      <c r="Y723" s="166" t="s">
        <v>125</v>
      </c>
      <c r="Z723" s="166" t="s">
        <v>125</v>
      </c>
      <c r="AA723" s="166" t="s">
        <v>125</v>
      </c>
      <c r="AB723" s="166" t="s">
        <v>125</v>
      </c>
      <c r="AC723" s="166" t="s">
        <v>125</v>
      </c>
      <c r="AD723" s="166" t="s">
        <v>125</v>
      </c>
      <c r="AE723" s="166" t="s">
        <v>125</v>
      </c>
      <c r="AF723" s="166" t="s">
        <v>125</v>
      </c>
      <c r="AG723" s="166" t="s">
        <v>125</v>
      </c>
      <c r="AH723" s="166" t="s">
        <v>125</v>
      </c>
      <c r="AI723" s="166" t="s">
        <v>125</v>
      </c>
      <c r="AJ723" s="166" t="s">
        <v>125</v>
      </c>
      <c r="AK723" s="166" t="s">
        <v>125</v>
      </c>
      <c r="AL723" s="166" t="s">
        <v>125</v>
      </c>
      <c r="AM723" s="136" t="s">
        <v>130</v>
      </c>
      <c r="AN723" s="136" t="s">
        <v>130</v>
      </c>
      <c r="AO723" s="35" t="s">
        <v>6214</v>
      </c>
      <c r="AP723" s="35" t="s">
        <v>6381</v>
      </c>
      <c r="AQ723" s="19" t="s">
        <v>6396</v>
      </c>
      <c r="AR723" s="92" t="s">
        <v>6397</v>
      </c>
      <c r="AS723" s="19" t="s">
        <v>6398</v>
      </c>
      <c r="AT723" s="92" t="s">
        <v>6399</v>
      </c>
      <c r="AU723" s="19" t="s">
        <v>6400</v>
      </c>
      <c r="AV723" s="19" t="s">
        <v>6401</v>
      </c>
      <c r="AW723" s="19" t="s">
        <v>6402</v>
      </c>
      <c r="AX723" s="220" t="s">
        <v>6403</v>
      </c>
      <c r="AY723" s="242" t="s">
        <v>6404</v>
      </c>
      <c r="AZ723" s="149" t="s">
        <v>6412</v>
      </c>
      <c r="BA723" s="149" t="s">
        <v>6413</v>
      </c>
      <c r="BB723" s="238" t="s">
        <v>6414</v>
      </c>
      <c r="BC723" s="112" t="s">
        <v>6415</v>
      </c>
      <c r="BD723" s="220" t="s">
        <v>6421</v>
      </c>
      <c r="BE723" s="578" t="s">
        <v>6422</v>
      </c>
      <c r="BF723" s="108" t="s">
        <v>8</v>
      </c>
      <c r="BG723" s="122">
        <v>45212</v>
      </c>
      <c r="BH723" s="108" t="s">
        <v>8</v>
      </c>
      <c r="BI723" s="106"/>
      <c r="BJ723" s="121"/>
      <c r="BK723" s="121"/>
      <c r="BL723" s="121"/>
      <c r="BM723" s="121"/>
      <c r="BN723" s="119" t="s">
        <v>133</v>
      </c>
      <c r="BO723" s="106"/>
      <c r="BP723" s="106"/>
      <c r="BR723" s="110" t="s">
        <v>6407</v>
      </c>
      <c r="BS723" s="450" t="s">
        <v>6408</v>
      </c>
      <c r="BT723" s="110" t="s">
        <v>6409</v>
      </c>
      <c r="BU723" s="110" t="s">
        <v>6410</v>
      </c>
    </row>
    <row r="724" spans="1:73" s="137" customFormat="1" ht="90" hidden="1" customHeight="1">
      <c r="A724" s="148" t="s">
        <v>6423</v>
      </c>
      <c r="B724" s="92" t="s">
        <v>6208</v>
      </c>
      <c r="C724" s="175">
        <v>44439</v>
      </c>
      <c r="D724" s="175" t="s">
        <v>218</v>
      </c>
      <c r="E724" s="148" t="s">
        <v>344</v>
      </c>
      <c r="F724" s="92" t="s">
        <v>6424</v>
      </c>
      <c r="G724" s="92" t="s">
        <v>6425</v>
      </c>
      <c r="H724" s="92" t="s">
        <v>6426</v>
      </c>
      <c r="I724" s="92" t="s">
        <v>6427</v>
      </c>
      <c r="J724" s="110" t="s">
        <v>6428</v>
      </c>
      <c r="K724" s="194">
        <v>4</v>
      </c>
      <c r="L724" s="510">
        <v>44481</v>
      </c>
      <c r="M724" s="510">
        <v>44742</v>
      </c>
      <c r="N724" s="114">
        <f t="shared" si="33"/>
        <v>38</v>
      </c>
      <c r="O724" s="219">
        <v>4</v>
      </c>
      <c r="P724" s="110" t="s">
        <v>33</v>
      </c>
      <c r="Q724" s="133"/>
      <c r="R724" s="19" t="s">
        <v>6429</v>
      </c>
      <c r="S724" s="217">
        <f t="shared" ref="S724:S744" si="38">LEN(R724)</f>
        <v>380</v>
      </c>
      <c r="T724" s="161" t="s">
        <v>125</v>
      </c>
      <c r="U724" s="161" t="s">
        <v>125</v>
      </c>
      <c r="V724" s="161" t="s">
        <v>125</v>
      </c>
      <c r="W724" s="161" t="s">
        <v>125</v>
      </c>
      <c r="X724" s="161" t="s">
        <v>125</v>
      </c>
      <c r="Y724" s="161" t="s">
        <v>125</v>
      </c>
      <c r="Z724" s="161" t="s">
        <v>125</v>
      </c>
      <c r="AA724" s="161" t="s">
        <v>125</v>
      </c>
      <c r="AB724" s="161" t="s">
        <v>125</v>
      </c>
      <c r="AC724" s="161" t="s">
        <v>125</v>
      </c>
      <c r="AD724" s="161" t="s">
        <v>125</v>
      </c>
      <c r="AE724" s="161" t="s">
        <v>125</v>
      </c>
      <c r="AF724" s="161" t="s">
        <v>125</v>
      </c>
      <c r="AG724" s="161" t="s">
        <v>125</v>
      </c>
      <c r="AH724" s="161" t="s">
        <v>125</v>
      </c>
      <c r="AI724" s="161" t="s">
        <v>125</v>
      </c>
      <c r="AJ724" s="161" t="s">
        <v>125</v>
      </c>
      <c r="AK724" s="161" t="s">
        <v>125</v>
      </c>
      <c r="AL724" s="136" t="s">
        <v>130</v>
      </c>
      <c r="AM724" s="136" t="s">
        <v>130</v>
      </c>
      <c r="AN724" s="136" t="s">
        <v>130</v>
      </c>
      <c r="AO724" s="19" t="s">
        <v>6430</v>
      </c>
      <c r="AP724" s="35" t="s">
        <v>6431</v>
      </c>
      <c r="AQ724" s="19" t="s">
        <v>6432</v>
      </c>
      <c r="AR724" s="35" t="s">
        <v>6433</v>
      </c>
      <c r="AS724" s="19" t="s">
        <v>6434</v>
      </c>
      <c r="AT724" s="19" t="s">
        <v>6435</v>
      </c>
      <c r="AU724" s="19" t="s">
        <v>6436</v>
      </c>
      <c r="AV724" s="19" t="s">
        <v>130</v>
      </c>
      <c r="AW724" s="19" t="s">
        <v>4313</v>
      </c>
      <c r="AX724" s="19" t="s">
        <v>130</v>
      </c>
      <c r="AY724" s="19" t="s">
        <v>4313</v>
      </c>
      <c r="AZ724" s="19" t="s">
        <v>125</v>
      </c>
      <c r="BA724" s="19" t="s">
        <v>4313</v>
      </c>
      <c r="BB724" s="19" t="s">
        <v>125</v>
      </c>
      <c r="BC724" s="19" t="s">
        <v>4313</v>
      </c>
      <c r="BD724" s="19" t="s">
        <v>125</v>
      </c>
      <c r="BE724" s="19" t="s">
        <v>4313</v>
      </c>
      <c r="BF724" s="184" t="s">
        <v>131</v>
      </c>
      <c r="BG724" s="190">
        <v>44761</v>
      </c>
      <c r="BH724" s="108" t="s">
        <v>2033</v>
      </c>
      <c r="BI724" s="179"/>
      <c r="BJ724" s="136"/>
      <c r="BK724" s="136"/>
      <c r="BL724" s="136"/>
      <c r="BM724" s="136"/>
      <c r="BN724" s="35" t="s">
        <v>133</v>
      </c>
      <c r="BO724" s="179"/>
      <c r="BP724" s="179"/>
      <c r="BR724" s="92" t="s">
        <v>1514</v>
      </c>
      <c r="BS724" s="166" t="s">
        <v>6408</v>
      </c>
      <c r="BT724" s="92" t="s">
        <v>6437</v>
      </c>
      <c r="BU724" s="92" t="s">
        <v>6410</v>
      </c>
    </row>
    <row r="725" spans="1:73" s="137" customFormat="1" ht="90" hidden="1" customHeight="1">
      <c r="A725" s="148" t="s">
        <v>6438</v>
      </c>
      <c r="B725" s="92" t="s">
        <v>6208</v>
      </c>
      <c r="C725" s="175">
        <v>44439</v>
      </c>
      <c r="D725" s="175" t="s">
        <v>218</v>
      </c>
      <c r="E725" s="148" t="s">
        <v>255</v>
      </c>
      <c r="F725" s="92" t="s">
        <v>6439</v>
      </c>
      <c r="G725" s="163" t="s">
        <v>6440</v>
      </c>
      <c r="H725" s="163" t="s">
        <v>6441</v>
      </c>
      <c r="I725" s="163" t="s">
        <v>6442</v>
      </c>
      <c r="J725" s="124" t="s">
        <v>6443</v>
      </c>
      <c r="K725" s="240">
        <v>1</v>
      </c>
      <c r="L725" s="510">
        <v>44607</v>
      </c>
      <c r="M725" s="510">
        <v>44834</v>
      </c>
      <c r="N725" s="114">
        <f t="shared" si="33"/>
        <v>33</v>
      </c>
      <c r="O725" s="219">
        <v>1</v>
      </c>
      <c r="P725" s="163" t="s">
        <v>28</v>
      </c>
      <c r="Q725" s="301"/>
      <c r="R725" s="19" t="s">
        <v>6444</v>
      </c>
      <c r="S725" s="217">
        <f t="shared" si="38"/>
        <v>313</v>
      </c>
      <c r="T725" s="166" t="s">
        <v>125</v>
      </c>
      <c r="U725" s="166" t="s">
        <v>125</v>
      </c>
      <c r="V725" s="166" t="s">
        <v>125</v>
      </c>
      <c r="W725" s="166" t="s">
        <v>125</v>
      </c>
      <c r="X725" s="166" t="s">
        <v>125</v>
      </c>
      <c r="Y725" s="166" t="s">
        <v>125</v>
      </c>
      <c r="Z725" s="166" t="s">
        <v>125</v>
      </c>
      <c r="AA725" s="166" t="s">
        <v>125</v>
      </c>
      <c r="AB725" s="166" t="s">
        <v>125</v>
      </c>
      <c r="AC725" s="166" t="s">
        <v>125</v>
      </c>
      <c r="AD725" s="166" t="s">
        <v>125</v>
      </c>
      <c r="AE725" s="166" t="s">
        <v>125</v>
      </c>
      <c r="AF725" s="166" t="s">
        <v>125</v>
      </c>
      <c r="AG725" s="166" t="s">
        <v>125</v>
      </c>
      <c r="AH725" s="166" t="s">
        <v>125</v>
      </c>
      <c r="AI725" s="166" t="s">
        <v>125</v>
      </c>
      <c r="AJ725" s="166" t="s">
        <v>125</v>
      </c>
      <c r="AK725" s="166" t="s">
        <v>125</v>
      </c>
      <c r="AL725" s="166" t="s">
        <v>125</v>
      </c>
      <c r="AM725" s="136" t="s">
        <v>130</v>
      </c>
      <c r="AN725" s="136" t="s">
        <v>130</v>
      </c>
      <c r="AO725" s="35" t="s">
        <v>6445</v>
      </c>
      <c r="AP725" s="19" t="s">
        <v>6446</v>
      </c>
      <c r="AQ725" s="19" t="s">
        <v>6447</v>
      </c>
      <c r="AR725" s="92" t="s">
        <v>6448</v>
      </c>
      <c r="AS725" s="19" t="s">
        <v>6449</v>
      </c>
      <c r="AT725" s="92" t="s">
        <v>6450</v>
      </c>
      <c r="AU725" s="19" t="s">
        <v>6451</v>
      </c>
      <c r="AV725" s="19" t="s">
        <v>6452</v>
      </c>
      <c r="AW725" s="19" t="s">
        <v>6453</v>
      </c>
      <c r="AX725" s="19" t="s">
        <v>125</v>
      </c>
      <c r="AY725" s="19" t="s">
        <v>3235</v>
      </c>
      <c r="AZ725" s="19" t="s">
        <v>125</v>
      </c>
      <c r="BA725" s="19" t="s">
        <v>3235</v>
      </c>
      <c r="BB725" s="19" t="s">
        <v>125</v>
      </c>
      <c r="BC725" s="19" t="s">
        <v>3235</v>
      </c>
      <c r="BD725" s="19" t="s">
        <v>125</v>
      </c>
      <c r="BE725" s="19" t="s">
        <v>3235</v>
      </c>
      <c r="BF725" s="184" t="s">
        <v>131</v>
      </c>
      <c r="BG725" s="175">
        <v>44838</v>
      </c>
      <c r="BH725" s="108" t="s">
        <v>2033</v>
      </c>
      <c r="BI725" s="179"/>
      <c r="BJ725" s="136"/>
      <c r="BK725" s="136"/>
      <c r="BL725" s="136"/>
      <c r="BM725" s="136"/>
      <c r="BN725" s="35" t="s">
        <v>133</v>
      </c>
      <c r="BO725" s="179"/>
      <c r="BP725" s="179"/>
      <c r="BR725" s="92" t="s">
        <v>1514</v>
      </c>
      <c r="BS725" s="92" t="s">
        <v>6454</v>
      </c>
      <c r="BT725" s="92" t="s">
        <v>6455</v>
      </c>
      <c r="BU725" s="166" t="s">
        <v>6456</v>
      </c>
    </row>
    <row r="726" spans="1:73" s="137" customFormat="1" ht="90" hidden="1" customHeight="1">
      <c r="A726" s="148" t="s">
        <v>6457</v>
      </c>
      <c r="B726" s="92" t="s">
        <v>6208</v>
      </c>
      <c r="C726" s="175">
        <v>44439</v>
      </c>
      <c r="D726" s="175" t="s">
        <v>202</v>
      </c>
      <c r="E726" s="148" t="s">
        <v>262</v>
      </c>
      <c r="F726" s="92" t="s">
        <v>6458</v>
      </c>
      <c r="G726" s="163" t="s">
        <v>6459</v>
      </c>
      <c r="H726" s="163" t="s">
        <v>6441</v>
      </c>
      <c r="I726" s="163" t="s">
        <v>6442</v>
      </c>
      <c r="J726" s="124" t="s">
        <v>6443</v>
      </c>
      <c r="K726" s="240">
        <v>1</v>
      </c>
      <c r="L726" s="510">
        <v>44607</v>
      </c>
      <c r="M726" s="510">
        <v>44834</v>
      </c>
      <c r="N726" s="114">
        <f t="shared" si="33"/>
        <v>33</v>
      </c>
      <c r="O726" s="219">
        <v>1</v>
      </c>
      <c r="P726" s="163" t="s">
        <v>28</v>
      </c>
      <c r="Q726" s="302"/>
      <c r="R726" s="19" t="s">
        <v>6444</v>
      </c>
      <c r="S726" s="217">
        <f t="shared" si="38"/>
        <v>313</v>
      </c>
      <c r="T726" s="166" t="s">
        <v>125</v>
      </c>
      <c r="U726" s="166" t="s">
        <v>125</v>
      </c>
      <c r="V726" s="166" t="s">
        <v>125</v>
      </c>
      <c r="W726" s="166" t="s">
        <v>125</v>
      </c>
      <c r="X726" s="166" t="s">
        <v>125</v>
      </c>
      <c r="Y726" s="166" t="s">
        <v>125</v>
      </c>
      <c r="Z726" s="166" t="s">
        <v>125</v>
      </c>
      <c r="AA726" s="166" t="s">
        <v>125</v>
      </c>
      <c r="AB726" s="166" t="s">
        <v>125</v>
      </c>
      <c r="AC726" s="166" t="s">
        <v>125</v>
      </c>
      <c r="AD726" s="166" t="s">
        <v>125</v>
      </c>
      <c r="AE726" s="166" t="s">
        <v>125</v>
      </c>
      <c r="AF726" s="166" t="s">
        <v>125</v>
      </c>
      <c r="AG726" s="166" t="s">
        <v>125</v>
      </c>
      <c r="AH726" s="166" t="s">
        <v>125</v>
      </c>
      <c r="AI726" s="166" t="s">
        <v>125</v>
      </c>
      <c r="AJ726" s="166" t="s">
        <v>125</v>
      </c>
      <c r="AK726" s="166" t="s">
        <v>125</v>
      </c>
      <c r="AL726" s="166" t="s">
        <v>125</v>
      </c>
      <c r="AM726" s="136" t="s">
        <v>130</v>
      </c>
      <c r="AN726" s="136" t="s">
        <v>130</v>
      </c>
      <c r="AO726" s="35" t="s">
        <v>6445</v>
      </c>
      <c r="AP726" s="19" t="s">
        <v>6446</v>
      </c>
      <c r="AQ726" s="19" t="s">
        <v>6460</v>
      </c>
      <c r="AR726" s="92" t="s">
        <v>6461</v>
      </c>
      <c r="AS726" s="19" t="s">
        <v>6449</v>
      </c>
      <c r="AT726" s="92" t="s">
        <v>6462</v>
      </c>
      <c r="AU726" s="19" t="s">
        <v>6451</v>
      </c>
      <c r="AV726" s="19" t="s">
        <v>6452</v>
      </c>
      <c r="AW726" s="19" t="s">
        <v>6463</v>
      </c>
      <c r="AX726" s="19" t="s">
        <v>125</v>
      </c>
      <c r="AY726" s="19" t="s">
        <v>3235</v>
      </c>
      <c r="AZ726" s="19" t="s">
        <v>125</v>
      </c>
      <c r="BA726" s="19" t="s">
        <v>3235</v>
      </c>
      <c r="BB726" s="19" t="s">
        <v>125</v>
      </c>
      <c r="BC726" s="19" t="s">
        <v>3235</v>
      </c>
      <c r="BD726" s="19" t="s">
        <v>125</v>
      </c>
      <c r="BE726" s="19" t="s">
        <v>3235</v>
      </c>
      <c r="BF726" s="184" t="s">
        <v>131</v>
      </c>
      <c r="BG726" s="175">
        <v>44838</v>
      </c>
      <c r="BH726" s="108" t="s">
        <v>2033</v>
      </c>
      <c r="BI726" s="179"/>
      <c r="BJ726" s="136"/>
      <c r="BK726" s="136"/>
      <c r="BL726" s="136"/>
      <c r="BM726" s="136"/>
      <c r="BN726" s="35" t="s">
        <v>133</v>
      </c>
      <c r="BO726" s="179"/>
      <c r="BP726" s="179"/>
      <c r="BR726" s="92" t="s">
        <v>1514</v>
      </c>
      <c r="BS726" s="92" t="s">
        <v>6454</v>
      </c>
      <c r="BT726" s="92" t="s">
        <v>6464</v>
      </c>
      <c r="BU726" s="166" t="s">
        <v>6465</v>
      </c>
    </row>
    <row r="727" spans="1:73" s="137" customFormat="1" ht="90" hidden="1" customHeight="1">
      <c r="A727" s="148" t="s">
        <v>6466</v>
      </c>
      <c r="B727" s="92" t="s">
        <v>6208</v>
      </c>
      <c r="C727" s="175">
        <v>44439</v>
      </c>
      <c r="D727" s="175" t="s">
        <v>202</v>
      </c>
      <c r="E727" s="148" t="s">
        <v>294</v>
      </c>
      <c r="F727" s="92" t="s">
        <v>6467</v>
      </c>
      <c r="G727" s="163" t="s">
        <v>6468</v>
      </c>
      <c r="H727" s="163" t="s">
        <v>6469</v>
      </c>
      <c r="I727" s="163" t="s">
        <v>6470</v>
      </c>
      <c r="J727" s="124" t="s">
        <v>6471</v>
      </c>
      <c r="K727" s="300">
        <v>1</v>
      </c>
      <c r="L727" s="510">
        <v>44849</v>
      </c>
      <c r="M727" s="510">
        <v>44972</v>
      </c>
      <c r="N727" s="114">
        <f t="shared" si="33"/>
        <v>18</v>
      </c>
      <c r="O727" s="250">
        <v>0.98</v>
      </c>
      <c r="P727" s="124" t="s">
        <v>28</v>
      </c>
      <c r="Q727" s="296"/>
      <c r="R727" s="19" t="s">
        <v>6472</v>
      </c>
      <c r="S727" s="217">
        <f t="shared" si="38"/>
        <v>369</v>
      </c>
      <c r="T727" s="166" t="s">
        <v>125</v>
      </c>
      <c r="U727" s="166" t="s">
        <v>125</v>
      </c>
      <c r="V727" s="166" t="s">
        <v>125</v>
      </c>
      <c r="W727" s="166" t="s">
        <v>125</v>
      </c>
      <c r="X727" s="166" t="s">
        <v>125</v>
      </c>
      <c r="Y727" s="166" t="s">
        <v>125</v>
      </c>
      <c r="Z727" s="166" t="s">
        <v>125</v>
      </c>
      <c r="AA727" s="166" t="s">
        <v>125</v>
      </c>
      <c r="AB727" s="166" t="s">
        <v>125</v>
      </c>
      <c r="AC727" s="166" t="s">
        <v>125</v>
      </c>
      <c r="AD727" s="166" t="s">
        <v>125</v>
      </c>
      <c r="AE727" s="166" t="s">
        <v>125</v>
      </c>
      <c r="AF727" s="166" t="s">
        <v>125</v>
      </c>
      <c r="AG727" s="166" t="s">
        <v>125</v>
      </c>
      <c r="AH727" s="166" t="s">
        <v>125</v>
      </c>
      <c r="AI727" s="166" t="s">
        <v>125</v>
      </c>
      <c r="AJ727" s="166" t="s">
        <v>125</v>
      </c>
      <c r="AK727" s="166" t="s">
        <v>125</v>
      </c>
      <c r="AL727" s="166" t="s">
        <v>125</v>
      </c>
      <c r="AM727" s="136" t="s">
        <v>130</v>
      </c>
      <c r="AN727" s="136" t="s">
        <v>130</v>
      </c>
      <c r="AO727" s="35" t="s">
        <v>6214</v>
      </c>
      <c r="AP727" s="35" t="s">
        <v>6473</v>
      </c>
      <c r="AQ727" s="19" t="s">
        <v>6474</v>
      </c>
      <c r="AR727" s="92" t="s">
        <v>6475</v>
      </c>
      <c r="AS727" s="19" t="s">
        <v>6476</v>
      </c>
      <c r="AT727" s="92" t="s">
        <v>6477</v>
      </c>
      <c r="AU727" s="19" t="s">
        <v>6478</v>
      </c>
      <c r="AV727" s="19" t="s">
        <v>130</v>
      </c>
      <c r="AW727" s="19" t="s">
        <v>4313</v>
      </c>
      <c r="AX727" s="19" t="s">
        <v>130</v>
      </c>
      <c r="AY727" s="19" t="s">
        <v>4313</v>
      </c>
      <c r="AZ727" s="19" t="s">
        <v>125</v>
      </c>
      <c r="BA727" s="19" t="s">
        <v>4313</v>
      </c>
      <c r="BB727" s="19" t="s">
        <v>125</v>
      </c>
      <c r="BC727" s="19" t="s">
        <v>4313</v>
      </c>
      <c r="BD727" s="19" t="s">
        <v>125</v>
      </c>
      <c r="BE727" s="19" t="s">
        <v>4313</v>
      </c>
      <c r="BF727" s="184" t="s">
        <v>2438</v>
      </c>
      <c r="BG727" s="175">
        <v>44764</v>
      </c>
      <c r="BH727" s="108" t="s">
        <v>2033</v>
      </c>
      <c r="BI727" s="179"/>
      <c r="BJ727" s="136"/>
      <c r="BK727" s="136"/>
      <c r="BL727" s="136"/>
      <c r="BM727" s="136"/>
      <c r="BN727" s="35" t="s">
        <v>133</v>
      </c>
      <c r="BO727" s="179"/>
      <c r="BP727" s="179"/>
      <c r="BR727" s="92" t="s">
        <v>1514</v>
      </c>
      <c r="BS727" s="92" t="s">
        <v>6373</v>
      </c>
      <c r="BT727" s="92" t="s">
        <v>6479</v>
      </c>
      <c r="BU727" s="166"/>
    </row>
    <row r="728" spans="1:73" s="137" customFormat="1" ht="90" hidden="1" customHeight="1">
      <c r="A728" s="148" t="s">
        <v>6480</v>
      </c>
      <c r="B728" s="92" t="s">
        <v>6208</v>
      </c>
      <c r="C728" s="175">
        <v>44439</v>
      </c>
      <c r="D728" s="175" t="s">
        <v>202</v>
      </c>
      <c r="E728" s="148" t="s">
        <v>294</v>
      </c>
      <c r="F728" s="92" t="s">
        <v>6467</v>
      </c>
      <c r="G728" s="163" t="s">
        <v>6468</v>
      </c>
      <c r="H728" s="163" t="s">
        <v>6481</v>
      </c>
      <c r="I728" s="163" t="s">
        <v>6482</v>
      </c>
      <c r="J728" s="124" t="s">
        <v>3456</v>
      </c>
      <c r="K728" s="300">
        <v>1</v>
      </c>
      <c r="L728" s="510">
        <v>44608</v>
      </c>
      <c r="M728" s="510">
        <v>45107</v>
      </c>
      <c r="N728" s="114">
        <f t="shared" si="33"/>
        <v>20</v>
      </c>
      <c r="O728" s="250">
        <v>1</v>
      </c>
      <c r="P728" s="124" t="s">
        <v>28</v>
      </c>
      <c r="Q728" s="296" t="s">
        <v>17</v>
      </c>
      <c r="R728" s="19" t="s">
        <v>6483</v>
      </c>
      <c r="S728" s="217">
        <f t="shared" si="38"/>
        <v>275</v>
      </c>
      <c r="T728" s="166" t="s">
        <v>125</v>
      </c>
      <c r="U728" s="166" t="s">
        <v>125</v>
      </c>
      <c r="V728" s="166" t="s">
        <v>125</v>
      </c>
      <c r="W728" s="166" t="s">
        <v>125</v>
      </c>
      <c r="X728" s="166" t="s">
        <v>125</v>
      </c>
      <c r="Y728" s="166" t="s">
        <v>125</v>
      </c>
      <c r="Z728" s="166" t="s">
        <v>125</v>
      </c>
      <c r="AA728" s="166" t="s">
        <v>125</v>
      </c>
      <c r="AB728" s="166" t="s">
        <v>125</v>
      </c>
      <c r="AC728" s="166" t="s">
        <v>125</v>
      </c>
      <c r="AD728" s="166" t="s">
        <v>125</v>
      </c>
      <c r="AE728" s="166" t="s">
        <v>125</v>
      </c>
      <c r="AF728" s="166" t="s">
        <v>125</v>
      </c>
      <c r="AG728" s="166" t="s">
        <v>125</v>
      </c>
      <c r="AH728" s="166" t="s">
        <v>125</v>
      </c>
      <c r="AI728" s="166" t="s">
        <v>125</v>
      </c>
      <c r="AJ728" s="166" t="s">
        <v>125</v>
      </c>
      <c r="AK728" s="166" t="s">
        <v>125</v>
      </c>
      <c r="AL728" s="166" t="s">
        <v>125</v>
      </c>
      <c r="AM728" s="136" t="s">
        <v>130</v>
      </c>
      <c r="AN728" s="136" t="s">
        <v>130</v>
      </c>
      <c r="AO728" s="35" t="s">
        <v>6214</v>
      </c>
      <c r="AP728" s="35" t="s">
        <v>6484</v>
      </c>
      <c r="AQ728" s="19" t="s">
        <v>6485</v>
      </c>
      <c r="AR728" s="92" t="s">
        <v>6486</v>
      </c>
      <c r="AS728" s="19" t="s">
        <v>6487</v>
      </c>
      <c r="AT728" s="92" t="s">
        <v>6488</v>
      </c>
      <c r="AU728" s="19" t="s">
        <v>6489</v>
      </c>
      <c r="AV728" s="19" t="s">
        <v>130</v>
      </c>
      <c r="AW728" s="19" t="s">
        <v>4313</v>
      </c>
      <c r="AX728" s="19" t="s">
        <v>130</v>
      </c>
      <c r="AY728" s="19" t="s">
        <v>4313</v>
      </c>
      <c r="AZ728" s="19" t="s">
        <v>125</v>
      </c>
      <c r="BA728" s="19" t="s">
        <v>4313</v>
      </c>
      <c r="BB728" s="19" t="s">
        <v>125</v>
      </c>
      <c r="BC728" s="19" t="s">
        <v>4313</v>
      </c>
      <c r="BD728" s="19" t="s">
        <v>125</v>
      </c>
      <c r="BE728" s="19" t="s">
        <v>4313</v>
      </c>
      <c r="BF728" s="184" t="s">
        <v>2438</v>
      </c>
      <c r="BG728" s="175">
        <v>44764</v>
      </c>
      <c r="BH728" s="108" t="s">
        <v>2033</v>
      </c>
      <c r="BI728" s="179"/>
      <c r="BJ728" s="136"/>
      <c r="BK728" s="136"/>
      <c r="BL728" s="136"/>
      <c r="BM728" s="136"/>
      <c r="BN728" s="35" t="s">
        <v>133</v>
      </c>
      <c r="BO728" s="179"/>
      <c r="BP728" s="179"/>
      <c r="BR728" s="92" t="s">
        <v>1514</v>
      </c>
      <c r="BS728" s="92" t="s">
        <v>6490</v>
      </c>
      <c r="BT728" s="92" t="s">
        <v>6491</v>
      </c>
      <c r="BU728" s="92" t="s">
        <v>6479</v>
      </c>
    </row>
    <row r="729" spans="1:73" s="137" customFormat="1" ht="90" hidden="1" customHeight="1">
      <c r="A729" s="148" t="s">
        <v>6492</v>
      </c>
      <c r="B729" s="92" t="s">
        <v>6208</v>
      </c>
      <c r="C729" s="175">
        <v>44439</v>
      </c>
      <c r="D729" s="175" t="s">
        <v>202</v>
      </c>
      <c r="E729" s="148" t="s">
        <v>303</v>
      </c>
      <c r="F729" s="92" t="s">
        <v>6493</v>
      </c>
      <c r="G729" s="163" t="s">
        <v>6494</v>
      </c>
      <c r="H729" s="163" t="s">
        <v>6441</v>
      </c>
      <c r="I729" s="163" t="s">
        <v>6442</v>
      </c>
      <c r="J729" s="124" t="s">
        <v>6443</v>
      </c>
      <c r="K729" s="240">
        <v>1</v>
      </c>
      <c r="L729" s="510">
        <v>44607</v>
      </c>
      <c r="M729" s="510">
        <v>44834</v>
      </c>
      <c r="N729" s="114">
        <f t="shared" si="33"/>
        <v>33</v>
      </c>
      <c r="O729" s="219">
        <v>1</v>
      </c>
      <c r="P729" s="124" t="s">
        <v>28</v>
      </c>
      <c r="Q729" s="296"/>
      <c r="R729" s="19" t="s">
        <v>6444</v>
      </c>
      <c r="S729" s="217">
        <f t="shared" si="38"/>
        <v>313</v>
      </c>
      <c r="T729" s="166" t="s">
        <v>125</v>
      </c>
      <c r="U729" s="166" t="s">
        <v>125</v>
      </c>
      <c r="V729" s="166" t="s">
        <v>125</v>
      </c>
      <c r="W729" s="166" t="s">
        <v>125</v>
      </c>
      <c r="X729" s="166" t="s">
        <v>125</v>
      </c>
      <c r="Y729" s="166" t="s">
        <v>125</v>
      </c>
      <c r="Z729" s="166" t="s">
        <v>125</v>
      </c>
      <c r="AA729" s="166" t="s">
        <v>125</v>
      </c>
      <c r="AB729" s="166" t="s">
        <v>125</v>
      </c>
      <c r="AC729" s="166" t="s">
        <v>125</v>
      </c>
      <c r="AD729" s="166" t="s">
        <v>125</v>
      </c>
      <c r="AE729" s="166" t="s">
        <v>125</v>
      </c>
      <c r="AF729" s="166" t="s">
        <v>125</v>
      </c>
      <c r="AG729" s="166" t="s">
        <v>125</v>
      </c>
      <c r="AH729" s="166" t="s">
        <v>125</v>
      </c>
      <c r="AI729" s="166" t="s">
        <v>125</v>
      </c>
      <c r="AJ729" s="166" t="s">
        <v>125</v>
      </c>
      <c r="AK729" s="166" t="s">
        <v>125</v>
      </c>
      <c r="AL729" s="166" t="s">
        <v>125</v>
      </c>
      <c r="AM729" s="136" t="s">
        <v>130</v>
      </c>
      <c r="AN729" s="136" t="s">
        <v>130</v>
      </c>
      <c r="AO729" s="35" t="s">
        <v>6445</v>
      </c>
      <c r="AP729" s="19" t="s">
        <v>6446</v>
      </c>
      <c r="AQ729" s="19" t="s">
        <v>6460</v>
      </c>
      <c r="AR729" s="92" t="s">
        <v>6495</v>
      </c>
      <c r="AS729" s="19" t="s">
        <v>6449</v>
      </c>
      <c r="AT729" s="92" t="s">
        <v>6450</v>
      </c>
      <c r="AU729" s="19" t="s">
        <v>6496</v>
      </c>
      <c r="AV729" s="19" t="s">
        <v>6452</v>
      </c>
      <c r="AW729" s="19" t="s">
        <v>6463</v>
      </c>
      <c r="AX729" s="19" t="s">
        <v>125</v>
      </c>
      <c r="AY729" s="19" t="s">
        <v>3235</v>
      </c>
      <c r="AZ729" s="19" t="s">
        <v>125</v>
      </c>
      <c r="BA729" s="19" t="s">
        <v>3235</v>
      </c>
      <c r="BB729" s="19" t="s">
        <v>125</v>
      </c>
      <c r="BC729" s="19" t="s">
        <v>3235</v>
      </c>
      <c r="BD729" s="19" t="s">
        <v>125</v>
      </c>
      <c r="BE729" s="19" t="s">
        <v>3235</v>
      </c>
      <c r="BF729" s="184" t="s">
        <v>131</v>
      </c>
      <c r="BG729" s="175">
        <v>44838</v>
      </c>
      <c r="BH729" s="108" t="s">
        <v>2033</v>
      </c>
      <c r="BI729" s="179"/>
      <c r="BJ729" s="136"/>
      <c r="BK729" s="136"/>
      <c r="BL729" s="136"/>
      <c r="BM729" s="136"/>
      <c r="BN729" s="35" t="s">
        <v>133</v>
      </c>
      <c r="BO729" s="179"/>
      <c r="BP729" s="179"/>
      <c r="BR729" s="92" t="s">
        <v>1514</v>
      </c>
      <c r="BS729" s="92" t="s">
        <v>6454</v>
      </c>
      <c r="BT729" s="92" t="s">
        <v>6497</v>
      </c>
      <c r="BU729" s="92" t="s">
        <v>6498</v>
      </c>
    </row>
    <row r="730" spans="1:73" s="137" customFormat="1" ht="90" hidden="1" customHeight="1">
      <c r="A730" s="148" t="s">
        <v>6499</v>
      </c>
      <c r="B730" s="92" t="s">
        <v>6208</v>
      </c>
      <c r="C730" s="175">
        <v>44439</v>
      </c>
      <c r="D730" s="175" t="s">
        <v>202</v>
      </c>
      <c r="E730" s="148" t="s">
        <v>492</v>
      </c>
      <c r="F730" s="92" t="s">
        <v>6500</v>
      </c>
      <c r="G730" s="163" t="s">
        <v>6501</v>
      </c>
      <c r="H730" s="163" t="s">
        <v>6441</v>
      </c>
      <c r="I730" s="163" t="s">
        <v>6442</v>
      </c>
      <c r="J730" s="124" t="s">
        <v>6443</v>
      </c>
      <c r="K730" s="240">
        <v>1</v>
      </c>
      <c r="L730" s="510">
        <v>44607</v>
      </c>
      <c r="M730" s="510">
        <v>44834</v>
      </c>
      <c r="N730" s="114">
        <f t="shared" si="33"/>
        <v>33</v>
      </c>
      <c r="O730" s="219">
        <v>1</v>
      </c>
      <c r="P730" s="124" t="s">
        <v>28</v>
      </c>
      <c r="Q730" s="296"/>
      <c r="R730" s="19" t="s">
        <v>6444</v>
      </c>
      <c r="S730" s="217">
        <f t="shared" si="38"/>
        <v>313</v>
      </c>
      <c r="T730" s="166" t="s">
        <v>125</v>
      </c>
      <c r="U730" s="166" t="s">
        <v>125</v>
      </c>
      <c r="V730" s="166" t="s">
        <v>125</v>
      </c>
      <c r="W730" s="166" t="s">
        <v>125</v>
      </c>
      <c r="X730" s="166" t="s">
        <v>125</v>
      </c>
      <c r="Y730" s="166" t="s">
        <v>125</v>
      </c>
      <c r="Z730" s="166" t="s">
        <v>125</v>
      </c>
      <c r="AA730" s="166" t="s">
        <v>125</v>
      </c>
      <c r="AB730" s="166" t="s">
        <v>125</v>
      </c>
      <c r="AC730" s="166" t="s">
        <v>125</v>
      </c>
      <c r="AD730" s="166" t="s">
        <v>125</v>
      </c>
      <c r="AE730" s="166" t="s">
        <v>125</v>
      </c>
      <c r="AF730" s="166" t="s">
        <v>125</v>
      </c>
      <c r="AG730" s="166" t="s">
        <v>125</v>
      </c>
      <c r="AH730" s="166" t="s">
        <v>125</v>
      </c>
      <c r="AI730" s="166" t="s">
        <v>125</v>
      </c>
      <c r="AJ730" s="166" t="s">
        <v>125</v>
      </c>
      <c r="AK730" s="166" t="s">
        <v>125</v>
      </c>
      <c r="AL730" s="166" t="s">
        <v>125</v>
      </c>
      <c r="AM730" s="136" t="s">
        <v>130</v>
      </c>
      <c r="AN730" s="136" t="s">
        <v>130</v>
      </c>
      <c r="AO730" s="35" t="s">
        <v>6445</v>
      </c>
      <c r="AP730" s="19" t="s">
        <v>6446</v>
      </c>
      <c r="AQ730" s="19" t="s">
        <v>6460</v>
      </c>
      <c r="AR730" s="92" t="s">
        <v>6502</v>
      </c>
      <c r="AS730" s="19" t="s">
        <v>6449</v>
      </c>
      <c r="AT730" s="92" t="s">
        <v>6450</v>
      </c>
      <c r="AU730" s="19" t="s">
        <v>6496</v>
      </c>
      <c r="AV730" s="19" t="s">
        <v>6452</v>
      </c>
      <c r="AW730" s="19" t="s">
        <v>6463</v>
      </c>
      <c r="AX730" s="19" t="s">
        <v>125</v>
      </c>
      <c r="AY730" s="19" t="s">
        <v>3235</v>
      </c>
      <c r="AZ730" s="19" t="s">
        <v>125</v>
      </c>
      <c r="BA730" s="19" t="s">
        <v>3235</v>
      </c>
      <c r="BB730" s="19" t="s">
        <v>125</v>
      </c>
      <c r="BC730" s="19" t="s">
        <v>3235</v>
      </c>
      <c r="BD730" s="19" t="s">
        <v>125</v>
      </c>
      <c r="BE730" s="19" t="s">
        <v>3235</v>
      </c>
      <c r="BF730" s="184" t="s">
        <v>131</v>
      </c>
      <c r="BG730" s="175">
        <v>44838</v>
      </c>
      <c r="BH730" s="108" t="s">
        <v>2033</v>
      </c>
      <c r="BI730" s="179"/>
      <c r="BJ730" s="136"/>
      <c r="BK730" s="136"/>
      <c r="BL730" s="136"/>
      <c r="BM730" s="136"/>
      <c r="BN730" s="35" t="s">
        <v>133</v>
      </c>
      <c r="BO730" s="179"/>
      <c r="BP730" s="179"/>
      <c r="BR730" s="92" t="s">
        <v>1514</v>
      </c>
      <c r="BS730" s="92" t="s">
        <v>6454</v>
      </c>
      <c r="BT730" s="92" t="s">
        <v>6497</v>
      </c>
      <c r="BU730" s="92" t="s">
        <v>6503</v>
      </c>
    </row>
    <row r="731" spans="1:73" s="137" customFormat="1" ht="90" hidden="1" customHeight="1">
      <c r="A731" s="148" t="s">
        <v>6504</v>
      </c>
      <c r="B731" s="92" t="s">
        <v>6208</v>
      </c>
      <c r="C731" s="175">
        <v>44439</v>
      </c>
      <c r="D731" s="175" t="s">
        <v>218</v>
      </c>
      <c r="E731" s="148" t="s">
        <v>358</v>
      </c>
      <c r="F731" s="92" t="s">
        <v>6505</v>
      </c>
      <c r="G731" s="163" t="s">
        <v>6506</v>
      </c>
      <c r="H731" s="163" t="s">
        <v>6507</v>
      </c>
      <c r="I731" s="163" t="s">
        <v>6508</v>
      </c>
      <c r="J731" s="124" t="s">
        <v>6509</v>
      </c>
      <c r="K731" s="240">
        <v>1</v>
      </c>
      <c r="L731" s="510">
        <v>44531</v>
      </c>
      <c r="M731" s="510">
        <v>44681</v>
      </c>
      <c r="N731" s="114">
        <f t="shared" si="33"/>
        <v>22</v>
      </c>
      <c r="O731" s="219">
        <v>1</v>
      </c>
      <c r="P731" s="124" t="s">
        <v>28</v>
      </c>
      <c r="Q731" s="296"/>
      <c r="R731" s="19" t="s">
        <v>6510</v>
      </c>
      <c r="S731" s="217">
        <f t="shared" si="38"/>
        <v>291</v>
      </c>
      <c r="T731" s="166" t="s">
        <v>125</v>
      </c>
      <c r="U731" s="166" t="s">
        <v>125</v>
      </c>
      <c r="V731" s="166" t="s">
        <v>125</v>
      </c>
      <c r="W731" s="166" t="s">
        <v>125</v>
      </c>
      <c r="X731" s="166" t="s">
        <v>125</v>
      </c>
      <c r="Y731" s="166" t="s">
        <v>125</v>
      </c>
      <c r="Z731" s="166" t="s">
        <v>125</v>
      </c>
      <c r="AA731" s="166" t="s">
        <v>125</v>
      </c>
      <c r="AB731" s="166" t="s">
        <v>125</v>
      </c>
      <c r="AC731" s="166" t="s">
        <v>125</v>
      </c>
      <c r="AD731" s="166" t="s">
        <v>125</v>
      </c>
      <c r="AE731" s="166" t="s">
        <v>125</v>
      </c>
      <c r="AF731" s="166" t="s">
        <v>125</v>
      </c>
      <c r="AG731" s="166" t="s">
        <v>125</v>
      </c>
      <c r="AH731" s="166" t="s">
        <v>125</v>
      </c>
      <c r="AI731" s="166" t="s">
        <v>125</v>
      </c>
      <c r="AJ731" s="166" t="s">
        <v>125</v>
      </c>
      <c r="AK731" s="166" t="s">
        <v>125</v>
      </c>
      <c r="AL731" s="166" t="s">
        <v>125</v>
      </c>
      <c r="AM731" s="136" t="s">
        <v>130</v>
      </c>
      <c r="AN731" s="136" t="s">
        <v>130</v>
      </c>
      <c r="AO731" s="35" t="s">
        <v>6214</v>
      </c>
      <c r="AP731" s="35" t="s">
        <v>6511</v>
      </c>
      <c r="AQ731" s="19" t="s">
        <v>6512</v>
      </c>
      <c r="AR731" s="92" t="s">
        <v>6513</v>
      </c>
      <c r="AS731" s="112" t="s">
        <v>6514</v>
      </c>
      <c r="AT731" s="110" t="s">
        <v>6515</v>
      </c>
      <c r="AU731" s="19" t="s">
        <v>6516</v>
      </c>
      <c r="AV731" s="19" t="s">
        <v>130</v>
      </c>
      <c r="AW731" s="19" t="s">
        <v>4313</v>
      </c>
      <c r="AX731" s="19" t="s">
        <v>130</v>
      </c>
      <c r="AY731" s="19" t="s">
        <v>4313</v>
      </c>
      <c r="AZ731" s="19" t="s">
        <v>125</v>
      </c>
      <c r="BA731" s="19" t="s">
        <v>4313</v>
      </c>
      <c r="BB731" s="19" t="s">
        <v>125</v>
      </c>
      <c r="BC731" s="19" t="s">
        <v>4313</v>
      </c>
      <c r="BD731" s="19" t="s">
        <v>125</v>
      </c>
      <c r="BE731" s="19" t="s">
        <v>4313</v>
      </c>
      <c r="BF731" s="184" t="s">
        <v>131</v>
      </c>
      <c r="BG731" s="175">
        <v>44754</v>
      </c>
      <c r="BH731" s="108" t="s">
        <v>2033</v>
      </c>
      <c r="BI731" s="179"/>
      <c r="BJ731" s="136"/>
      <c r="BK731" s="136"/>
      <c r="BL731" s="136"/>
      <c r="BM731" s="136"/>
      <c r="BN731" s="35" t="s">
        <v>133</v>
      </c>
      <c r="BO731" s="179"/>
      <c r="BP731" s="179"/>
      <c r="BR731" s="92" t="s">
        <v>1514</v>
      </c>
      <c r="BS731" s="92" t="s">
        <v>6517</v>
      </c>
      <c r="BT731" s="92" t="s">
        <v>6518</v>
      </c>
      <c r="BU731" s="166"/>
    </row>
    <row r="732" spans="1:73" s="137" customFormat="1" ht="90" hidden="1" customHeight="1">
      <c r="A732" s="148" t="s">
        <v>6519</v>
      </c>
      <c r="B732" s="92" t="s">
        <v>6208</v>
      </c>
      <c r="C732" s="175">
        <v>44439</v>
      </c>
      <c r="D732" s="175" t="s">
        <v>223</v>
      </c>
      <c r="E732" s="148" t="s">
        <v>366</v>
      </c>
      <c r="F732" s="92" t="s">
        <v>6520</v>
      </c>
      <c r="G732" s="163" t="s">
        <v>6521</v>
      </c>
      <c r="H732" s="163" t="s">
        <v>6226</v>
      </c>
      <c r="I732" s="163" t="s">
        <v>6226</v>
      </c>
      <c r="J732" s="124" t="s">
        <v>6227</v>
      </c>
      <c r="K732" s="240">
        <v>1</v>
      </c>
      <c r="L732" s="510">
        <v>44484</v>
      </c>
      <c r="M732" s="510">
        <v>44910</v>
      </c>
      <c r="N732" s="114">
        <f t="shared" si="33"/>
        <v>9</v>
      </c>
      <c r="O732" s="219">
        <v>1</v>
      </c>
      <c r="P732" s="124" t="s">
        <v>28</v>
      </c>
      <c r="Q732" s="296" t="s">
        <v>6228</v>
      </c>
      <c r="R732" s="19" t="s">
        <v>6229</v>
      </c>
      <c r="S732" s="217">
        <f t="shared" si="38"/>
        <v>361</v>
      </c>
      <c r="T732" s="166" t="s">
        <v>125</v>
      </c>
      <c r="U732" s="166" t="s">
        <v>125</v>
      </c>
      <c r="V732" s="166" t="s">
        <v>125</v>
      </c>
      <c r="W732" s="166" t="s">
        <v>125</v>
      </c>
      <c r="X732" s="166" t="s">
        <v>125</v>
      </c>
      <c r="Y732" s="166" t="s">
        <v>125</v>
      </c>
      <c r="Z732" s="166" t="s">
        <v>125</v>
      </c>
      <c r="AA732" s="166" t="s">
        <v>125</v>
      </c>
      <c r="AB732" s="166" t="s">
        <v>125</v>
      </c>
      <c r="AC732" s="166" t="s">
        <v>125</v>
      </c>
      <c r="AD732" s="166" t="s">
        <v>125</v>
      </c>
      <c r="AE732" s="166" t="s">
        <v>125</v>
      </c>
      <c r="AF732" s="166" t="s">
        <v>125</v>
      </c>
      <c r="AG732" s="166" t="s">
        <v>125</v>
      </c>
      <c r="AH732" s="166" t="s">
        <v>125</v>
      </c>
      <c r="AI732" s="166" t="s">
        <v>125</v>
      </c>
      <c r="AJ732" s="166" t="s">
        <v>125</v>
      </c>
      <c r="AK732" s="166" t="s">
        <v>125</v>
      </c>
      <c r="AL732" s="166" t="s">
        <v>125</v>
      </c>
      <c r="AM732" s="136" t="s">
        <v>130</v>
      </c>
      <c r="AN732" s="136" t="s">
        <v>130</v>
      </c>
      <c r="AO732" s="35" t="s">
        <v>6214</v>
      </c>
      <c r="AP732" s="35" t="s">
        <v>6230</v>
      </c>
      <c r="AQ732" s="19" t="s">
        <v>6348</v>
      </c>
      <c r="AR732" s="92" t="s">
        <v>6522</v>
      </c>
      <c r="AS732" s="173" t="s">
        <v>6233</v>
      </c>
      <c r="AT732" s="156" t="s">
        <v>6234</v>
      </c>
      <c r="AU732" s="173" t="s">
        <v>6523</v>
      </c>
      <c r="AV732" s="173" t="s">
        <v>6236</v>
      </c>
      <c r="AW732" s="173" t="s">
        <v>6272</v>
      </c>
      <c r="AX732" s="220" t="s">
        <v>6238</v>
      </c>
      <c r="AY732" s="173" t="s">
        <v>6239</v>
      </c>
      <c r="AZ732" s="164" t="s">
        <v>125</v>
      </c>
      <c r="BA732" s="164" t="s">
        <v>5082</v>
      </c>
      <c r="BB732" s="164" t="s">
        <v>125</v>
      </c>
      <c r="BC732" s="164" t="s">
        <v>5082</v>
      </c>
      <c r="BD732" s="164" t="s">
        <v>125</v>
      </c>
      <c r="BE732" s="164" t="s">
        <v>5082</v>
      </c>
      <c r="BF732" s="108" t="s">
        <v>131</v>
      </c>
      <c r="BG732" s="175">
        <v>44946</v>
      </c>
      <c r="BH732" s="108" t="s">
        <v>2033</v>
      </c>
      <c r="BI732" s="179"/>
      <c r="BJ732" s="136"/>
      <c r="BK732" s="136"/>
      <c r="BL732" s="136"/>
      <c r="BM732" s="136"/>
      <c r="BN732" s="35" t="s">
        <v>133</v>
      </c>
      <c r="BO732" s="179"/>
      <c r="BP732" s="179"/>
      <c r="BR732" s="92" t="s">
        <v>1514</v>
      </c>
      <c r="BS732" s="92" t="s">
        <v>6222</v>
      </c>
      <c r="BT732" s="92" t="s">
        <v>6524</v>
      </c>
      <c r="BU732" s="92" t="s">
        <v>6525</v>
      </c>
    </row>
    <row r="733" spans="1:73" s="137" customFormat="1" ht="90" hidden="1" customHeight="1">
      <c r="A733" s="111" t="s">
        <v>6526</v>
      </c>
      <c r="B733" s="110" t="s">
        <v>6208</v>
      </c>
      <c r="C733" s="122">
        <v>44439</v>
      </c>
      <c r="D733" s="122" t="s">
        <v>223</v>
      </c>
      <c r="E733" s="111" t="s">
        <v>366</v>
      </c>
      <c r="F733" s="110" t="s">
        <v>6527</v>
      </c>
      <c r="G733" s="110" t="s">
        <v>6528</v>
      </c>
      <c r="H733" s="110" t="s">
        <v>6529</v>
      </c>
      <c r="I733" s="92" t="s">
        <v>6530</v>
      </c>
      <c r="J733" s="110" t="s">
        <v>6531</v>
      </c>
      <c r="K733" s="108">
        <v>2</v>
      </c>
      <c r="L733" s="510">
        <v>44499</v>
      </c>
      <c r="M733" s="510">
        <v>44530</v>
      </c>
      <c r="N733" s="114">
        <f t="shared" si="33"/>
        <v>5</v>
      </c>
      <c r="O733" s="219">
        <v>2</v>
      </c>
      <c r="P733" s="110" t="s">
        <v>17</v>
      </c>
      <c r="Q733" s="133" t="s">
        <v>6532</v>
      </c>
      <c r="R733" s="19" t="s">
        <v>6533</v>
      </c>
      <c r="S733" s="217">
        <f t="shared" si="38"/>
        <v>254</v>
      </c>
      <c r="T733" s="166"/>
      <c r="U733" s="166"/>
      <c r="V733" s="166"/>
      <c r="W733" s="166"/>
      <c r="X733" s="166"/>
      <c r="Y733" s="166"/>
      <c r="Z733" s="166"/>
      <c r="AA733" s="136"/>
      <c r="AB733" s="136"/>
      <c r="AC733" s="136"/>
      <c r="AD733" s="136"/>
      <c r="AE733" s="136"/>
      <c r="AF733" s="136"/>
      <c r="AG733" s="136"/>
      <c r="AH733" s="136"/>
      <c r="AI733" s="136"/>
      <c r="AJ733" s="136"/>
      <c r="AK733" s="136"/>
      <c r="AL733" s="136" t="s">
        <v>130</v>
      </c>
      <c r="AM733" s="136" t="s">
        <v>130</v>
      </c>
      <c r="AN733" s="136" t="s">
        <v>130</v>
      </c>
      <c r="AO733" s="35" t="s">
        <v>6214</v>
      </c>
      <c r="AP733" s="119" t="s">
        <v>6534</v>
      </c>
      <c r="AQ733" s="19" t="s">
        <v>6535</v>
      </c>
      <c r="AR733" s="35" t="s">
        <v>6536</v>
      </c>
      <c r="AS733" s="19" t="s">
        <v>6537</v>
      </c>
      <c r="AT733" s="19" t="s">
        <v>130</v>
      </c>
      <c r="AU733" s="19" t="s">
        <v>2969</v>
      </c>
      <c r="AV733" s="19" t="s">
        <v>130</v>
      </c>
      <c r="AW733" s="19" t="s">
        <v>2969</v>
      </c>
      <c r="AX733" s="19" t="s">
        <v>130</v>
      </c>
      <c r="AY733" s="19" t="s">
        <v>2969</v>
      </c>
      <c r="AZ733" s="19" t="s">
        <v>125</v>
      </c>
      <c r="BA733" s="19" t="s">
        <v>2969</v>
      </c>
      <c r="BB733" s="19" t="s">
        <v>125</v>
      </c>
      <c r="BC733" s="19" t="s">
        <v>2970</v>
      </c>
      <c r="BD733" s="19" t="s">
        <v>125</v>
      </c>
      <c r="BE733" s="19" t="s">
        <v>2970</v>
      </c>
      <c r="BF733" s="184" t="s">
        <v>1688</v>
      </c>
      <c r="BG733" s="175">
        <v>44657</v>
      </c>
      <c r="BH733" s="108" t="s">
        <v>2033</v>
      </c>
      <c r="BI733" s="179"/>
      <c r="BJ733" s="136"/>
      <c r="BK733" s="136"/>
      <c r="BL733" s="136"/>
      <c r="BM733" s="136"/>
      <c r="BN733" s="35" t="s">
        <v>133</v>
      </c>
      <c r="BO733" s="179"/>
      <c r="BP733" s="179"/>
      <c r="BR733" s="92" t="s">
        <v>1514</v>
      </c>
      <c r="BS733" s="92" t="s">
        <v>6222</v>
      </c>
      <c r="BT733" s="92" t="s">
        <v>6524</v>
      </c>
      <c r="BU733" s="92" t="s">
        <v>6525</v>
      </c>
    </row>
    <row r="734" spans="1:73" s="137" customFormat="1" ht="90" hidden="1" customHeight="1">
      <c r="A734" s="111" t="s">
        <v>6538</v>
      </c>
      <c r="B734" s="110" t="s">
        <v>6208</v>
      </c>
      <c r="C734" s="122">
        <v>44439</v>
      </c>
      <c r="D734" s="122" t="s">
        <v>223</v>
      </c>
      <c r="E734" s="111" t="s">
        <v>366</v>
      </c>
      <c r="F734" s="110" t="s">
        <v>6527</v>
      </c>
      <c r="G734" s="110" t="s">
        <v>6528</v>
      </c>
      <c r="H734" s="110" t="s">
        <v>6539</v>
      </c>
      <c r="I734" s="110" t="s">
        <v>6540</v>
      </c>
      <c r="J734" s="110" t="s">
        <v>6541</v>
      </c>
      <c r="K734" s="108">
        <v>2</v>
      </c>
      <c r="L734" s="510">
        <v>44531</v>
      </c>
      <c r="M734" s="510">
        <v>44550</v>
      </c>
      <c r="N734" s="114">
        <f t="shared" si="33"/>
        <v>3</v>
      </c>
      <c r="O734" s="219">
        <v>2</v>
      </c>
      <c r="P734" s="110" t="s">
        <v>17</v>
      </c>
      <c r="Q734" s="133" t="s">
        <v>6532</v>
      </c>
      <c r="R734" s="19" t="s">
        <v>6542</v>
      </c>
      <c r="S734" s="217">
        <f t="shared" si="38"/>
        <v>201</v>
      </c>
      <c r="T734" s="166"/>
      <c r="U734" s="166"/>
      <c r="V734" s="166"/>
      <c r="W734" s="166"/>
      <c r="X734" s="166"/>
      <c r="Y734" s="166"/>
      <c r="Z734" s="166"/>
      <c r="AA734" s="136"/>
      <c r="AB734" s="136"/>
      <c r="AC734" s="136"/>
      <c r="AD734" s="136"/>
      <c r="AE734" s="136"/>
      <c r="AF734" s="136"/>
      <c r="AG734" s="136"/>
      <c r="AH734" s="136"/>
      <c r="AI734" s="136"/>
      <c r="AJ734" s="136"/>
      <c r="AK734" s="136"/>
      <c r="AL734" s="136" t="s">
        <v>130</v>
      </c>
      <c r="AM734" s="136" t="s">
        <v>130</v>
      </c>
      <c r="AN734" s="136" t="s">
        <v>130</v>
      </c>
      <c r="AO734" s="35" t="s">
        <v>6214</v>
      </c>
      <c r="AP734" s="119" t="s">
        <v>6543</v>
      </c>
      <c r="AQ734" s="19" t="s">
        <v>6544</v>
      </c>
      <c r="AR734" s="35" t="s">
        <v>6545</v>
      </c>
      <c r="AS734" s="19" t="s">
        <v>6546</v>
      </c>
      <c r="AT734" s="19" t="s">
        <v>130</v>
      </c>
      <c r="AU734" s="19" t="s">
        <v>2969</v>
      </c>
      <c r="AV734" s="19" t="s">
        <v>130</v>
      </c>
      <c r="AW734" s="19" t="s">
        <v>2969</v>
      </c>
      <c r="AX734" s="19" t="s">
        <v>130</v>
      </c>
      <c r="AY734" s="19" t="s">
        <v>2969</v>
      </c>
      <c r="AZ734" s="19" t="s">
        <v>125</v>
      </c>
      <c r="BA734" s="19" t="s">
        <v>2969</v>
      </c>
      <c r="BB734" s="19" t="s">
        <v>125</v>
      </c>
      <c r="BC734" s="19" t="s">
        <v>2970</v>
      </c>
      <c r="BD734" s="19" t="s">
        <v>125</v>
      </c>
      <c r="BE734" s="19" t="s">
        <v>2970</v>
      </c>
      <c r="BF734" s="184" t="s">
        <v>1688</v>
      </c>
      <c r="BG734" s="175">
        <v>44657</v>
      </c>
      <c r="BH734" s="108" t="s">
        <v>2033</v>
      </c>
      <c r="BI734" s="179"/>
      <c r="BJ734" s="136"/>
      <c r="BK734" s="136"/>
      <c r="BL734" s="136"/>
      <c r="BM734" s="136"/>
      <c r="BN734" s="35" t="s">
        <v>133</v>
      </c>
      <c r="BO734" s="179"/>
      <c r="BP734" s="179"/>
      <c r="BR734" s="92" t="s">
        <v>1514</v>
      </c>
      <c r="BS734" s="92" t="s">
        <v>6222</v>
      </c>
      <c r="BT734" s="92" t="s">
        <v>6524</v>
      </c>
      <c r="BU734" s="92" t="s">
        <v>6525</v>
      </c>
    </row>
    <row r="735" spans="1:73" s="137" customFormat="1" ht="90" hidden="1" customHeight="1">
      <c r="A735" s="148" t="s">
        <v>6547</v>
      </c>
      <c r="B735" s="92" t="s">
        <v>6208</v>
      </c>
      <c r="C735" s="175">
        <v>44439</v>
      </c>
      <c r="D735" s="175" t="s">
        <v>223</v>
      </c>
      <c r="E735" s="148" t="s">
        <v>366</v>
      </c>
      <c r="F735" s="92" t="s">
        <v>6520</v>
      </c>
      <c r="G735" s="92" t="s">
        <v>6528</v>
      </c>
      <c r="H735" s="92" t="s">
        <v>6302</v>
      </c>
      <c r="I735" s="92" t="s">
        <v>6303</v>
      </c>
      <c r="J735" s="110" t="s">
        <v>6304</v>
      </c>
      <c r="K735" s="108">
        <v>1</v>
      </c>
      <c r="L735" s="510">
        <v>44470</v>
      </c>
      <c r="M735" s="510">
        <v>44865</v>
      </c>
      <c r="N735" s="114">
        <f t="shared" si="33"/>
        <v>5</v>
      </c>
      <c r="O735" s="219">
        <v>1</v>
      </c>
      <c r="P735" s="110" t="s">
        <v>24</v>
      </c>
      <c r="Q735" s="133" t="s">
        <v>22</v>
      </c>
      <c r="R735" s="19" t="s">
        <v>6548</v>
      </c>
      <c r="S735" s="217">
        <f t="shared" si="38"/>
        <v>172</v>
      </c>
      <c r="T735" s="166" t="s">
        <v>125</v>
      </c>
      <c r="U735" s="166" t="s">
        <v>125</v>
      </c>
      <c r="V735" s="166" t="s">
        <v>125</v>
      </c>
      <c r="W735" s="166" t="s">
        <v>125</v>
      </c>
      <c r="X735" s="166" t="s">
        <v>125</v>
      </c>
      <c r="Y735" s="166" t="s">
        <v>125</v>
      </c>
      <c r="Z735" s="166" t="s">
        <v>125</v>
      </c>
      <c r="AA735" s="166" t="s">
        <v>125</v>
      </c>
      <c r="AB735" s="166" t="s">
        <v>125</v>
      </c>
      <c r="AC735" s="166" t="s">
        <v>125</v>
      </c>
      <c r="AD735" s="166" t="s">
        <v>125</v>
      </c>
      <c r="AE735" s="166" t="s">
        <v>125</v>
      </c>
      <c r="AF735" s="166" t="s">
        <v>125</v>
      </c>
      <c r="AG735" s="166" t="s">
        <v>125</v>
      </c>
      <c r="AH735" s="166" t="s">
        <v>125</v>
      </c>
      <c r="AI735" s="166" t="s">
        <v>125</v>
      </c>
      <c r="AJ735" s="166" t="s">
        <v>125</v>
      </c>
      <c r="AK735" s="166" t="s">
        <v>125</v>
      </c>
      <c r="AL735" s="136" t="s">
        <v>130</v>
      </c>
      <c r="AM735" s="136" t="s">
        <v>130</v>
      </c>
      <c r="AN735" s="136" t="s">
        <v>130</v>
      </c>
      <c r="AO735" s="35" t="s">
        <v>6214</v>
      </c>
      <c r="AP735" s="119" t="s">
        <v>6314</v>
      </c>
      <c r="AQ735" s="19" t="s">
        <v>6315</v>
      </c>
      <c r="AR735" s="35" t="s">
        <v>6549</v>
      </c>
      <c r="AS735" s="19" t="s">
        <v>6550</v>
      </c>
      <c r="AT735" s="19" t="s">
        <v>6551</v>
      </c>
      <c r="AU735" s="19" t="s">
        <v>6552</v>
      </c>
      <c r="AV735" s="19" t="s">
        <v>6553</v>
      </c>
      <c r="AW735" s="19" t="s">
        <v>6554</v>
      </c>
      <c r="AX735" s="19" t="s">
        <v>6555</v>
      </c>
      <c r="AY735" s="19" t="s">
        <v>6556</v>
      </c>
      <c r="AZ735" s="164" t="s">
        <v>125</v>
      </c>
      <c r="BA735" s="164" t="s">
        <v>5082</v>
      </c>
      <c r="BB735" s="164" t="s">
        <v>125</v>
      </c>
      <c r="BC735" s="164" t="s">
        <v>5082</v>
      </c>
      <c r="BD735" s="164" t="s">
        <v>125</v>
      </c>
      <c r="BE735" s="164" t="s">
        <v>5082</v>
      </c>
      <c r="BF735" s="108" t="s">
        <v>131</v>
      </c>
      <c r="BG735" s="175">
        <v>44949</v>
      </c>
      <c r="BH735" s="108" t="s">
        <v>2033</v>
      </c>
      <c r="BI735" s="179"/>
      <c r="BJ735" s="136"/>
      <c r="BK735" s="136"/>
      <c r="BL735" s="136"/>
      <c r="BM735" s="136"/>
      <c r="BN735" s="35" t="s">
        <v>133</v>
      </c>
      <c r="BO735" s="179"/>
      <c r="BP735" s="179"/>
      <c r="BR735" s="92" t="s">
        <v>1514</v>
      </c>
      <c r="BS735" s="92" t="s">
        <v>6222</v>
      </c>
      <c r="BT735" s="92" t="s">
        <v>6524</v>
      </c>
      <c r="BU735" s="92" t="s">
        <v>6525</v>
      </c>
    </row>
    <row r="736" spans="1:73" s="137" customFormat="1" ht="90" hidden="1" customHeight="1">
      <c r="A736" s="111" t="s">
        <v>6557</v>
      </c>
      <c r="B736" s="110" t="s">
        <v>6208</v>
      </c>
      <c r="C736" s="122">
        <v>44439</v>
      </c>
      <c r="D736" s="122" t="s">
        <v>223</v>
      </c>
      <c r="E736" s="111" t="s">
        <v>366</v>
      </c>
      <c r="F736" s="110" t="s">
        <v>6527</v>
      </c>
      <c r="G736" s="110" t="s">
        <v>6528</v>
      </c>
      <c r="H736" s="110" t="s">
        <v>6310</v>
      </c>
      <c r="I736" s="110" t="s">
        <v>6558</v>
      </c>
      <c r="J736" s="110" t="s">
        <v>6312</v>
      </c>
      <c r="K736" s="108">
        <v>1</v>
      </c>
      <c r="L736" s="510">
        <v>44470</v>
      </c>
      <c r="M736" s="510">
        <v>44804</v>
      </c>
      <c r="N736" s="114">
        <f t="shared" si="33"/>
        <v>48</v>
      </c>
      <c r="O736" s="239">
        <v>0</v>
      </c>
      <c r="P736" s="110" t="s">
        <v>24</v>
      </c>
      <c r="Q736" s="133" t="s">
        <v>22</v>
      </c>
      <c r="R736" s="19" t="s">
        <v>6559</v>
      </c>
      <c r="S736" s="217">
        <f t="shared" si="38"/>
        <v>179</v>
      </c>
      <c r="T736" s="166" t="s">
        <v>125</v>
      </c>
      <c r="U736" s="166" t="s">
        <v>125</v>
      </c>
      <c r="V736" s="166" t="s">
        <v>125</v>
      </c>
      <c r="W736" s="166" t="s">
        <v>125</v>
      </c>
      <c r="X736" s="166" t="s">
        <v>125</v>
      </c>
      <c r="Y736" s="166" t="s">
        <v>125</v>
      </c>
      <c r="Z736" s="166" t="s">
        <v>125</v>
      </c>
      <c r="AA736" s="166" t="s">
        <v>125</v>
      </c>
      <c r="AB736" s="166" t="s">
        <v>125</v>
      </c>
      <c r="AC736" s="166" t="s">
        <v>125</v>
      </c>
      <c r="AD736" s="166" t="s">
        <v>125</v>
      </c>
      <c r="AE736" s="166" t="s">
        <v>125</v>
      </c>
      <c r="AF736" s="166" t="s">
        <v>125</v>
      </c>
      <c r="AG736" s="166" t="s">
        <v>125</v>
      </c>
      <c r="AH736" s="166" t="s">
        <v>125</v>
      </c>
      <c r="AI736" s="166" t="s">
        <v>125</v>
      </c>
      <c r="AJ736" s="166" t="s">
        <v>125</v>
      </c>
      <c r="AK736" s="166" t="s">
        <v>125</v>
      </c>
      <c r="AL736" s="136" t="s">
        <v>130</v>
      </c>
      <c r="AM736" s="136" t="s">
        <v>130</v>
      </c>
      <c r="AN736" s="136" t="s">
        <v>130</v>
      </c>
      <c r="AO736" s="35" t="s">
        <v>6214</v>
      </c>
      <c r="AP736" s="119" t="s">
        <v>6560</v>
      </c>
      <c r="AQ736" s="19" t="s">
        <v>6315</v>
      </c>
      <c r="AR736" s="35" t="s">
        <v>6561</v>
      </c>
      <c r="AS736" s="19" t="s">
        <v>6317</v>
      </c>
      <c r="AT736" s="168" t="s">
        <v>130</v>
      </c>
      <c r="AU736" s="168" t="s">
        <v>3526</v>
      </c>
      <c r="AV736" s="168" t="s">
        <v>130</v>
      </c>
      <c r="AW736" s="168" t="s">
        <v>3526</v>
      </c>
      <c r="AX736" s="168" t="s">
        <v>130</v>
      </c>
      <c r="AY736" s="168" t="s">
        <v>3526</v>
      </c>
      <c r="AZ736" s="168" t="s">
        <v>125</v>
      </c>
      <c r="BA736" s="168" t="s">
        <v>3526</v>
      </c>
      <c r="BB736" s="168" t="s">
        <v>125</v>
      </c>
      <c r="BC736" s="168" t="s">
        <v>3526</v>
      </c>
      <c r="BD736" s="168" t="s">
        <v>125</v>
      </c>
      <c r="BE736" s="168" t="s">
        <v>3526</v>
      </c>
      <c r="BF736" s="184" t="s">
        <v>1845</v>
      </c>
      <c r="BG736" s="175">
        <v>44677</v>
      </c>
      <c r="BH736" s="108" t="s">
        <v>10</v>
      </c>
      <c r="BI736" s="175">
        <v>44677</v>
      </c>
      <c r="BJ736" s="140" t="s">
        <v>4658</v>
      </c>
      <c r="BK736" s="171" t="s">
        <v>125</v>
      </c>
      <c r="BL736" s="35" t="s">
        <v>3528</v>
      </c>
      <c r="BM736" s="171" t="s">
        <v>1538</v>
      </c>
      <c r="BN736" s="119" t="s">
        <v>1539</v>
      </c>
      <c r="BO736" s="179" t="s">
        <v>125</v>
      </c>
      <c r="BP736" s="179" t="s">
        <v>6557</v>
      </c>
      <c r="BR736" s="92" t="s">
        <v>1514</v>
      </c>
      <c r="BS736" s="92" t="s">
        <v>6222</v>
      </c>
      <c r="BT736" s="92" t="s">
        <v>6524</v>
      </c>
      <c r="BU736" s="92" t="s">
        <v>6525</v>
      </c>
    </row>
    <row r="737" spans="1:73" s="137" customFormat="1" ht="90" hidden="1" customHeight="1">
      <c r="A737" s="148" t="s">
        <v>6557</v>
      </c>
      <c r="B737" s="92" t="s">
        <v>6208</v>
      </c>
      <c r="C737" s="175">
        <v>44439</v>
      </c>
      <c r="D737" s="175" t="s">
        <v>223</v>
      </c>
      <c r="E737" s="148" t="s">
        <v>366</v>
      </c>
      <c r="F737" s="92" t="s">
        <v>6520</v>
      </c>
      <c r="G737" s="92" t="s">
        <v>6528</v>
      </c>
      <c r="H737" s="92" t="s">
        <v>6310</v>
      </c>
      <c r="I737" s="92" t="s">
        <v>6558</v>
      </c>
      <c r="J737" s="110" t="s">
        <v>6312</v>
      </c>
      <c r="K737" s="108">
        <v>1</v>
      </c>
      <c r="L737" s="510">
        <v>44470</v>
      </c>
      <c r="M737" s="519">
        <v>44926</v>
      </c>
      <c r="N737" s="114">
        <f t="shared" si="33"/>
        <v>14</v>
      </c>
      <c r="O737" s="219">
        <v>1</v>
      </c>
      <c r="P737" s="110" t="s">
        <v>24</v>
      </c>
      <c r="Q737" s="133" t="s">
        <v>22</v>
      </c>
      <c r="R737" s="19" t="s">
        <v>6319</v>
      </c>
      <c r="S737" s="217">
        <f t="shared" si="38"/>
        <v>172</v>
      </c>
      <c r="T737" s="166" t="s">
        <v>125</v>
      </c>
      <c r="U737" s="166" t="s">
        <v>125</v>
      </c>
      <c r="V737" s="166" t="s">
        <v>125</v>
      </c>
      <c r="W737" s="166" t="s">
        <v>125</v>
      </c>
      <c r="X737" s="166" t="s">
        <v>125</v>
      </c>
      <c r="Y737" s="166" t="s">
        <v>125</v>
      </c>
      <c r="Z737" s="166" t="s">
        <v>125</v>
      </c>
      <c r="AA737" s="166" t="s">
        <v>125</v>
      </c>
      <c r="AB737" s="166" t="s">
        <v>125</v>
      </c>
      <c r="AC737" s="166" t="s">
        <v>125</v>
      </c>
      <c r="AD737" s="166" t="s">
        <v>125</v>
      </c>
      <c r="AE737" s="166" t="s">
        <v>125</v>
      </c>
      <c r="AF737" s="166" t="s">
        <v>125</v>
      </c>
      <c r="AG737" s="166" t="s">
        <v>125</v>
      </c>
      <c r="AH737" s="166" t="s">
        <v>125</v>
      </c>
      <c r="AI737" s="166" t="s">
        <v>125</v>
      </c>
      <c r="AJ737" s="166" t="s">
        <v>125</v>
      </c>
      <c r="AK737" s="166" t="s">
        <v>125</v>
      </c>
      <c r="AL737" s="136" t="s">
        <v>130</v>
      </c>
      <c r="AM737" s="136" t="s">
        <v>130</v>
      </c>
      <c r="AN737" s="136" t="s">
        <v>130</v>
      </c>
      <c r="AO737" s="35" t="s">
        <v>6214</v>
      </c>
      <c r="AP737" s="119" t="s">
        <v>6560</v>
      </c>
      <c r="AQ737" s="19" t="s">
        <v>6315</v>
      </c>
      <c r="AR737" s="35" t="s">
        <v>6561</v>
      </c>
      <c r="AS737" s="19" t="s">
        <v>6320</v>
      </c>
      <c r="AT737" s="19" t="s">
        <v>6321</v>
      </c>
      <c r="AU737" s="168" t="s">
        <v>6562</v>
      </c>
      <c r="AV737" s="168" t="s">
        <v>6563</v>
      </c>
      <c r="AW737" s="19" t="s">
        <v>6324</v>
      </c>
      <c r="AX737" s="19" t="s">
        <v>6564</v>
      </c>
      <c r="AY737" s="19" t="s">
        <v>6326</v>
      </c>
      <c r="AZ737" s="164" t="s">
        <v>125</v>
      </c>
      <c r="BA737" s="164" t="s">
        <v>5082</v>
      </c>
      <c r="BB737" s="164" t="s">
        <v>125</v>
      </c>
      <c r="BC737" s="164" t="s">
        <v>5082</v>
      </c>
      <c r="BD737" s="164" t="s">
        <v>125</v>
      </c>
      <c r="BE737" s="164" t="s">
        <v>5082</v>
      </c>
      <c r="BF737" s="108" t="s">
        <v>131</v>
      </c>
      <c r="BG737" s="437">
        <v>44944</v>
      </c>
      <c r="BH737" s="108" t="s">
        <v>2033</v>
      </c>
      <c r="BI737" s="179"/>
      <c r="BJ737" s="136"/>
      <c r="BK737" s="136"/>
      <c r="BL737" s="136"/>
      <c r="BM737" s="136"/>
      <c r="BN737" s="35" t="s">
        <v>133</v>
      </c>
      <c r="BO737" s="179"/>
      <c r="BP737" s="179"/>
      <c r="BR737" s="92" t="s">
        <v>1514</v>
      </c>
      <c r="BS737" s="92" t="s">
        <v>6222</v>
      </c>
      <c r="BT737" s="92" t="s">
        <v>6524</v>
      </c>
      <c r="BU737" s="92" t="s">
        <v>6525</v>
      </c>
    </row>
    <row r="738" spans="1:73" s="137" customFormat="1" ht="90" hidden="1" customHeight="1">
      <c r="A738" s="148" t="s">
        <v>6565</v>
      </c>
      <c r="B738" s="92" t="s">
        <v>6208</v>
      </c>
      <c r="C738" s="175">
        <v>44439</v>
      </c>
      <c r="D738" s="175" t="s">
        <v>202</v>
      </c>
      <c r="E738" s="148" t="s">
        <v>462</v>
      </c>
      <c r="F738" s="92" t="s">
        <v>6566</v>
      </c>
      <c r="G738" s="163" t="s">
        <v>6567</v>
      </c>
      <c r="H738" s="163" t="s">
        <v>6226</v>
      </c>
      <c r="I738" s="163" t="s">
        <v>6226</v>
      </c>
      <c r="J738" s="124" t="s">
        <v>6227</v>
      </c>
      <c r="K738" s="240">
        <v>1</v>
      </c>
      <c r="L738" s="510">
        <v>44484</v>
      </c>
      <c r="M738" s="510">
        <v>44910</v>
      </c>
      <c r="N738" s="114">
        <f t="shared" si="33"/>
        <v>9</v>
      </c>
      <c r="O738" s="219">
        <v>1</v>
      </c>
      <c r="P738" s="124" t="s">
        <v>28</v>
      </c>
      <c r="Q738" s="296" t="s">
        <v>6228</v>
      </c>
      <c r="R738" s="19" t="s">
        <v>6229</v>
      </c>
      <c r="S738" s="217">
        <f t="shared" si="38"/>
        <v>361</v>
      </c>
      <c r="T738" s="166" t="s">
        <v>125</v>
      </c>
      <c r="U738" s="166" t="s">
        <v>125</v>
      </c>
      <c r="V738" s="166" t="s">
        <v>125</v>
      </c>
      <c r="W738" s="166" t="s">
        <v>125</v>
      </c>
      <c r="X738" s="166" t="s">
        <v>125</v>
      </c>
      <c r="Y738" s="166" t="s">
        <v>125</v>
      </c>
      <c r="Z738" s="166" t="s">
        <v>125</v>
      </c>
      <c r="AA738" s="166" t="s">
        <v>125</v>
      </c>
      <c r="AB738" s="166" t="s">
        <v>125</v>
      </c>
      <c r="AC738" s="166" t="s">
        <v>125</v>
      </c>
      <c r="AD738" s="166" t="s">
        <v>125</v>
      </c>
      <c r="AE738" s="166" t="s">
        <v>125</v>
      </c>
      <c r="AF738" s="166" t="s">
        <v>125</v>
      </c>
      <c r="AG738" s="166" t="s">
        <v>125</v>
      </c>
      <c r="AH738" s="166" t="s">
        <v>125</v>
      </c>
      <c r="AI738" s="166" t="s">
        <v>125</v>
      </c>
      <c r="AJ738" s="166" t="s">
        <v>125</v>
      </c>
      <c r="AK738" s="166" t="s">
        <v>125</v>
      </c>
      <c r="AL738" s="166" t="s">
        <v>125</v>
      </c>
      <c r="AM738" s="136" t="s">
        <v>130</v>
      </c>
      <c r="AN738" s="136" t="s">
        <v>130</v>
      </c>
      <c r="AO738" s="35" t="s">
        <v>6214</v>
      </c>
      <c r="AP738" s="35" t="s">
        <v>6230</v>
      </c>
      <c r="AQ738" s="19" t="s">
        <v>6348</v>
      </c>
      <c r="AR738" s="92" t="s">
        <v>6568</v>
      </c>
      <c r="AS738" s="173" t="s">
        <v>6233</v>
      </c>
      <c r="AT738" s="156" t="s">
        <v>6234</v>
      </c>
      <c r="AU738" s="173" t="s">
        <v>6523</v>
      </c>
      <c r="AV738" s="173" t="s">
        <v>6236</v>
      </c>
      <c r="AW738" s="173" t="s">
        <v>6272</v>
      </c>
      <c r="AX738" s="220" t="s">
        <v>6238</v>
      </c>
      <c r="AY738" s="173" t="s">
        <v>6239</v>
      </c>
      <c r="AZ738" s="164" t="s">
        <v>125</v>
      </c>
      <c r="BA738" s="164" t="s">
        <v>5082</v>
      </c>
      <c r="BB738" s="164" t="s">
        <v>125</v>
      </c>
      <c r="BC738" s="164" t="s">
        <v>5082</v>
      </c>
      <c r="BD738" s="164" t="s">
        <v>125</v>
      </c>
      <c r="BE738" s="164" t="s">
        <v>5082</v>
      </c>
      <c r="BF738" s="108" t="s">
        <v>131</v>
      </c>
      <c r="BG738" s="175">
        <v>44946</v>
      </c>
      <c r="BH738" s="108" t="s">
        <v>2033</v>
      </c>
      <c r="BI738" s="179"/>
      <c r="BJ738" s="136"/>
      <c r="BK738" s="136"/>
      <c r="BL738" s="136"/>
      <c r="BM738" s="136"/>
      <c r="BN738" s="35" t="s">
        <v>133</v>
      </c>
      <c r="BO738" s="179"/>
      <c r="BP738" s="179"/>
      <c r="BR738" s="92" t="s">
        <v>4505</v>
      </c>
      <c r="BS738" s="92" t="s">
        <v>6569</v>
      </c>
      <c r="BT738" s="92" t="s">
        <v>6570</v>
      </c>
      <c r="BU738" s="92" t="s">
        <v>6571</v>
      </c>
    </row>
    <row r="739" spans="1:73" s="137" customFormat="1" ht="90" hidden="1" customHeight="1">
      <c r="A739" s="111" t="s">
        <v>6572</v>
      </c>
      <c r="B739" s="110" t="s">
        <v>6208</v>
      </c>
      <c r="C739" s="122">
        <v>44439</v>
      </c>
      <c r="D739" s="122" t="s">
        <v>218</v>
      </c>
      <c r="E739" s="111" t="s">
        <v>1482</v>
      </c>
      <c r="F739" s="110" t="s">
        <v>6573</v>
      </c>
      <c r="G739" s="124" t="s">
        <v>6249</v>
      </c>
      <c r="H739" s="124" t="s">
        <v>6250</v>
      </c>
      <c r="I739" s="124" t="s">
        <v>6251</v>
      </c>
      <c r="J739" s="124" t="s">
        <v>6252</v>
      </c>
      <c r="K739" s="240">
        <v>1</v>
      </c>
      <c r="L739" s="510">
        <v>44481</v>
      </c>
      <c r="M739" s="510">
        <v>44561</v>
      </c>
      <c r="N739" s="114">
        <f t="shared" si="33"/>
        <v>12</v>
      </c>
      <c r="O739" s="219">
        <v>1</v>
      </c>
      <c r="P739" s="110" t="s">
        <v>31</v>
      </c>
      <c r="Q739" s="133"/>
      <c r="R739" s="19" t="s">
        <v>6253</v>
      </c>
      <c r="S739" s="217">
        <f t="shared" si="38"/>
        <v>286</v>
      </c>
      <c r="T739" s="166"/>
      <c r="U739" s="166"/>
      <c r="V739" s="166"/>
      <c r="W739" s="166"/>
      <c r="X739" s="166"/>
      <c r="Y739" s="166"/>
      <c r="Z739" s="166"/>
      <c r="AA739" s="136"/>
      <c r="AB739" s="136"/>
      <c r="AC739" s="136"/>
      <c r="AD739" s="136"/>
      <c r="AE739" s="136"/>
      <c r="AF739" s="136"/>
      <c r="AG739" s="136"/>
      <c r="AH739" s="136"/>
      <c r="AI739" s="136"/>
      <c r="AJ739" s="136"/>
      <c r="AK739" s="136"/>
      <c r="AL739" s="136" t="s">
        <v>130</v>
      </c>
      <c r="AM739" s="136" t="s">
        <v>130</v>
      </c>
      <c r="AN739" s="136" t="s">
        <v>130</v>
      </c>
      <c r="AO739" s="19" t="s">
        <v>6430</v>
      </c>
      <c r="AP739" s="19" t="s">
        <v>6254</v>
      </c>
      <c r="AQ739" s="19" t="s">
        <v>6255</v>
      </c>
      <c r="AR739" s="19" t="s">
        <v>130</v>
      </c>
      <c r="AS739" s="19" t="s">
        <v>2768</v>
      </c>
      <c r="AT739" s="19" t="s">
        <v>130</v>
      </c>
      <c r="AU739" s="19" t="s">
        <v>2768</v>
      </c>
      <c r="AV739" s="19" t="s">
        <v>130</v>
      </c>
      <c r="AW739" s="19" t="s">
        <v>2768</v>
      </c>
      <c r="AX739" s="19" t="s">
        <v>130</v>
      </c>
      <c r="AY739" s="19" t="s">
        <v>2768</v>
      </c>
      <c r="AZ739" s="19" t="s">
        <v>125</v>
      </c>
      <c r="BA739" s="19" t="s">
        <v>2768</v>
      </c>
      <c r="BB739" s="19" t="s">
        <v>125</v>
      </c>
      <c r="BC739" s="19" t="s">
        <v>2768</v>
      </c>
      <c r="BD739" s="19" t="s">
        <v>125</v>
      </c>
      <c r="BE739" s="19" t="s">
        <v>2768</v>
      </c>
      <c r="BF739" s="184" t="s">
        <v>131</v>
      </c>
      <c r="BG739" s="175">
        <v>44574</v>
      </c>
      <c r="BH739" s="108" t="s">
        <v>2033</v>
      </c>
      <c r="BI739" s="179"/>
      <c r="BJ739" s="136"/>
      <c r="BK739" s="136"/>
      <c r="BL739" s="136"/>
      <c r="BM739" s="136"/>
      <c r="BN739" s="35" t="s">
        <v>133</v>
      </c>
      <c r="BO739" s="179"/>
      <c r="BP739" s="179"/>
      <c r="BR739" s="92" t="s">
        <v>1514</v>
      </c>
      <c r="BS739" s="92" t="s">
        <v>6222</v>
      </c>
      <c r="BT739" s="166"/>
      <c r="BU739" s="166"/>
    </row>
    <row r="740" spans="1:73" s="137" customFormat="1" ht="90" hidden="1" customHeight="1">
      <c r="A740" s="111" t="s">
        <v>6574</v>
      </c>
      <c r="B740" s="110" t="s">
        <v>6208</v>
      </c>
      <c r="C740" s="122">
        <v>44439</v>
      </c>
      <c r="D740" s="122" t="s">
        <v>218</v>
      </c>
      <c r="E740" s="111" t="s">
        <v>1482</v>
      </c>
      <c r="F740" s="110" t="s">
        <v>6573</v>
      </c>
      <c r="G740" s="124" t="s">
        <v>6249</v>
      </c>
      <c r="H740" s="124" t="s">
        <v>6250</v>
      </c>
      <c r="I740" s="92" t="s">
        <v>6262</v>
      </c>
      <c r="J740" s="110" t="s">
        <v>3652</v>
      </c>
      <c r="K740" s="108">
        <v>1</v>
      </c>
      <c r="L740" s="510">
        <v>44481</v>
      </c>
      <c r="M740" s="510">
        <v>44651</v>
      </c>
      <c r="N740" s="114">
        <f t="shared" si="33"/>
        <v>25</v>
      </c>
      <c r="O740" s="219">
        <v>1</v>
      </c>
      <c r="P740" s="110" t="s">
        <v>31</v>
      </c>
      <c r="Q740" s="296" t="s">
        <v>6263</v>
      </c>
      <c r="R740" s="19" t="s">
        <v>6264</v>
      </c>
      <c r="S740" s="217">
        <f t="shared" si="38"/>
        <v>262</v>
      </c>
      <c r="T740" s="166"/>
      <c r="U740" s="166"/>
      <c r="V740" s="166"/>
      <c r="W740" s="166"/>
      <c r="X740" s="166"/>
      <c r="Y740" s="166"/>
      <c r="Z740" s="166"/>
      <c r="AA740" s="136"/>
      <c r="AB740" s="136"/>
      <c r="AC740" s="136"/>
      <c r="AD740" s="136"/>
      <c r="AE740" s="136"/>
      <c r="AF740" s="136"/>
      <c r="AG740" s="136"/>
      <c r="AH740" s="136"/>
      <c r="AI740" s="136"/>
      <c r="AJ740" s="136"/>
      <c r="AK740" s="136"/>
      <c r="AL740" s="136" t="s">
        <v>130</v>
      </c>
      <c r="AM740" s="136" t="s">
        <v>130</v>
      </c>
      <c r="AN740" s="136" t="s">
        <v>130</v>
      </c>
      <c r="AO740" s="19" t="s">
        <v>6430</v>
      </c>
      <c r="AP740" s="19" t="s">
        <v>6265</v>
      </c>
      <c r="AQ740" s="19" t="s">
        <v>6266</v>
      </c>
      <c r="AR740" s="35" t="s">
        <v>6267</v>
      </c>
      <c r="AS740" s="35" t="s">
        <v>6268</v>
      </c>
      <c r="AT740" s="19" t="s">
        <v>130</v>
      </c>
      <c r="AU740" s="19" t="s">
        <v>4034</v>
      </c>
      <c r="AV740" s="19" t="s">
        <v>130</v>
      </c>
      <c r="AW740" s="19" t="s">
        <v>4034</v>
      </c>
      <c r="AX740" s="19" t="s">
        <v>130</v>
      </c>
      <c r="AY740" s="19" t="s">
        <v>4034</v>
      </c>
      <c r="AZ740" s="19" t="s">
        <v>125</v>
      </c>
      <c r="BA740" s="19" t="s">
        <v>4034</v>
      </c>
      <c r="BB740" s="19" t="s">
        <v>125</v>
      </c>
      <c r="BC740" s="19" t="s">
        <v>4034</v>
      </c>
      <c r="BD740" s="19" t="s">
        <v>125</v>
      </c>
      <c r="BE740" s="19" t="s">
        <v>4034</v>
      </c>
      <c r="BF740" s="184" t="s">
        <v>131</v>
      </c>
      <c r="BG740" s="175">
        <v>44657</v>
      </c>
      <c r="BH740" s="108" t="s">
        <v>2033</v>
      </c>
      <c r="BI740" s="179"/>
      <c r="BJ740" s="136"/>
      <c r="BK740" s="136"/>
      <c r="BL740" s="136"/>
      <c r="BM740" s="136"/>
      <c r="BN740" s="35" t="s">
        <v>133</v>
      </c>
      <c r="BO740" s="179"/>
      <c r="BP740" s="179"/>
      <c r="BR740" s="92" t="s">
        <v>6575</v>
      </c>
      <c r="BS740" s="92" t="s">
        <v>6576</v>
      </c>
      <c r="BT740" s="92" t="s">
        <v>6577</v>
      </c>
      <c r="BU740" s="92" t="s">
        <v>6578</v>
      </c>
    </row>
    <row r="741" spans="1:73" s="137" customFormat="1" ht="90" hidden="1" customHeight="1">
      <c r="A741" s="111" t="s">
        <v>6579</v>
      </c>
      <c r="B741" s="110" t="s">
        <v>6208</v>
      </c>
      <c r="C741" s="122">
        <v>44439</v>
      </c>
      <c r="D741" s="122" t="s">
        <v>223</v>
      </c>
      <c r="E741" s="111" t="s">
        <v>2212</v>
      </c>
      <c r="F741" s="110" t="s">
        <v>6580</v>
      </c>
      <c r="G741" s="110" t="s">
        <v>6581</v>
      </c>
      <c r="H741" s="110" t="s">
        <v>6529</v>
      </c>
      <c r="I741" s="92" t="s">
        <v>6530</v>
      </c>
      <c r="J741" s="110" t="s">
        <v>6582</v>
      </c>
      <c r="K741" s="108">
        <v>2</v>
      </c>
      <c r="L741" s="510">
        <v>44499</v>
      </c>
      <c r="M741" s="510">
        <v>44530</v>
      </c>
      <c r="N741" s="114">
        <f t="shared" si="33"/>
        <v>5</v>
      </c>
      <c r="O741" s="219">
        <v>2</v>
      </c>
      <c r="P741" s="110" t="s">
        <v>17</v>
      </c>
      <c r="Q741" s="133" t="s">
        <v>6532</v>
      </c>
      <c r="R741" s="19" t="s">
        <v>6533</v>
      </c>
      <c r="S741" s="217">
        <f t="shared" si="38"/>
        <v>254</v>
      </c>
      <c r="T741" s="166"/>
      <c r="U741" s="166"/>
      <c r="V741" s="166"/>
      <c r="W741" s="166"/>
      <c r="X741" s="166"/>
      <c r="Y741" s="166"/>
      <c r="Z741" s="166"/>
      <c r="AA741" s="136"/>
      <c r="AB741" s="136"/>
      <c r="AC741" s="136"/>
      <c r="AD741" s="136"/>
      <c r="AE741" s="136"/>
      <c r="AF741" s="136"/>
      <c r="AG741" s="136"/>
      <c r="AH741" s="136"/>
      <c r="AI741" s="136"/>
      <c r="AJ741" s="136"/>
      <c r="AK741" s="136"/>
      <c r="AL741" s="136" t="s">
        <v>130</v>
      </c>
      <c r="AM741" s="136" t="s">
        <v>130</v>
      </c>
      <c r="AN741" s="136" t="s">
        <v>130</v>
      </c>
      <c r="AO741" s="35" t="s">
        <v>6214</v>
      </c>
      <c r="AP741" s="119" t="s">
        <v>6534</v>
      </c>
      <c r="AQ741" s="19" t="s">
        <v>6535</v>
      </c>
      <c r="AR741" s="35" t="s">
        <v>6536</v>
      </c>
      <c r="AS741" s="19" t="s">
        <v>6537</v>
      </c>
      <c r="AT741" s="19" t="s">
        <v>130</v>
      </c>
      <c r="AU741" s="19" t="s">
        <v>2969</v>
      </c>
      <c r="AV741" s="19" t="s">
        <v>130</v>
      </c>
      <c r="AW741" s="19" t="s">
        <v>2969</v>
      </c>
      <c r="AX741" s="19" t="s">
        <v>130</v>
      </c>
      <c r="AY741" s="19" t="s">
        <v>2969</v>
      </c>
      <c r="AZ741" s="19" t="s">
        <v>125</v>
      </c>
      <c r="BA741" s="19" t="s">
        <v>4034</v>
      </c>
      <c r="BB741" s="19" t="s">
        <v>125</v>
      </c>
      <c r="BC741" s="19" t="s">
        <v>4034</v>
      </c>
      <c r="BD741" s="19" t="s">
        <v>125</v>
      </c>
      <c r="BE741" s="19" t="s">
        <v>4034</v>
      </c>
      <c r="BF741" s="184" t="s">
        <v>1688</v>
      </c>
      <c r="BG741" s="175">
        <v>44657</v>
      </c>
      <c r="BH741" s="108" t="s">
        <v>2033</v>
      </c>
      <c r="BI741" s="179"/>
      <c r="BJ741" s="136"/>
      <c r="BK741" s="136"/>
      <c r="BL741" s="136"/>
      <c r="BM741" s="136"/>
      <c r="BN741" s="35" t="s">
        <v>133</v>
      </c>
      <c r="BO741" s="179"/>
      <c r="BP741" s="179"/>
      <c r="BR741" s="92" t="s">
        <v>1514</v>
      </c>
      <c r="BS741" s="92" t="s">
        <v>6222</v>
      </c>
      <c r="BT741" s="92" t="s">
        <v>6583</v>
      </c>
      <c r="BU741" s="166"/>
    </row>
    <row r="742" spans="1:73" s="137" customFormat="1" ht="90" hidden="1" customHeight="1">
      <c r="A742" s="111" t="s">
        <v>6584</v>
      </c>
      <c r="B742" s="110" t="s">
        <v>6208</v>
      </c>
      <c r="C742" s="122">
        <v>44439</v>
      </c>
      <c r="D742" s="122" t="s">
        <v>223</v>
      </c>
      <c r="E742" s="111" t="s">
        <v>2212</v>
      </c>
      <c r="F742" s="110" t="s">
        <v>6580</v>
      </c>
      <c r="G742" s="110" t="s">
        <v>6581</v>
      </c>
      <c r="H742" s="124" t="s">
        <v>6539</v>
      </c>
      <c r="I742" s="110" t="s">
        <v>6585</v>
      </c>
      <c r="J742" s="110" t="s">
        <v>6541</v>
      </c>
      <c r="K742" s="108">
        <v>2</v>
      </c>
      <c r="L742" s="510">
        <v>44531</v>
      </c>
      <c r="M742" s="510">
        <v>44550</v>
      </c>
      <c r="N742" s="114">
        <f t="shared" si="33"/>
        <v>3</v>
      </c>
      <c r="O742" s="219">
        <v>2</v>
      </c>
      <c r="P742" s="110" t="s">
        <v>17</v>
      </c>
      <c r="Q742" s="133" t="s">
        <v>6532</v>
      </c>
      <c r="R742" s="19" t="s">
        <v>6542</v>
      </c>
      <c r="S742" s="217">
        <f t="shared" si="38"/>
        <v>201</v>
      </c>
      <c r="T742" s="166"/>
      <c r="U742" s="166"/>
      <c r="V742" s="166"/>
      <c r="W742" s="166"/>
      <c r="X742" s="166"/>
      <c r="Y742" s="166"/>
      <c r="Z742" s="166"/>
      <c r="AA742" s="136"/>
      <c r="AB742" s="136"/>
      <c r="AC742" s="136"/>
      <c r="AD742" s="136"/>
      <c r="AE742" s="136"/>
      <c r="AF742" s="136"/>
      <c r="AG742" s="136"/>
      <c r="AH742" s="136"/>
      <c r="AI742" s="136"/>
      <c r="AJ742" s="136"/>
      <c r="AK742" s="136"/>
      <c r="AL742" s="136" t="s">
        <v>130</v>
      </c>
      <c r="AM742" s="136" t="s">
        <v>130</v>
      </c>
      <c r="AN742" s="136" t="s">
        <v>130</v>
      </c>
      <c r="AO742" s="35" t="s">
        <v>6214</v>
      </c>
      <c r="AP742" s="119" t="s">
        <v>6543</v>
      </c>
      <c r="AQ742" s="19" t="s">
        <v>6586</v>
      </c>
      <c r="AR742" s="35" t="s">
        <v>6587</v>
      </c>
      <c r="AS742" s="19" t="s">
        <v>6546</v>
      </c>
      <c r="AT742" s="19" t="s">
        <v>130</v>
      </c>
      <c r="AU742" s="19" t="s">
        <v>2969</v>
      </c>
      <c r="AV742" s="19" t="s">
        <v>130</v>
      </c>
      <c r="AW742" s="19" t="s">
        <v>2969</v>
      </c>
      <c r="AX742" s="19" t="s">
        <v>130</v>
      </c>
      <c r="AY742" s="19" t="s">
        <v>2969</v>
      </c>
      <c r="AZ742" s="19" t="s">
        <v>125</v>
      </c>
      <c r="BA742" s="19" t="s">
        <v>4034</v>
      </c>
      <c r="BB742" s="19" t="s">
        <v>125</v>
      </c>
      <c r="BC742" s="19" t="s">
        <v>4034</v>
      </c>
      <c r="BD742" s="19" t="s">
        <v>125</v>
      </c>
      <c r="BE742" s="19" t="s">
        <v>4034</v>
      </c>
      <c r="BF742" s="184" t="s">
        <v>1688</v>
      </c>
      <c r="BG742" s="175">
        <v>44657</v>
      </c>
      <c r="BH742" s="108" t="s">
        <v>2033</v>
      </c>
      <c r="BI742" s="179"/>
      <c r="BJ742" s="136"/>
      <c r="BK742" s="136"/>
      <c r="BL742" s="136"/>
      <c r="BM742" s="136"/>
      <c r="BN742" s="35" t="s">
        <v>133</v>
      </c>
      <c r="BO742" s="179"/>
      <c r="BP742" s="179"/>
      <c r="BR742" s="92" t="s">
        <v>1514</v>
      </c>
      <c r="BS742" s="92" t="s">
        <v>6222</v>
      </c>
      <c r="BT742" s="92" t="s">
        <v>6583</v>
      </c>
      <c r="BU742" s="166"/>
    </row>
    <row r="743" spans="1:73" s="137" customFormat="1" ht="90" hidden="1" customHeight="1">
      <c r="A743" s="111" t="s">
        <v>6588</v>
      </c>
      <c r="B743" s="110" t="s">
        <v>6208</v>
      </c>
      <c r="C743" s="122">
        <v>44439</v>
      </c>
      <c r="D743" s="122" t="s">
        <v>223</v>
      </c>
      <c r="E743" s="111" t="s">
        <v>2212</v>
      </c>
      <c r="F743" s="110" t="s">
        <v>6580</v>
      </c>
      <c r="G743" s="110" t="s">
        <v>6581</v>
      </c>
      <c r="H743" s="110" t="s">
        <v>6589</v>
      </c>
      <c r="I743" s="110" t="s">
        <v>6590</v>
      </c>
      <c r="J743" s="110" t="s">
        <v>6591</v>
      </c>
      <c r="K743" s="108">
        <v>1</v>
      </c>
      <c r="L743" s="510">
        <v>44470</v>
      </c>
      <c r="M743" s="510">
        <v>44561</v>
      </c>
      <c r="N743" s="114">
        <f t="shared" si="33"/>
        <v>13</v>
      </c>
      <c r="O743" s="219">
        <v>1</v>
      </c>
      <c r="P743" s="110" t="s">
        <v>17</v>
      </c>
      <c r="Q743" s="133" t="s">
        <v>6532</v>
      </c>
      <c r="R743" s="19" t="s">
        <v>6592</v>
      </c>
      <c r="S743" s="217">
        <f t="shared" si="38"/>
        <v>375</v>
      </c>
      <c r="T743" s="166"/>
      <c r="U743" s="166"/>
      <c r="V743" s="166"/>
      <c r="W743" s="166"/>
      <c r="X743" s="166"/>
      <c r="Y743" s="166"/>
      <c r="Z743" s="166"/>
      <c r="AA743" s="136"/>
      <c r="AB743" s="136"/>
      <c r="AC743" s="136"/>
      <c r="AD743" s="136"/>
      <c r="AE743" s="136"/>
      <c r="AF743" s="136"/>
      <c r="AG743" s="136"/>
      <c r="AH743" s="136"/>
      <c r="AI743" s="136"/>
      <c r="AJ743" s="136"/>
      <c r="AK743" s="136"/>
      <c r="AL743" s="136" t="s">
        <v>130</v>
      </c>
      <c r="AM743" s="136" t="s">
        <v>130</v>
      </c>
      <c r="AN743" s="136" t="s">
        <v>130</v>
      </c>
      <c r="AO743" s="35" t="s">
        <v>6214</v>
      </c>
      <c r="AP743" s="119" t="s">
        <v>6593</v>
      </c>
      <c r="AQ743" s="19" t="s">
        <v>6594</v>
      </c>
      <c r="AR743" s="35" t="s">
        <v>6595</v>
      </c>
      <c r="AS743" s="19" t="s">
        <v>6596</v>
      </c>
      <c r="AT743" s="19" t="s">
        <v>130</v>
      </c>
      <c r="AU743" s="19" t="s">
        <v>2969</v>
      </c>
      <c r="AV743" s="19" t="s">
        <v>130</v>
      </c>
      <c r="AW743" s="19" t="s">
        <v>2969</v>
      </c>
      <c r="AX743" s="19" t="s">
        <v>130</v>
      </c>
      <c r="AY743" s="19" t="s">
        <v>2969</v>
      </c>
      <c r="AZ743" s="19" t="s">
        <v>125</v>
      </c>
      <c r="BA743" s="19" t="s">
        <v>2969</v>
      </c>
      <c r="BB743" s="19" t="s">
        <v>125</v>
      </c>
      <c r="BC743" s="19" t="s">
        <v>2970</v>
      </c>
      <c r="BD743" s="19" t="s">
        <v>125</v>
      </c>
      <c r="BE743" s="19" t="s">
        <v>2970</v>
      </c>
      <c r="BF743" s="184" t="s">
        <v>1688</v>
      </c>
      <c r="BG743" s="175">
        <v>44664</v>
      </c>
      <c r="BH743" s="108" t="s">
        <v>2033</v>
      </c>
      <c r="BI743" s="179"/>
      <c r="BJ743" s="136"/>
      <c r="BK743" s="136"/>
      <c r="BL743" s="136"/>
      <c r="BM743" s="136"/>
      <c r="BN743" s="35" t="s">
        <v>133</v>
      </c>
      <c r="BO743" s="179"/>
      <c r="BP743" s="179"/>
      <c r="BR743" s="92" t="s">
        <v>1514</v>
      </c>
      <c r="BS743" s="92" t="s">
        <v>6222</v>
      </c>
      <c r="BT743" s="92" t="s">
        <v>6583</v>
      </c>
      <c r="BU743" s="166"/>
    </row>
    <row r="744" spans="1:73" ht="90" hidden="1" customHeight="1">
      <c r="A744" s="181" t="s">
        <v>6597</v>
      </c>
      <c r="B744" s="92" t="s">
        <v>5132</v>
      </c>
      <c r="C744" s="175">
        <v>44183</v>
      </c>
      <c r="D744" s="175" t="s">
        <v>202</v>
      </c>
      <c r="E744" s="181" t="s">
        <v>303</v>
      </c>
      <c r="F744" s="164" t="s">
        <v>6598</v>
      </c>
      <c r="G744" s="165" t="s">
        <v>6599</v>
      </c>
      <c r="H744" s="165" t="s">
        <v>6600</v>
      </c>
      <c r="I744" s="165" t="s">
        <v>6601</v>
      </c>
      <c r="J744" s="247" t="s">
        <v>3652</v>
      </c>
      <c r="K744" s="254">
        <v>1</v>
      </c>
      <c r="L744" s="510">
        <v>44256</v>
      </c>
      <c r="M744" s="510">
        <v>44926</v>
      </c>
      <c r="N744" s="114">
        <f t="shared" si="33"/>
        <v>44</v>
      </c>
      <c r="O744" s="185" t="s">
        <v>6602</v>
      </c>
      <c r="P744" s="92" t="s">
        <v>29</v>
      </c>
      <c r="Q744" s="288"/>
      <c r="R744" s="164" t="s">
        <v>6603</v>
      </c>
      <c r="S744" s="217">
        <f t="shared" si="38"/>
        <v>318</v>
      </c>
      <c r="T744" s="166" t="s">
        <v>125</v>
      </c>
      <c r="U744" s="166" t="s">
        <v>125</v>
      </c>
      <c r="V744" s="166" t="s">
        <v>125</v>
      </c>
      <c r="W744" s="166" t="s">
        <v>125</v>
      </c>
      <c r="X744" s="166" t="s">
        <v>125</v>
      </c>
      <c r="Y744" s="166" t="s">
        <v>125</v>
      </c>
      <c r="Z744" s="166" t="s">
        <v>125</v>
      </c>
      <c r="AA744" s="166" t="s">
        <v>125</v>
      </c>
      <c r="AB744" s="166" t="s">
        <v>125</v>
      </c>
      <c r="AC744" s="166" t="s">
        <v>125</v>
      </c>
      <c r="AD744" s="166" t="s">
        <v>125</v>
      </c>
      <c r="AE744" s="166" t="s">
        <v>125</v>
      </c>
      <c r="AF744" s="166" t="s">
        <v>125</v>
      </c>
      <c r="AG744" s="166" t="s">
        <v>125</v>
      </c>
      <c r="AH744" s="166" t="s">
        <v>125</v>
      </c>
      <c r="AI744" s="166" t="s">
        <v>125</v>
      </c>
      <c r="AJ744" s="166" t="s">
        <v>125</v>
      </c>
      <c r="AK744" s="166" t="s">
        <v>125</v>
      </c>
      <c r="AL744" s="136" t="s">
        <v>130</v>
      </c>
      <c r="AM744" s="136" t="s">
        <v>130</v>
      </c>
      <c r="AN744" s="136" t="s">
        <v>130</v>
      </c>
      <c r="AO744" s="136" t="s">
        <v>130</v>
      </c>
      <c r="AP744" s="136" t="s">
        <v>130</v>
      </c>
      <c r="AQ744" s="136" t="s">
        <v>130</v>
      </c>
      <c r="AR744" s="136" t="s">
        <v>130</v>
      </c>
      <c r="AS744" s="19" t="s">
        <v>6604</v>
      </c>
      <c r="AT744" s="19" t="s">
        <v>6605</v>
      </c>
      <c r="AU744" s="19" t="s">
        <v>6606</v>
      </c>
      <c r="AV744" s="19" t="s">
        <v>6607</v>
      </c>
      <c r="AW744" s="19" t="s">
        <v>6608</v>
      </c>
      <c r="AX744" s="19" t="s">
        <v>6609</v>
      </c>
      <c r="AY744" s="19" t="s">
        <v>6610</v>
      </c>
      <c r="AZ744" s="19" t="s">
        <v>125</v>
      </c>
      <c r="BA744" s="19" t="s">
        <v>6611</v>
      </c>
      <c r="BB744" s="19" t="s">
        <v>125</v>
      </c>
      <c r="BC744" s="19" t="s">
        <v>6611</v>
      </c>
      <c r="BD744" s="19" t="s">
        <v>125</v>
      </c>
      <c r="BE744" s="19" t="s">
        <v>6611</v>
      </c>
      <c r="BF744" s="108" t="s">
        <v>1845</v>
      </c>
      <c r="BG744" s="175">
        <v>44950</v>
      </c>
      <c r="BH744" s="108" t="s">
        <v>10</v>
      </c>
      <c r="BI744" s="175">
        <v>44950</v>
      </c>
      <c r="BJ744" s="19" t="s">
        <v>6612</v>
      </c>
      <c r="BK744" s="35" t="s">
        <v>6613</v>
      </c>
      <c r="BL744" s="35" t="s">
        <v>6614</v>
      </c>
      <c r="BM744" s="136" t="s">
        <v>6615</v>
      </c>
      <c r="BN744" s="119" t="s">
        <v>1539</v>
      </c>
      <c r="BO744" s="179" t="s">
        <v>292</v>
      </c>
      <c r="BP744" s="184" t="s">
        <v>6597</v>
      </c>
      <c r="BR744" s="92" t="s">
        <v>5142</v>
      </c>
      <c r="BS744" s="92" t="s">
        <v>5397</v>
      </c>
      <c r="BT744" s="92" t="s">
        <v>5398</v>
      </c>
      <c r="BU744" s="288"/>
    </row>
    <row r="745" spans="1:73" s="123" customFormat="1" ht="90" hidden="1" customHeight="1">
      <c r="A745" s="107" t="s">
        <v>6597</v>
      </c>
      <c r="B745" s="110" t="s">
        <v>5132</v>
      </c>
      <c r="C745" s="122">
        <v>44183</v>
      </c>
      <c r="D745" s="122" t="s">
        <v>202</v>
      </c>
      <c r="E745" s="107" t="s">
        <v>303</v>
      </c>
      <c r="F745" s="161" t="s">
        <v>5381</v>
      </c>
      <c r="G745" s="247" t="s">
        <v>6599</v>
      </c>
      <c r="H745" s="247" t="s">
        <v>6600</v>
      </c>
      <c r="I745" s="247" t="s">
        <v>6601</v>
      </c>
      <c r="J745" s="247" t="s">
        <v>3652</v>
      </c>
      <c r="K745" s="254">
        <v>1</v>
      </c>
      <c r="L745" s="510">
        <v>44256</v>
      </c>
      <c r="M745" s="510">
        <v>45138</v>
      </c>
      <c r="N745" s="212">
        <v>44</v>
      </c>
      <c r="O745" s="185" t="s">
        <v>6602</v>
      </c>
      <c r="P745" s="110" t="s">
        <v>29</v>
      </c>
      <c r="Q745" s="450"/>
      <c r="R745" s="161" t="s">
        <v>6616</v>
      </c>
      <c r="S745" s="217">
        <v>170</v>
      </c>
      <c r="T745" s="166" t="s">
        <v>125</v>
      </c>
      <c r="U745" s="166" t="s">
        <v>125</v>
      </c>
      <c r="V745" s="166" t="s">
        <v>125</v>
      </c>
      <c r="W745" s="166" t="s">
        <v>125</v>
      </c>
      <c r="X745" s="166" t="s">
        <v>125</v>
      </c>
      <c r="Y745" s="166" t="s">
        <v>125</v>
      </c>
      <c r="Z745" s="166" t="s">
        <v>125</v>
      </c>
      <c r="AA745" s="166" t="s">
        <v>125</v>
      </c>
      <c r="AB745" s="166" t="s">
        <v>125</v>
      </c>
      <c r="AC745" s="166" t="s">
        <v>125</v>
      </c>
      <c r="AD745" s="166" t="s">
        <v>125</v>
      </c>
      <c r="AE745" s="166" t="s">
        <v>125</v>
      </c>
      <c r="AF745" s="166" t="s">
        <v>125</v>
      </c>
      <c r="AG745" s="166" t="s">
        <v>125</v>
      </c>
      <c r="AH745" s="166" t="s">
        <v>125</v>
      </c>
      <c r="AI745" s="166" t="s">
        <v>125</v>
      </c>
      <c r="AJ745" s="166" t="s">
        <v>125</v>
      </c>
      <c r="AK745" s="166" t="s">
        <v>125</v>
      </c>
      <c r="AL745" s="136" t="s">
        <v>130</v>
      </c>
      <c r="AM745" s="136" t="s">
        <v>130</v>
      </c>
      <c r="AN745" s="136" t="s">
        <v>130</v>
      </c>
      <c r="AO745" s="136" t="s">
        <v>130</v>
      </c>
      <c r="AP745" s="136" t="s">
        <v>130</v>
      </c>
      <c r="AQ745" s="136" t="s">
        <v>130</v>
      </c>
      <c r="AR745" s="136" t="s">
        <v>130</v>
      </c>
      <c r="AS745" s="19" t="s">
        <v>6604</v>
      </c>
      <c r="AT745" s="19" t="s">
        <v>6605</v>
      </c>
      <c r="AU745" s="19" t="s">
        <v>6606</v>
      </c>
      <c r="AV745" s="19" t="s">
        <v>6607</v>
      </c>
      <c r="AW745" s="19" t="s">
        <v>6608</v>
      </c>
      <c r="AX745" s="19" t="s">
        <v>6609</v>
      </c>
      <c r="AY745" s="19" t="s">
        <v>6610</v>
      </c>
      <c r="AZ745" s="112" t="s">
        <v>125</v>
      </c>
      <c r="BA745" s="149" t="s">
        <v>6617</v>
      </c>
      <c r="BB745" s="149" t="s">
        <v>125</v>
      </c>
      <c r="BC745" s="149" t="s">
        <v>3414</v>
      </c>
      <c r="BD745" s="149" t="s">
        <v>125</v>
      </c>
      <c r="BE745" s="149" t="s">
        <v>3414</v>
      </c>
      <c r="BF745" s="108" t="s">
        <v>1845</v>
      </c>
      <c r="BG745" s="122">
        <v>45014</v>
      </c>
      <c r="BH745" s="108" t="s">
        <v>10</v>
      </c>
      <c r="BI745" s="122">
        <v>45014</v>
      </c>
      <c r="BJ745" s="149" t="s">
        <v>6618</v>
      </c>
      <c r="BK745" s="128" t="s">
        <v>125</v>
      </c>
      <c r="BL745" s="119" t="s">
        <v>3416</v>
      </c>
      <c r="BM745" s="128" t="s">
        <v>1538</v>
      </c>
      <c r="BN745" s="119" t="s">
        <v>1539</v>
      </c>
      <c r="BO745" s="106" t="s">
        <v>125</v>
      </c>
      <c r="BP745" s="108" t="s">
        <v>6597</v>
      </c>
      <c r="BR745" s="92" t="s">
        <v>5142</v>
      </c>
      <c r="BS745" s="110" t="s">
        <v>5397</v>
      </c>
      <c r="BT745" s="110" t="s">
        <v>5398</v>
      </c>
      <c r="BU745" s="450"/>
    </row>
    <row r="746" spans="1:73" s="308" customFormat="1" ht="90" hidden="1" customHeight="1">
      <c r="A746" s="107" t="s">
        <v>6597</v>
      </c>
      <c r="B746" s="110" t="s">
        <v>5132</v>
      </c>
      <c r="C746" s="122">
        <v>44183</v>
      </c>
      <c r="D746" s="122" t="s">
        <v>202</v>
      </c>
      <c r="E746" s="107" t="s">
        <v>303</v>
      </c>
      <c r="F746" s="161" t="s">
        <v>5381</v>
      </c>
      <c r="G746" s="247" t="s">
        <v>6599</v>
      </c>
      <c r="H746" s="247" t="s">
        <v>6619</v>
      </c>
      <c r="I746" s="247" t="s">
        <v>6620</v>
      </c>
      <c r="J746" s="247" t="s">
        <v>6621</v>
      </c>
      <c r="K746" s="254">
        <v>8</v>
      </c>
      <c r="L746" s="510">
        <v>45076</v>
      </c>
      <c r="M746" s="510">
        <v>45290</v>
      </c>
      <c r="N746" s="212">
        <v>44</v>
      </c>
      <c r="O746" s="187">
        <v>2</v>
      </c>
      <c r="P746" s="110" t="s">
        <v>29</v>
      </c>
      <c r="Q746" s="451"/>
      <c r="R746" s="161" t="s">
        <v>6622</v>
      </c>
      <c r="S746" s="217">
        <v>170</v>
      </c>
      <c r="T746" s="166" t="s">
        <v>125</v>
      </c>
      <c r="U746" s="166" t="s">
        <v>125</v>
      </c>
      <c r="V746" s="166" t="s">
        <v>125</v>
      </c>
      <c r="W746" s="166" t="s">
        <v>125</v>
      </c>
      <c r="X746" s="166" t="s">
        <v>125</v>
      </c>
      <c r="Y746" s="166" t="s">
        <v>125</v>
      </c>
      <c r="Z746" s="166" t="s">
        <v>125</v>
      </c>
      <c r="AA746" s="166" t="s">
        <v>125</v>
      </c>
      <c r="AB746" s="166" t="s">
        <v>125</v>
      </c>
      <c r="AC746" s="166" t="s">
        <v>125</v>
      </c>
      <c r="AD746" s="166" t="s">
        <v>125</v>
      </c>
      <c r="AE746" s="166" t="s">
        <v>125</v>
      </c>
      <c r="AF746" s="166" t="s">
        <v>125</v>
      </c>
      <c r="AG746" s="166" t="s">
        <v>125</v>
      </c>
      <c r="AH746" s="166" t="s">
        <v>125</v>
      </c>
      <c r="AI746" s="166" t="s">
        <v>125</v>
      </c>
      <c r="AJ746" s="166" t="s">
        <v>125</v>
      </c>
      <c r="AK746" s="166" t="s">
        <v>125</v>
      </c>
      <c r="AL746" s="136" t="s">
        <v>130</v>
      </c>
      <c r="AM746" s="136" t="s">
        <v>130</v>
      </c>
      <c r="AN746" s="136" t="s">
        <v>130</v>
      </c>
      <c r="AO746" s="136" t="s">
        <v>130</v>
      </c>
      <c r="AP746" s="136" t="s">
        <v>130</v>
      </c>
      <c r="AQ746" s="136" t="s">
        <v>130</v>
      </c>
      <c r="AR746" s="136" t="s">
        <v>130</v>
      </c>
      <c r="AS746" s="19" t="s">
        <v>6604</v>
      </c>
      <c r="AT746" s="19" t="s">
        <v>6605</v>
      </c>
      <c r="AU746" s="19" t="s">
        <v>6606</v>
      </c>
      <c r="AV746" s="19" t="s">
        <v>6607</v>
      </c>
      <c r="AW746" s="19" t="s">
        <v>6608</v>
      </c>
      <c r="AX746" s="19" t="s">
        <v>6609</v>
      </c>
      <c r="AY746" s="19" t="s">
        <v>6610</v>
      </c>
      <c r="AZ746" s="112" t="s">
        <v>6623</v>
      </c>
      <c r="BA746" s="149" t="s">
        <v>6617</v>
      </c>
      <c r="BB746" s="447" t="s">
        <v>6624</v>
      </c>
      <c r="BC746" s="149" t="s">
        <v>6625</v>
      </c>
      <c r="BD746" s="149" t="s">
        <v>6626</v>
      </c>
      <c r="BE746" s="149"/>
      <c r="BF746" s="108" t="s">
        <v>8</v>
      </c>
      <c r="BG746" s="122">
        <v>45212</v>
      </c>
      <c r="BH746" s="108" t="s">
        <v>8</v>
      </c>
      <c r="BI746" s="448"/>
      <c r="BJ746" s="449"/>
      <c r="BK746" s="449"/>
      <c r="BL746" s="449"/>
      <c r="BM746" s="449"/>
      <c r="BN746" s="119" t="s">
        <v>133</v>
      </c>
      <c r="BO746" s="448"/>
      <c r="BP746" s="448"/>
      <c r="BR746" s="92" t="s">
        <v>5142</v>
      </c>
      <c r="BS746" s="110" t="s">
        <v>5397</v>
      </c>
      <c r="BT746" s="110" t="s">
        <v>5398</v>
      </c>
      <c r="BU746" s="451"/>
    </row>
    <row r="747" spans="1:73" s="308" customFormat="1" ht="90" hidden="1" customHeight="1">
      <c r="A747" s="107" t="s">
        <v>6627</v>
      </c>
      <c r="B747" s="110" t="s">
        <v>5132</v>
      </c>
      <c r="C747" s="122">
        <v>44183</v>
      </c>
      <c r="D747" s="122" t="s">
        <v>202</v>
      </c>
      <c r="E747" s="107" t="s">
        <v>303</v>
      </c>
      <c r="F747" s="161" t="s">
        <v>5381</v>
      </c>
      <c r="G747" s="247" t="s">
        <v>6599</v>
      </c>
      <c r="H747" s="247" t="s">
        <v>6600</v>
      </c>
      <c r="I747" s="247" t="s">
        <v>6628</v>
      </c>
      <c r="J747" s="248" t="s">
        <v>1817</v>
      </c>
      <c r="K747" s="240">
        <v>1</v>
      </c>
      <c r="L747" s="510">
        <v>44256</v>
      </c>
      <c r="M747" s="510">
        <v>45138</v>
      </c>
      <c r="N747" s="212">
        <f t="shared" ref="N747:N775" si="39">+WEEKNUM(M747-L747)</f>
        <v>22</v>
      </c>
      <c r="O747" s="185">
        <v>0</v>
      </c>
      <c r="P747" s="110" t="s">
        <v>29</v>
      </c>
      <c r="Q747" s="451"/>
      <c r="R747" s="161" t="s">
        <v>6616</v>
      </c>
      <c r="S747" s="217">
        <f>LEN(R747)</f>
        <v>210</v>
      </c>
      <c r="T747" s="166" t="s">
        <v>125</v>
      </c>
      <c r="U747" s="166" t="s">
        <v>125</v>
      </c>
      <c r="V747" s="166" t="s">
        <v>125</v>
      </c>
      <c r="W747" s="166" t="s">
        <v>125</v>
      </c>
      <c r="X747" s="166" t="s">
        <v>125</v>
      </c>
      <c r="Y747" s="166" t="s">
        <v>125</v>
      </c>
      <c r="Z747" s="166" t="s">
        <v>125</v>
      </c>
      <c r="AA747" s="166" t="s">
        <v>125</v>
      </c>
      <c r="AB747" s="166" t="s">
        <v>125</v>
      </c>
      <c r="AC747" s="166" t="s">
        <v>125</v>
      </c>
      <c r="AD747" s="166" t="s">
        <v>125</v>
      </c>
      <c r="AE747" s="166" t="s">
        <v>125</v>
      </c>
      <c r="AF747" s="166" t="s">
        <v>125</v>
      </c>
      <c r="AG747" s="166" t="s">
        <v>125</v>
      </c>
      <c r="AH747" s="166" t="s">
        <v>125</v>
      </c>
      <c r="AI747" s="166" t="s">
        <v>125</v>
      </c>
      <c r="AJ747" s="166" t="s">
        <v>125</v>
      </c>
      <c r="AK747" s="136" t="s">
        <v>130</v>
      </c>
      <c r="AL747" s="136" t="s">
        <v>130</v>
      </c>
      <c r="AM747" s="136" t="s">
        <v>130</v>
      </c>
      <c r="AN747" s="136" t="s">
        <v>130</v>
      </c>
      <c r="AO747" s="136" t="s">
        <v>130</v>
      </c>
      <c r="AP747" s="136" t="s">
        <v>130</v>
      </c>
      <c r="AQ747" s="136" t="s">
        <v>130</v>
      </c>
      <c r="AR747" s="136" t="s">
        <v>130</v>
      </c>
      <c r="AS747" s="19" t="s">
        <v>6604</v>
      </c>
      <c r="AT747" s="19" t="s">
        <v>6629</v>
      </c>
      <c r="AU747" s="19" t="s">
        <v>6630</v>
      </c>
      <c r="AV747" s="19" t="s">
        <v>6631</v>
      </c>
      <c r="AW747" s="19" t="s">
        <v>6632</v>
      </c>
      <c r="AX747" s="19" t="s">
        <v>6633</v>
      </c>
      <c r="AY747" s="19" t="s">
        <v>6610</v>
      </c>
      <c r="AZ747" s="112" t="s">
        <v>125</v>
      </c>
      <c r="BA747" s="149" t="s">
        <v>6617</v>
      </c>
      <c r="BB747" s="149" t="s">
        <v>125</v>
      </c>
      <c r="BC747" s="149" t="s">
        <v>3414</v>
      </c>
      <c r="BD747" s="149" t="s">
        <v>125</v>
      </c>
      <c r="BE747" s="149" t="s">
        <v>3414</v>
      </c>
      <c r="BF747" s="108" t="s">
        <v>1845</v>
      </c>
      <c r="BG747" s="122">
        <v>45014</v>
      </c>
      <c r="BH747" s="108" t="s">
        <v>10</v>
      </c>
      <c r="BI747" s="122">
        <v>45014</v>
      </c>
      <c r="BJ747" s="149" t="s">
        <v>6618</v>
      </c>
      <c r="BK747" s="128" t="s">
        <v>125</v>
      </c>
      <c r="BL747" s="119" t="s">
        <v>3416</v>
      </c>
      <c r="BM747" s="128" t="s">
        <v>1538</v>
      </c>
      <c r="BN747" s="119" t="s">
        <v>1539</v>
      </c>
      <c r="BO747" s="106" t="s">
        <v>125</v>
      </c>
      <c r="BP747" s="108" t="s">
        <v>6597</v>
      </c>
      <c r="BR747" s="92" t="s">
        <v>5142</v>
      </c>
      <c r="BS747" s="110" t="s">
        <v>5397</v>
      </c>
      <c r="BT747" s="110" t="s">
        <v>5398</v>
      </c>
      <c r="BU747" s="451"/>
    </row>
    <row r="748" spans="1:73" s="308" customFormat="1" ht="90" hidden="1" customHeight="1">
      <c r="A748" s="107" t="s">
        <v>6627</v>
      </c>
      <c r="B748" s="110" t="s">
        <v>5132</v>
      </c>
      <c r="C748" s="122">
        <v>44183</v>
      </c>
      <c r="D748" s="122" t="s">
        <v>202</v>
      </c>
      <c r="E748" s="107" t="s">
        <v>303</v>
      </c>
      <c r="F748" s="161" t="s">
        <v>5381</v>
      </c>
      <c r="G748" s="247" t="s">
        <v>6599</v>
      </c>
      <c r="H748" s="247" t="s">
        <v>6619</v>
      </c>
      <c r="I748" s="131" t="s">
        <v>6634</v>
      </c>
      <c r="J748" s="436" t="s">
        <v>6635</v>
      </c>
      <c r="K748" s="240">
        <v>8</v>
      </c>
      <c r="L748" s="510">
        <v>45076</v>
      </c>
      <c r="M748" s="510">
        <v>45290</v>
      </c>
      <c r="N748" s="212">
        <f t="shared" si="39"/>
        <v>31</v>
      </c>
      <c r="O748" s="187">
        <v>1</v>
      </c>
      <c r="P748" s="110" t="s">
        <v>29</v>
      </c>
      <c r="Q748" s="451"/>
      <c r="R748" s="161" t="s">
        <v>6636</v>
      </c>
      <c r="S748" s="217">
        <f>LEN(R748)</f>
        <v>180</v>
      </c>
      <c r="T748" s="166" t="s">
        <v>125</v>
      </c>
      <c r="U748" s="166" t="s">
        <v>125</v>
      </c>
      <c r="V748" s="166" t="s">
        <v>125</v>
      </c>
      <c r="W748" s="166" t="s">
        <v>125</v>
      </c>
      <c r="X748" s="166" t="s">
        <v>125</v>
      </c>
      <c r="Y748" s="166" t="s">
        <v>125</v>
      </c>
      <c r="Z748" s="166" t="s">
        <v>125</v>
      </c>
      <c r="AA748" s="166" t="s">
        <v>125</v>
      </c>
      <c r="AB748" s="166" t="s">
        <v>125</v>
      </c>
      <c r="AC748" s="166" t="s">
        <v>125</v>
      </c>
      <c r="AD748" s="166" t="s">
        <v>125</v>
      </c>
      <c r="AE748" s="166" t="s">
        <v>125</v>
      </c>
      <c r="AF748" s="166" t="s">
        <v>125</v>
      </c>
      <c r="AG748" s="166" t="s">
        <v>125</v>
      </c>
      <c r="AH748" s="166" t="s">
        <v>125</v>
      </c>
      <c r="AI748" s="166" t="s">
        <v>125</v>
      </c>
      <c r="AJ748" s="166" t="s">
        <v>125</v>
      </c>
      <c r="AK748" s="136" t="s">
        <v>130</v>
      </c>
      <c r="AL748" s="136" t="s">
        <v>130</v>
      </c>
      <c r="AM748" s="136" t="s">
        <v>130</v>
      </c>
      <c r="AN748" s="136" t="s">
        <v>130</v>
      </c>
      <c r="AO748" s="136" t="s">
        <v>130</v>
      </c>
      <c r="AP748" s="136" t="s">
        <v>130</v>
      </c>
      <c r="AQ748" s="136" t="s">
        <v>130</v>
      </c>
      <c r="AR748" s="136" t="s">
        <v>130</v>
      </c>
      <c r="AS748" s="19" t="s">
        <v>6604</v>
      </c>
      <c r="AT748" s="19" t="s">
        <v>6629</v>
      </c>
      <c r="AU748" s="19" t="s">
        <v>6630</v>
      </c>
      <c r="AV748" s="19" t="s">
        <v>6631</v>
      </c>
      <c r="AW748" s="19" t="s">
        <v>6632</v>
      </c>
      <c r="AX748" s="19" t="s">
        <v>6633</v>
      </c>
      <c r="AY748" s="19" t="s">
        <v>6610</v>
      </c>
      <c r="AZ748" s="112" t="s">
        <v>6623</v>
      </c>
      <c r="BA748" s="149" t="s">
        <v>6617</v>
      </c>
      <c r="BB748" s="149" t="s">
        <v>6637</v>
      </c>
      <c r="BC748" s="149" t="s">
        <v>6638</v>
      </c>
      <c r="BD748" s="149" t="s">
        <v>6639</v>
      </c>
      <c r="BE748" s="149"/>
      <c r="BF748" s="108" t="s">
        <v>8</v>
      </c>
      <c r="BG748" s="122">
        <v>45212</v>
      </c>
      <c r="BH748" s="108" t="s">
        <v>8</v>
      </c>
      <c r="BI748" s="448"/>
      <c r="BJ748" s="449"/>
      <c r="BK748" s="449"/>
      <c r="BL748" s="449"/>
      <c r="BM748" s="449"/>
      <c r="BN748" s="119" t="s">
        <v>133</v>
      </c>
      <c r="BO748" s="448"/>
      <c r="BP748" s="448"/>
      <c r="BR748" s="92" t="s">
        <v>5142</v>
      </c>
      <c r="BS748" s="110" t="s">
        <v>5397</v>
      </c>
      <c r="BT748" s="110" t="s">
        <v>5398</v>
      </c>
      <c r="BU748" s="451"/>
    </row>
    <row r="749" spans="1:73" s="308" customFormat="1" ht="90" hidden="1" customHeight="1">
      <c r="A749" s="107" t="s">
        <v>4875</v>
      </c>
      <c r="B749" s="110" t="s">
        <v>4007</v>
      </c>
      <c r="C749" s="122">
        <v>44109</v>
      </c>
      <c r="D749" s="122" t="s">
        <v>202</v>
      </c>
      <c r="E749" s="270" t="s">
        <v>503</v>
      </c>
      <c r="F749" s="161" t="s">
        <v>6640</v>
      </c>
      <c r="G749" s="161" t="s">
        <v>4859</v>
      </c>
      <c r="H749" s="161" t="s">
        <v>6641</v>
      </c>
      <c r="I749" s="161" t="s">
        <v>6642</v>
      </c>
      <c r="J749" s="161" t="s">
        <v>6643</v>
      </c>
      <c r="K749" s="300">
        <v>1</v>
      </c>
      <c r="L749" s="515">
        <v>44287</v>
      </c>
      <c r="M749" s="510">
        <v>45648</v>
      </c>
      <c r="N749" s="212">
        <f t="shared" si="39"/>
        <v>39</v>
      </c>
      <c r="O749" s="445">
        <v>0.09</v>
      </c>
      <c r="P749" s="119" t="s">
        <v>28</v>
      </c>
      <c r="Q749" s="119" t="s">
        <v>3513</v>
      </c>
      <c r="R749" s="112" t="s">
        <v>3541</v>
      </c>
      <c r="S749" s="217">
        <f>LEN(R749)</f>
        <v>120</v>
      </c>
      <c r="T749" s="166" t="s">
        <v>125</v>
      </c>
      <c r="U749" s="166" t="s">
        <v>125</v>
      </c>
      <c r="V749" s="166" t="s">
        <v>125</v>
      </c>
      <c r="W749" s="166" t="s">
        <v>125</v>
      </c>
      <c r="X749" s="166" t="s">
        <v>125</v>
      </c>
      <c r="Y749" s="166" t="s">
        <v>125</v>
      </c>
      <c r="Z749" s="166" t="s">
        <v>125</v>
      </c>
      <c r="AA749" s="166" t="s">
        <v>125</v>
      </c>
      <c r="AB749" s="166" t="s">
        <v>125</v>
      </c>
      <c r="AC749" s="166" t="s">
        <v>125</v>
      </c>
      <c r="AD749" s="166" t="s">
        <v>125</v>
      </c>
      <c r="AE749" s="166" t="s">
        <v>125</v>
      </c>
      <c r="AF749" s="166" t="s">
        <v>125</v>
      </c>
      <c r="AG749" s="166" t="s">
        <v>125</v>
      </c>
      <c r="AH749" s="166" t="s">
        <v>125</v>
      </c>
      <c r="AI749" s="166" t="s">
        <v>125</v>
      </c>
      <c r="AJ749" s="166" t="s">
        <v>125</v>
      </c>
      <c r="AK749" s="136" t="s">
        <v>130</v>
      </c>
      <c r="AL749" s="136" t="s">
        <v>130</v>
      </c>
      <c r="AM749" s="136" t="s">
        <v>130</v>
      </c>
      <c r="AN749" s="136" t="s">
        <v>130</v>
      </c>
      <c r="AO749" s="136" t="s">
        <v>130</v>
      </c>
      <c r="AP749" s="136" t="s">
        <v>130</v>
      </c>
      <c r="AQ749" s="136" t="s">
        <v>130</v>
      </c>
      <c r="AR749" s="136" t="s">
        <v>130</v>
      </c>
      <c r="AS749" s="92" t="s">
        <v>6644</v>
      </c>
      <c r="AT749" s="92" t="s">
        <v>6645</v>
      </c>
      <c r="AU749" s="92" t="s">
        <v>6646</v>
      </c>
      <c r="AV749" s="92" t="s">
        <v>6647</v>
      </c>
      <c r="AW749" s="92" t="s">
        <v>6648</v>
      </c>
      <c r="AX749" s="156" t="s">
        <v>3546</v>
      </c>
      <c r="AY749" s="19" t="s">
        <v>6649</v>
      </c>
      <c r="AZ749" s="149" t="s">
        <v>3548</v>
      </c>
      <c r="BA749" s="112" t="s">
        <v>3549</v>
      </c>
      <c r="BB749" s="220" t="s">
        <v>3550</v>
      </c>
      <c r="BC749" s="112" t="s">
        <v>6650</v>
      </c>
      <c r="BD749" s="220" t="s">
        <v>6651</v>
      </c>
      <c r="BE749" s="220" t="s">
        <v>6652</v>
      </c>
      <c r="BF749" s="108" t="s">
        <v>8</v>
      </c>
      <c r="BG749" s="122">
        <v>45211</v>
      </c>
      <c r="BH749" s="108" t="s">
        <v>8</v>
      </c>
      <c r="BI749" s="122"/>
      <c r="BJ749" s="112"/>
      <c r="BK749" s="119"/>
      <c r="BL749" s="128"/>
      <c r="BM749" s="128"/>
      <c r="BN749" s="119" t="s">
        <v>133</v>
      </c>
      <c r="BO749" s="106"/>
      <c r="BP749" s="448"/>
      <c r="BR749" s="35" t="s">
        <v>1347</v>
      </c>
      <c r="BS749" s="119" t="s">
        <v>3508</v>
      </c>
      <c r="BT749" s="119" t="s">
        <v>3509</v>
      </c>
      <c r="BU749" s="119"/>
    </row>
    <row r="750" spans="1:73" ht="90" hidden="1" customHeight="1">
      <c r="A750" s="181" t="s">
        <v>3507</v>
      </c>
      <c r="B750" s="92" t="s">
        <v>3321</v>
      </c>
      <c r="C750" s="175">
        <v>43991</v>
      </c>
      <c r="D750" s="175" t="s">
        <v>202</v>
      </c>
      <c r="E750" s="263" t="s">
        <v>224</v>
      </c>
      <c r="F750" s="19" t="s">
        <v>3496</v>
      </c>
      <c r="G750" s="260" t="s">
        <v>3497</v>
      </c>
      <c r="H750" s="19" t="s">
        <v>6641</v>
      </c>
      <c r="I750" s="19" t="s">
        <v>6642</v>
      </c>
      <c r="J750" s="92" t="s">
        <v>6643</v>
      </c>
      <c r="K750" s="266">
        <v>1</v>
      </c>
      <c r="L750" s="508">
        <v>44229</v>
      </c>
      <c r="M750" s="519">
        <v>45648</v>
      </c>
      <c r="N750" s="114">
        <f t="shared" si="39"/>
        <v>47</v>
      </c>
      <c r="O750" s="185">
        <v>0</v>
      </c>
      <c r="P750" s="35" t="s">
        <v>28</v>
      </c>
      <c r="Q750" s="288"/>
      <c r="R750" s="19" t="s">
        <v>6653</v>
      </c>
      <c r="S750" s="217">
        <f>LEN(R750)</f>
        <v>379</v>
      </c>
      <c r="T750" s="166" t="s">
        <v>125</v>
      </c>
      <c r="U750" s="166" t="s">
        <v>125</v>
      </c>
      <c r="V750" s="166" t="s">
        <v>125</v>
      </c>
      <c r="W750" s="166" t="s">
        <v>125</v>
      </c>
      <c r="X750" s="166" t="s">
        <v>125</v>
      </c>
      <c r="Y750" s="166" t="s">
        <v>125</v>
      </c>
      <c r="Z750" s="166" t="s">
        <v>125</v>
      </c>
      <c r="AA750" s="166" t="s">
        <v>125</v>
      </c>
      <c r="AB750" s="166" t="s">
        <v>125</v>
      </c>
      <c r="AC750" s="166" t="s">
        <v>125</v>
      </c>
      <c r="AD750" s="166" t="s">
        <v>125</v>
      </c>
      <c r="AE750" s="166" t="s">
        <v>125</v>
      </c>
      <c r="AF750" s="166" t="s">
        <v>125</v>
      </c>
      <c r="AG750" s="19" t="s">
        <v>3330</v>
      </c>
      <c r="AH750" s="166" t="s">
        <v>125</v>
      </c>
      <c r="AI750" s="19" t="s">
        <v>3515</v>
      </c>
      <c r="AJ750" s="19" t="s">
        <v>3516</v>
      </c>
      <c r="AK750" s="19" t="s">
        <v>3517</v>
      </c>
      <c r="AL750" s="19" t="s">
        <v>3518</v>
      </c>
      <c r="AM750" s="19" t="s">
        <v>3519</v>
      </c>
      <c r="AN750" s="92" t="s">
        <v>3520</v>
      </c>
      <c r="AO750" s="19" t="s">
        <v>3521</v>
      </c>
      <c r="AP750" s="19" t="s">
        <v>3522</v>
      </c>
      <c r="AQ750" s="19" t="s">
        <v>3523</v>
      </c>
      <c r="AR750" s="92" t="s">
        <v>3524</v>
      </c>
      <c r="AS750" s="168" t="s">
        <v>3525</v>
      </c>
      <c r="AT750" s="92" t="s">
        <v>6645</v>
      </c>
      <c r="AU750" s="92" t="s">
        <v>6654</v>
      </c>
      <c r="AV750" s="92" t="s">
        <v>6647</v>
      </c>
      <c r="AW750" s="92" t="s">
        <v>6648</v>
      </c>
      <c r="AX750" s="156" t="s">
        <v>3546</v>
      </c>
      <c r="AY750" s="19" t="s">
        <v>6655</v>
      </c>
      <c r="AZ750" s="92" t="s">
        <v>125</v>
      </c>
      <c r="BA750" s="112" t="s">
        <v>6656</v>
      </c>
      <c r="BB750" s="149" t="s">
        <v>125</v>
      </c>
      <c r="BC750" s="149" t="s">
        <v>3414</v>
      </c>
      <c r="BD750" s="149" t="s">
        <v>125</v>
      </c>
      <c r="BE750" s="149" t="s">
        <v>3414</v>
      </c>
      <c r="BF750" s="108" t="s">
        <v>1845</v>
      </c>
      <c r="BG750" s="122">
        <v>45014</v>
      </c>
      <c r="BH750" s="108" t="s">
        <v>10</v>
      </c>
      <c r="BI750" s="122">
        <v>45014</v>
      </c>
      <c r="BJ750" s="149" t="s">
        <v>6657</v>
      </c>
      <c r="BK750" s="35" t="s">
        <v>6658</v>
      </c>
      <c r="BL750" s="119" t="s">
        <v>6659</v>
      </c>
      <c r="BM750" s="128" t="s">
        <v>1538</v>
      </c>
      <c r="BN750" s="119" t="s">
        <v>1539</v>
      </c>
      <c r="BO750" s="106" t="s">
        <v>125</v>
      </c>
      <c r="BP750" s="106" t="s">
        <v>3507</v>
      </c>
      <c r="BR750" s="92" t="s">
        <v>1347</v>
      </c>
      <c r="BS750" s="35" t="s">
        <v>3508</v>
      </c>
      <c r="BT750" s="35" t="s">
        <v>3509</v>
      </c>
      <c r="BU750" s="35"/>
    </row>
    <row r="751" spans="1:73" s="308" customFormat="1" ht="90" hidden="1" customHeight="1">
      <c r="A751" s="107" t="s">
        <v>3507</v>
      </c>
      <c r="B751" s="110" t="s">
        <v>3321</v>
      </c>
      <c r="C751" s="122">
        <v>43991</v>
      </c>
      <c r="D751" s="122" t="s">
        <v>202</v>
      </c>
      <c r="E751" s="261" t="s">
        <v>224</v>
      </c>
      <c r="F751" s="112" t="s">
        <v>3540</v>
      </c>
      <c r="G751" s="162" t="s">
        <v>3497</v>
      </c>
      <c r="H751" s="112" t="s">
        <v>6641</v>
      </c>
      <c r="I751" s="112" t="s">
        <v>6660</v>
      </c>
      <c r="J751" s="161" t="s">
        <v>6643</v>
      </c>
      <c r="K751" s="192">
        <v>1</v>
      </c>
      <c r="L751" s="509">
        <v>44229</v>
      </c>
      <c r="M751" s="510">
        <v>45291</v>
      </c>
      <c r="N751" s="212">
        <f t="shared" si="39"/>
        <v>48</v>
      </c>
      <c r="O751" s="214">
        <v>0.09</v>
      </c>
      <c r="P751" s="119" t="s">
        <v>28</v>
      </c>
      <c r="Q751" s="451"/>
      <c r="R751" s="112" t="s">
        <v>6661</v>
      </c>
      <c r="S751" s="217">
        <f>LEN(R751)</f>
        <v>263</v>
      </c>
      <c r="T751" s="166" t="s">
        <v>125</v>
      </c>
      <c r="U751" s="166" t="s">
        <v>125</v>
      </c>
      <c r="V751" s="166" t="s">
        <v>125</v>
      </c>
      <c r="W751" s="166" t="s">
        <v>125</v>
      </c>
      <c r="X751" s="166" t="s">
        <v>125</v>
      </c>
      <c r="Y751" s="166" t="s">
        <v>125</v>
      </c>
      <c r="Z751" s="166" t="s">
        <v>125</v>
      </c>
      <c r="AA751" s="166" t="s">
        <v>125</v>
      </c>
      <c r="AB751" s="166" t="s">
        <v>125</v>
      </c>
      <c r="AC751" s="166" t="s">
        <v>125</v>
      </c>
      <c r="AD751" s="166" t="s">
        <v>125</v>
      </c>
      <c r="AE751" s="166" t="s">
        <v>125</v>
      </c>
      <c r="AF751" s="166" t="s">
        <v>125</v>
      </c>
      <c r="AG751" s="19" t="s">
        <v>3330</v>
      </c>
      <c r="AH751" s="166" t="s">
        <v>125</v>
      </c>
      <c r="AI751" s="19" t="s">
        <v>3515</v>
      </c>
      <c r="AJ751" s="19" t="s">
        <v>3516</v>
      </c>
      <c r="AK751" s="19" t="s">
        <v>3517</v>
      </c>
      <c r="AL751" s="19" t="s">
        <v>3518</v>
      </c>
      <c r="AM751" s="19" t="s">
        <v>3519</v>
      </c>
      <c r="AN751" s="92" t="s">
        <v>3520</v>
      </c>
      <c r="AO751" s="19" t="s">
        <v>3521</v>
      </c>
      <c r="AP751" s="19" t="s">
        <v>3522</v>
      </c>
      <c r="AQ751" s="19" t="s">
        <v>3523</v>
      </c>
      <c r="AR751" s="92" t="s">
        <v>3524</v>
      </c>
      <c r="AS751" s="168" t="s">
        <v>3525</v>
      </c>
      <c r="AT751" s="92" t="s">
        <v>6645</v>
      </c>
      <c r="AU751" s="92" t="s">
        <v>6654</v>
      </c>
      <c r="AV751" s="92" t="s">
        <v>6647</v>
      </c>
      <c r="AW751" s="92" t="s">
        <v>6648</v>
      </c>
      <c r="AX751" s="156" t="s">
        <v>3546</v>
      </c>
      <c r="AY751" s="19" t="s">
        <v>6655</v>
      </c>
      <c r="AZ751" s="149" t="s">
        <v>3548</v>
      </c>
      <c r="BA751" s="112" t="s">
        <v>3549</v>
      </c>
      <c r="BB751" s="220" t="s">
        <v>3550</v>
      </c>
      <c r="BC751" s="112" t="s">
        <v>6662</v>
      </c>
      <c r="BD751" s="149" t="s">
        <v>125</v>
      </c>
      <c r="BE751" s="112" t="s">
        <v>6663</v>
      </c>
      <c r="BF751" s="108" t="s">
        <v>1845</v>
      </c>
      <c r="BG751" s="122">
        <v>45198</v>
      </c>
      <c r="BH751" s="108" t="s">
        <v>10</v>
      </c>
      <c r="BI751" s="122">
        <v>45198</v>
      </c>
      <c r="BJ751" s="140" t="s">
        <v>6664</v>
      </c>
      <c r="BK751" s="128" t="s">
        <v>6665</v>
      </c>
      <c r="BL751" s="119" t="s">
        <v>3426</v>
      </c>
      <c r="BM751" s="128" t="s">
        <v>1538</v>
      </c>
      <c r="BN751" s="119" t="s">
        <v>1539</v>
      </c>
      <c r="BO751" s="179" t="s">
        <v>125</v>
      </c>
      <c r="BP751" s="179" t="s">
        <v>3507</v>
      </c>
      <c r="BR751" s="110" t="s">
        <v>1347</v>
      </c>
      <c r="BS751" s="119" t="s">
        <v>3508</v>
      </c>
      <c r="BT751" s="119" t="s">
        <v>3509</v>
      </c>
      <c r="BU751" s="119"/>
    </row>
    <row r="752" spans="1:73" s="308" customFormat="1" ht="90" hidden="1" customHeight="1">
      <c r="A752" s="107" t="s">
        <v>3507</v>
      </c>
      <c r="B752" s="110" t="s">
        <v>3321</v>
      </c>
      <c r="C752" s="122">
        <v>43991</v>
      </c>
      <c r="D752" s="122" t="s">
        <v>202</v>
      </c>
      <c r="E752" s="261" t="s">
        <v>224</v>
      </c>
      <c r="F752" s="112" t="s">
        <v>3540</v>
      </c>
      <c r="G752" s="161" t="s">
        <v>3497</v>
      </c>
      <c r="H752" s="112" t="s">
        <v>6641</v>
      </c>
      <c r="I752" s="112" t="s">
        <v>6666</v>
      </c>
      <c r="J752" s="161" t="s">
        <v>6643</v>
      </c>
      <c r="K752" s="192">
        <v>1</v>
      </c>
      <c r="L752" s="508">
        <v>44229</v>
      </c>
      <c r="M752" s="510">
        <v>45648</v>
      </c>
      <c r="N752" s="212">
        <f t="shared" si="39"/>
        <v>47</v>
      </c>
      <c r="O752" s="445">
        <v>0.09</v>
      </c>
      <c r="P752" s="119" t="s">
        <v>28</v>
      </c>
      <c r="Q752" s="451"/>
      <c r="R752" s="112" t="s">
        <v>3541</v>
      </c>
      <c r="S752" s="217"/>
      <c r="T752" s="166" t="s">
        <v>125</v>
      </c>
      <c r="U752" s="166" t="s">
        <v>125</v>
      </c>
      <c r="V752" s="166" t="s">
        <v>125</v>
      </c>
      <c r="W752" s="166" t="s">
        <v>125</v>
      </c>
      <c r="X752" s="166" t="s">
        <v>125</v>
      </c>
      <c r="Y752" s="166" t="s">
        <v>125</v>
      </c>
      <c r="Z752" s="166" t="s">
        <v>125</v>
      </c>
      <c r="AA752" s="166" t="s">
        <v>125</v>
      </c>
      <c r="AB752" s="166" t="s">
        <v>125</v>
      </c>
      <c r="AC752" s="166" t="s">
        <v>125</v>
      </c>
      <c r="AD752" s="166" t="s">
        <v>125</v>
      </c>
      <c r="AE752" s="166" t="s">
        <v>125</v>
      </c>
      <c r="AF752" s="166" t="s">
        <v>125</v>
      </c>
      <c r="AG752" s="19" t="s">
        <v>3330</v>
      </c>
      <c r="AH752" s="166" t="s">
        <v>125</v>
      </c>
      <c r="AI752" s="19" t="s">
        <v>3515</v>
      </c>
      <c r="AJ752" s="19" t="s">
        <v>3516</v>
      </c>
      <c r="AK752" s="19" t="s">
        <v>3517</v>
      </c>
      <c r="AL752" s="19" t="s">
        <v>3518</v>
      </c>
      <c r="AM752" s="19" t="s">
        <v>3519</v>
      </c>
      <c r="AN752" s="92" t="s">
        <v>3520</v>
      </c>
      <c r="AO752" s="19" t="s">
        <v>3521</v>
      </c>
      <c r="AP752" s="19" t="s">
        <v>3522</v>
      </c>
      <c r="AQ752" s="19" t="s">
        <v>3523</v>
      </c>
      <c r="AR752" s="92" t="s">
        <v>3524</v>
      </c>
      <c r="AS752" s="168" t="s">
        <v>3525</v>
      </c>
      <c r="AT752" s="92" t="s">
        <v>6645</v>
      </c>
      <c r="AU752" s="92" t="s">
        <v>6654</v>
      </c>
      <c r="AV752" s="92" t="s">
        <v>6647</v>
      </c>
      <c r="AW752" s="92" t="s">
        <v>6648</v>
      </c>
      <c r="AX752" s="156" t="s">
        <v>3546</v>
      </c>
      <c r="AY752" s="19" t="s">
        <v>6655</v>
      </c>
      <c r="AZ752" s="149" t="s">
        <v>3548</v>
      </c>
      <c r="BA752" s="112" t="s">
        <v>3549</v>
      </c>
      <c r="BB752" s="220" t="s">
        <v>3550</v>
      </c>
      <c r="BC752" s="112" t="s">
        <v>6662</v>
      </c>
      <c r="BD752" s="220" t="s">
        <v>6651</v>
      </c>
      <c r="BE752" s="220" t="s">
        <v>6652</v>
      </c>
      <c r="BF752" s="108" t="s">
        <v>8</v>
      </c>
      <c r="BG752" s="122">
        <v>45211</v>
      </c>
      <c r="BH752" s="108" t="s">
        <v>8</v>
      </c>
      <c r="BI752" s="122"/>
      <c r="BJ752" s="112"/>
      <c r="BK752" s="119"/>
      <c r="BL752" s="128"/>
      <c r="BM752" s="128"/>
      <c r="BN752" s="119" t="s">
        <v>133</v>
      </c>
      <c r="BO752" s="106"/>
      <c r="BP752" s="448"/>
      <c r="BR752" s="110" t="s">
        <v>1347</v>
      </c>
      <c r="BS752" s="119" t="s">
        <v>3508</v>
      </c>
      <c r="BT752" s="119" t="s">
        <v>3509</v>
      </c>
      <c r="BU752" s="288"/>
    </row>
    <row r="753" spans="1:15713" s="308" customFormat="1" ht="90" hidden="1" customHeight="1">
      <c r="A753" s="107" t="s">
        <v>5267</v>
      </c>
      <c r="B753" s="110" t="s">
        <v>5132</v>
      </c>
      <c r="C753" s="122">
        <v>44183</v>
      </c>
      <c r="D753" s="122" t="s">
        <v>202</v>
      </c>
      <c r="E753" s="107" t="s">
        <v>219</v>
      </c>
      <c r="F753" s="161" t="s">
        <v>6667</v>
      </c>
      <c r="G753" s="161" t="s">
        <v>4859</v>
      </c>
      <c r="H753" s="161" t="s">
        <v>6641</v>
      </c>
      <c r="I753" s="161" t="s">
        <v>6642</v>
      </c>
      <c r="J753" s="161" t="s">
        <v>6643</v>
      </c>
      <c r="K753" s="300">
        <v>1</v>
      </c>
      <c r="L753" s="515">
        <v>44229</v>
      </c>
      <c r="M753" s="510">
        <v>45648</v>
      </c>
      <c r="N753" s="212">
        <f t="shared" si="39"/>
        <v>47</v>
      </c>
      <c r="O753" s="445">
        <v>0.09</v>
      </c>
      <c r="P753" s="119" t="s">
        <v>28</v>
      </c>
      <c r="Q753" s="451"/>
      <c r="R753" s="112" t="s">
        <v>3541</v>
      </c>
      <c r="S753" s="217">
        <f t="shared" ref="S753:S770" si="40">LEN(R753)</f>
        <v>120</v>
      </c>
      <c r="T753" s="166" t="s">
        <v>125</v>
      </c>
      <c r="U753" s="166" t="s">
        <v>125</v>
      </c>
      <c r="V753" s="166" t="s">
        <v>125</v>
      </c>
      <c r="W753" s="166" t="s">
        <v>125</v>
      </c>
      <c r="X753" s="166" t="s">
        <v>125</v>
      </c>
      <c r="Y753" s="166" t="s">
        <v>125</v>
      </c>
      <c r="Z753" s="166" t="s">
        <v>125</v>
      </c>
      <c r="AA753" s="166" t="s">
        <v>125</v>
      </c>
      <c r="AB753" s="166" t="s">
        <v>125</v>
      </c>
      <c r="AC753" s="166" t="s">
        <v>125</v>
      </c>
      <c r="AD753" s="166" t="s">
        <v>125</v>
      </c>
      <c r="AE753" s="166" t="s">
        <v>125</v>
      </c>
      <c r="AF753" s="166" t="s">
        <v>125</v>
      </c>
      <c r="AG753" s="166" t="s">
        <v>125</v>
      </c>
      <c r="AH753" s="166" t="s">
        <v>125</v>
      </c>
      <c r="AI753" s="166" t="s">
        <v>125</v>
      </c>
      <c r="AJ753" s="166" t="s">
        <v>125</v>
      </c>
      <c r="AK753" s="136" t="s">
        <v>130</v>
      </c>
      <c r="AL753" s="136" t="s">
        <v>130</v>
      </c>
      <c r="AM753" s="136" t="s">
        <v>130</v>
      </c>
      <c r="AN753" s="136" t="s">
        <v>130</v>
      </c>
      <c r="AO753" s="136" t="s">
        <v>130</v>
      </c>
      <c r="AP753" s="136" t="s">
        <v>130</v>
      </c>
      <c r="AQ753" s="136" t="s">
        <v>130</v>
      </c>
      <c r="AR753" s="136" t="s">
        <v>130</v>
      </c>
      <c r="AS753" s="35" t="s">
        <v>5266</v>
      </c>
      <c r="AT753" s="92" t="s">
        <v>6645</v>
      </c>
      <c r="AU753" s="92" t="s">
        <v>6668</v>
      </c>
      <c r="AV753" s="92" t="s">
        <v>6669</v>
      </c>
      <c r="AW753" s="92" t="s">
        <v>6648</v>
      </c>
      <c r="AX753" s="156" t="s">
        <v>3546</v>
      </c>
      <c r="AY753" s="19" t="s">
        <v>6670</v>
      </c>
      <c r="AZ753" s="149" t="s">
        <v>3548</v>
      </c>
      <c r="BA753" s="112" t="s">
        <v>3549</v>
      </c>
      <c r="BB753" s="220" t="s">
        <v>3550</v>
      </c>
      <c r="BC753" s="112" t="s">
        <v>6650</v>
      </c>
      <c r="BD753" s="220" t="s">
        <v>6651</v>
      </c>
      <c r="BE753" s="220" t="s">
        <v>6652</v>
      </c>
      <c r="BF753" s="108" t="s">
        <v>8</v>
      </c>
      <c r="BG753" s="122">
        <v>45211</v>
      </c>
      <c r="BH753" s="108" t="s">
        <v>8</v>
      </c>
      <c r="BI753" s="448"/>
      <c r="BJ753" s="449"/>
      <c r="BK753" s="449"/>
      <c r="BL753" s="449"/>
      <c r="BM753" s="449"/>
      <c r="BN753" s="119" t="s">
        <v>133</v>
      </c>
      <c r="BO753" s="448"/>
      <c r="BP753" s="448"/>
      <c r="BR753" s="110" t="s">
        <v>1347</v>
      </c>
      <c r="BS753" s="119" t="s">
        <v>5258</v>
      </c>
      <c r="BT753" s="110" t="s">
        <v>6671</v>
      </c>
      <c r="BU753" s="110"/>
    </row>
    <row r="754" spans="1:15713" s="467" customFormat="1" ht="90" hidden="1" customHeight="1">
      <c r="A754" s="263" t="s">
        <v>6672</v>
      </c>
      <c r="B754" s="164" t="s">
        <v>3354</v>
      </c>
      <c r="C754" s="303">
        <v>44713</v>
      </c>
      <c r="D754" s="175" t="s">
        <v>202</v>
      </c>
      <c r="E754" s="263" t="s">
        <v>156</v>
      </c>
      <c r="F754" s="39" t="s">
        <v>6673</v>
      </c>
      <c r="G754" s="164" t="s">
        <v>6674</v>
      </c>
      <c r="H754" s="164" t="s">
        <v>6675</v>
      </c>
      <c r="I754" s="164" t="s">
        <v>6676</v>
      </c>
      <c r="J754" s="161" t="s">
        <v>3691</v>
      </c>
      <c r="K754" s="246">
        <v>2</v>
      </c>
      <c r="L754" s="516">
        <v>44743</v>
      </c>
      <c r="M754" s="516">
        <v>44925</v>
      </c>
      <c r="N754" s="114">
        <f t="shared" si="39"/>
        <v>26</v>
      </c>
      <c r="O754" s="306">
        <v>2</v>
      </c>
      <c r="P754" s="161" t="s">
        <v>33</v>
      </c>
      <c r="Q754" s="161" t="s">
        <v>31</v>
      </c>
      <c r="R754" s="161" t="s">
        <v>6677</v>
      </c>
      <c r="S754" s="217">
        <f t="shared" si="40"/>
        <v>256</v>
      </c>
      <c r="T754" s="161" t="s">
        <v>125</v>
      </c>
      <c r="U754" s="161" t="s">
        <v>125</v>
      </c>
      <c r="V754" s="161" t="s">
        <v>125</v>
      </c>
      <c r="W754" s="161" t="s">
        <v>125</v>
      </c>
      <c r="X754" s="161" t="s">
        <v>125</v>
      </c>
      <c r="Y754" s="161" t="s">
        <v>125</v>
      </c>
      <c r="Z754" s="161" t="s">
        <v>125</v>
      </c>
      <c r="AA754" s="161" t="s">
        <v>125</v>
      </c>
      <c r="AB754" s="161" t="s">
        <v>125</v>
      </c>
      <c r="AC754" s="161" t="s">
        <v>125</v>
      </c>
      <c r="AD754" s="161" t="s">
        <v>125</v>
      </c>
      <c r="AE754" s="161" t="s">
        <v>125</v>
      </c>
      <c r="AF754" s="161" t="s">
        <v>125</v>
      </c>
      <c r="AG754" s="161" t="s">
        <v>125</v>
      </c>
      <c r="AH754" s="161" t="s">
        <v>125</v>
      </c>
      <c r="AI754" s="161" t="s">
        <v>125</v>
      </c>
      <c r="AJ754" s="161" t="s">
        <v>125</v>
      </c>
      <c r="AK754" s="161" t="s">
        <v>125</v>
      </c>
      <c r="AL754" s="161" t="s">
        <v>125</v>
      </c>
      <c r="AM754" s="161" t="s">
        <v>125</v>
      </c>
      <c r="AN754" s="161" t="s">
        <v>125</v>
      </c>
      <c r="AO754" s="161" t="s">
        <v>125</v>
      </c>
      <c r="AP754" s="161" t="s">
        <v>125</v>
      </c>
      <c r="AQ754" s="161" t="s">
        <v>125</v>
      </c>
      <c r="AR754" s="161" t="s">
        <v>125</v>
      </c>
      <c r="AS754" s="161" t="s">
        <v>125</v>
      </c>
      <c r="AT754" s="161" t="s">
        <v>125</v>
      </c>
      <c r="AU754" s="161" t="s">
        <v>6678</v>
      </c>
      <c r="AV754" s="161" t="s">
        <v>6679</v>
      </c>
      <c r="AW754" s="161" t="s">
        <v>6680</v>
      </c>
      <c r="AX754" s="161" t="s">
        <v>6681</v>
      </c>
      <c r="AY754" s="161" t="s">
        <v>6682</v>
      </c>
      <c r="AZ754" s="164" t="s">
        <v>125</v>
      </c>
      <c r="BA754" s="164" t="s">
        <v>5082</v>
      </c>
      <c r="BB754" s="164" t="s">
        <v>125</v>
      </c>
      <c r="BC754" s="164" t="s">
        <v>5082</v>
      </c>
      <c r="BD754" s="164" t="s">
        <v>125</v>
      </c>
      <c r="BE754" s="164" t="s">
        <v>5082</v>
      </c>
      <c r="BF754" s="108" t="s">
        <v>131</v>
      </c>
      <c r="BG754" s="190">
        <v>44943</v>
      </c>
      <c r="BH754" s="108" t="s">
        <v>2033</v>
      </c>
      <c r="BI754" s="175"/>
      <c r="BJ754" s="140"/>
      <c r="BK754" s="35"/>
      <c r="BL754" s="171"/>
      <c r="BM754" s="171"/>
      <c r="BN754" s="35" t="s">
        <v>133</v>
      </c>
      <c r="BO754" s="179"/>
      <c r="BP754" s="179"/>
      <c r="BR754" s="92" t="s">
        <v>6683</v>
      </c>
      <c r="BS754" s="35" t="s">
        <v>6684</v>
      </c>
      <c r="BT754" s="35" t="s">
        <v>6685</v>
      </c>
      <c r="BU754" s="161"/>
    </row>
    <row r="755" spans="1:15713" s="467" customFormat="1" ht="90" hidden="1" customHeight="1">
      <c r="A755" s="263" t="s">
        <v>6686</v>
      </c>
      <c r="B755" s="164" t="s">
        <v>3354</v>
      </c>
      <c r="C755" s="303">
        <v>44713</v>
      </c>
      <c r="D755" s="175" t="s">
        <v>202</v>
      </c>
      <c r="E755" s="263" t="s">
        <v>156</v>
      </c>
      <c r="F755" s="164" t="s">
        <v>6673</v>
      </c>
      <c r="G755" s="164" t="s">
        <v>6674</v>
      </c>
      <c r="H755" s="164" t="s">
        <v>6675</v>
      </c>
      <c r="I755" s="164" t="s">
        <v>6687</v>
      </c>
      <c r="J755" s="161" t="s">
        <v>6688</v>
      </c>
      <c r="K755" s="246">
        <v>2</v>
      </c>
      <c r="L755" s="516">
        <v>44743</v>
      </c>
      <c r="M755" s="516">
        <v>44925</v>
      </c>
      <c r="N755" s="114">
        <f t="shared" si="39"/>
        <v>26</v>
      </c>
      <c r="O755" s="306">
        <v>2</v>
      </c>
      <c r="P755" s="161" t="s">
        <v>32</v>
      </c>
      <c r="Q755" s="161" t="s">
        <v>31</v>
      </c>
      <c r="R755" s="161" t="s">
        <v>6689</v>
      </c>
      <c r="S755" s="217">
        <f t="shared" si="40"/>
        <v>206</v>
      </c>
      <c r="T755" s="161" t="s">
        <v>125</v>
      </c>
      <c r="U755" s="161" t="s">
        <v>125</v>
      </c>
      <c r="V755" s="161" t="s">
        <v>125</v>
      </c>
      <c r="W755" s="161" t="s">
        <v>125</v>
      </c>
      <c r="X755" s="161" t="s">
        <v>125</v>
      </c>
      <c r="Y755" s="161" t="s">
        <v>125</v>
      </c>
      <c r="Z755" s="161" t="s">
        <v>125</v>
      </c>
      <c r="AA755" s="161" t="s">
        <v>125</v>
      </c>
      <c r="AB755" s="161" t="s">
        <v>125</v>
      </c>
      <c r="AC755" s="161" t="s">
        <v>125</v>
      </c>
      <c r="AD755" s="161" t="s">
        <v>125</v>
      </c>
      <c r="AE755" s="161" t="s">
        <v>125</v>
      </c>
      <c r="AF755" s="161" t="s">
        <v>125</v>
      </c>
      <c r="AG755" s="161" t="s">
        <v>125</v>
      </c>
      <c r="AH755" s="161" t="s">
        <v>125</v>
      </c>
      <c r="AI755" s="161" t="s">
        <v>125</v>
      </c>
      <c r="AJ755" s="161" t="s">
        <v>125</v>
      </c>
      <c r="AK755" s="161" t="s">
        <v>125</v>
      </c>
      <c r="AL755" s="161" t="s">
        <v>125</v>
      </c>
      <c r="AM755" s="161" t="s">
        <v>125</v>
      </c>
      <c r="AN755" s="161" t="s">
        <v>125</v>
      </c>
      <c r="AO755" s="161" t="s">
        <v>125</v>
      </c>
      <c r="AP755" s="161" t="s">
        <v>125</v>
      </c>
      <c r="AQ755" s="161" t="s">
        <v>125</v>
      </c>
      <c r="AR755" s="161" t="s">
        <v>125</v>
      </c>
      <c r="AS755" s="161" t="s">
        <v>125</v>
      </c>
      <c r="AT755" s="161" t="s">
        <v>125</v>
      </c>
      <c r="AU755" s="161" t="s">
        <v>6690</v>
      </c>
      <c r="AV755" s="161" t="s">
        <v>6691</v>
      </c>
      <c r="AW755" s="161" t="s">
        <v>6692</v>
      </c>
      <c r="AX755" s="161" t="s">
        <v>6693</v>
      </c>
      <c r="AY755" s="161" t="s">
        <v>6694</v>
      </c>
      <c r="AZ755" s="164" t="s">
        <v>125</v>
      </c>
      <c r="BA755" s="164" t="s">
        <v>5082</v>
      </c>
      <c r="BB755" s="164" t="s">
        <v>125</v>
      </c>
      <c r="BC755" s="164" t="s">
        <v>5082</v>
      </c>
      <c r="BD755" s="164" t="s">
        <v>125</v>
      </c>
      <c r="BE755" s="164" t="s">
        <v>5082</v>
      </c>
      <c r="BF755" s="108" t="s">
        <v>131</v>
      </c>
      <c r="BG755" s="190">
        <v>44943</v>
      </c>
      <c r="BH755" s="108" t="s">
        <v>2033</v>
      </c>
      <c r="BI755" s="175"/>
      <c r="BJ755" s="140"/>
      <c r="BK755" s="35"/>
      <c r="BL755" s="171"/>
      <c r="BM755" s="171"/>
      <c r="BN755" s="35" t="s">
        <v>133</v>
      </c>
      <c r="BO755" s="179"/>
      <c r="BP755" s="179"/>
      <c r="BR755" s="92" t="s">
        <v>6683</v>
      </c>
      <c r="BS755" s="35" t="s">
        <v>6684</v>
      </c>
      <c r="BT755" s="35" t="s">
        <v>6685</v>
      </c>
      <c r="BU755" s="161"/>
    </row>
    <row r="756" spans="1:15713" s="467" customFormat="1" ht="90" hidden="1" customHeight="1">
      <c r="A756" s="261" t="s">
        <v>6695</v>
      </c>
      <c r="B756" s="161" t="s">
        <v>3354</v>
      </c>
      <c r="C756" s="190">
        <v>44713</v>
      </c>
      <c r="D756" s="122" t="s">
        <v>202</v>
      </c>
      <c r="E756" s="261" t="s">
        <v>156</v>
      </c>
      <c r="F756" s="161" t="s">
        <v>6696</v>
      </c>
      <c r="G756" s="161" t="s">
        <v>6697</v>
      </c>
      <c r="H756" s="161" t="s">
        <v>6675</v>
      </c>
      <c r="I756" s="161" t="s">
        <v>6698</v>
      </c>
      <c r="J756" s="161" t="s">
        <v>6699</v>
      </c>
      <c r="K756" s="246">
        <v>1</v>
      </c>
      <c r="L756" s="516">
        <v>44928</v>
      </c>
      <c r="M756" s="516">
        <v>44985</v>
      </c>
      <c r="N756" s="212">
        <f t="shared" si="39"/>
        <v>9</v>
      </c>
      <c r="O756" s="306">
        <v>1</v>
      </c>
      <c r="P756" s="161" t="s">
        <v>33</v>
      </c>
      <c r="Q756" s="161" t="s">
        <v>31</v>
      </c>
      <c r="R756" s="161" t="s">
        <v>6700</v>
      </c>
      <c r="S756" s="217">
        <f t="shared" si="40"/>
        <v>134</v>
      </c>
      <c r="T756" s="161" t="s">
        <v>125</v>
      </c>
      <c r="U756" s="161" t="s">
        <v>125</v>
      </c>
      <c r="V756" s="161" t="s">
        <v>125</v>
      </c>
      <c r="W756" s="161" t="s">
        <v>125</v>
      </c>
      <c r="X756" s="161" t="s">
        <v>125</v>
      </c>
      <c r="Y756" s="161" t="s">
        <v>125</v>
      </c>
      <c r="Z756" s="161" t="s">
        <v>125</v>
      </c>
      <c r="AA756" s="161" t="s">
        <v>125</v>
      </c>
      <c r="AB756" s="161" t="s">
        <v>125</v>
      </c>
      <c r="AC756" s="161" t="s">
        <v>125</v>
      </c>
      <c r="AD756" s="161" t="s">
        <v>125</v>
      </c>
      <c r="AE756" s="161" t="s">
        <v>125</v>
      </c>
      <c r="AF756" s="161" t="s">
        <v>125</v>
      </c>
      <c r="AG756" s="161" t="s">
        <v>125</v>
      </c>
      <c r="AH756" s="161" t="s">
        <v>125</v>
      </c>
      <c r="AI756" s="161" t="s">
        <v>125</v>
      </c>
      <c r="AJ756" s="161" t="s">
        <v>125</v>
      </c>
      <c r="AK756" s="161" t="s">
        <v>125</v>
      </c>
      <c r="AL756" s="161" t="s">
        <v>125</v>
      </c>
      <c r="AM756" s="161" t="s">
        <v>125</v>
      </c>
      <c r="AN756" s="161" t="s">
        <v>125</v>
      </c>
      <c r="AO756" s="161" t="s">
        <v>125</v>
      </c>
      <c r="AP756" s="161" t="s">
        <v>125</v>
      </c>
      <c r="AQ756" s="161" t="s">
        <v>125</v>
      </c>
      <c r="AR756" s="161" t="s">
        <v>125</v>
      </c>
      <c r="AS756" s="161" t="s">
        <v>125</v>
      </c>
      <c r="AT756" s="161" t="s">
        <v>125</v>
      </c>
      <c r="AU756" s="161" t="s">
        <v>6678</v>
      </c>
      <c r="AV756" s="161" t="s">
        <v>6701</v>
      </c>
      <c r="AW756" s="161" t="s">
        <v>6702</v>
      </c>
      <c r="AX756" s="161" t="s">
        <v>6703</v>
      </c>
      <c r="AY756" s="161" t="s">
        <v>6704</v>
      </c>
      <c r="AZ756" s="183" t="s">
        <v>6705</v>
      </c>
      <c r="BA756" s="161" t="s">
        <v>6706</v>
      </c>
      <c r="BB756" s="161" t="s">
        <v>125</v>
      </c>
      <c r="BC756" s="161" t="s">
        <v>6707</v>
      </c>
      <c r="BD756" s="161" t="s">
        <v>125</v>
      </c>
      <c r="BE756" s="161" t="s">
        <v>6707</v>
      </c>
      <c r="BF756" s="108" t="s">
        <v>1688</v>
      </c>
      <c r="BG756" s="190">
        <v>45035</v>
      </c>
      <c r="BH756" s="108" t="s">
        <v>2033</v>
      </c>
      <c r="BI756" s="122"/>
      <c r="BJ756" s="112"/>
      <c r="BK756" s="119"/>
      <c r="BL756" s="128"/>
      <c r="BM756" s="128"/>
      <c r="BN756" s="119" t="s">
        <v>133</v>
      </c>
      <c r="BO756" s="106"/>
      <c r="BP756" s="106"/>
      <c r="BR756" s="110" t="s">
        <v>6683</v>
      </c>
      <c r="BS756" s="119" t="s">
        <v>6684</v>
      </c>
      <c r="BT756" s="119" t="s">
        <v>6685</v>
      </c>
      <c r="BU756" s="161"/>
    </row>
    <row r="757" spans="1:15713" s="467" customFormat="1" ht="90" hidden="1" customHeight="1">
      <c r="A757" s="261" t="s">
        <v>6708</v>
      </c>
      <c r="B757" s="161" t="s">
        <v>3354</v>
      </c>
      <c r="C757" s="190">
        <v>44713</v>
      </c>
      <c r="D757" s="122" t="s">
        <v>202</v>
      </c>
      <c r="E757" s="261" t="s">
        <v>156</v>
      </c>
      <c r="F757" s="161" t="s">
        <v>6696</v>
      </c>
      <c r="G757" s="161" t="s">
        <v>6674</v>
      </c>
      <c r="H757" s="161" t="s">
        <v>6709</v>
      </c>
      <c r="I757" s="161" t="s">
        <v>6709</v>
      </c>
      <c r="J757" s="161" t="s">
        <v>6710</v>
      </c>
      <c r="K757" s="246">
        <v>12</v>
      </c>
      <c r="L757" s="516">
        <v>44743</v>
      </c>
      <c r="M757" s="516">
        <v>45107</v>
      </c>
      <c r="N757" s="212">
        <f t="shared" si="39"/>
        <v>52</v>
      </c>
      <c r="O757" s="306">
        <v>12</v>
      </c>
      <c r="P757" s="161" t="s">
        <v>33</v>
      </c>
      <c r="Q757" s="161" t="s">
        <v>6711</v>
      </c>
      <c r="R757" s="161" t="s">
        <v>6712</v>
      </c>
      <c r="S757" s="217">
        <f t="shared" si="40"/>
        <v>206</v>
      </c>
      <c r="T757" s="161" t="s">
        <v>125</v>
      </c>
      <c r="U757" s="161" t="s">
        <v>125</v>
      </c>
      <c r="V757" s="161" t="s">
        <v>125</v>
      </c>
      <c r="W757" s="161" t="s">
        <v>125</v>
      </c>
      <c r="X757" s="161" t="s">
        <v>125</v>
      </c>
      <c r="Y757" s="161" t="s">
        <v>125</v>
      </c>
      <c r="Z757" s="161" t="s">
        <v>125</v>
      </c>
      <c r="AA757" s="161" t="s">
        <v>125</v>
      </c>
      <c r="AB757" s="161" t="s">
        <v>125</v>
      </c>
      <c r="AC757" s="161" t="s">
        <v>125</v>
      </c>
      <c r="AD757" s="161" t="s">
        <v>125</v>
      </c>
      <c r="AE757" s="161" t="s">
        <v>125</v>
      </c>
      <c r="AF757" s="161" t="s">
        <v>125</v>
      </c>
      <c r="AG757" s="161" t="s">
        <v>125</v>
      </c>
      <c r="AH757" s="161" t="s">
        <v>125</v>
      </c>
      <c r="AI757" s="161" t="s">
        <v>125</v>
      </c>
      <c r="AJ757" s="161" t="s">
        <v>125</v>
      </c>
      <c r="AK757" s="161" t="s">
        <v>125</v>
      </c>
      <c r="AL757" s="161" t="s">
        <v>125</v>
      </c>
      <c r="AM757" s="161" t="s">
        <v>125</v>
      </c>
      <c r="AN757" s="161" t="s">
        <v>125</v>
      </c>
      <c r="AO757" s="161" t="s">
        <v>125</v>
      </c>
      <c r="AP757" s="161" t="s">
        <v>125</v>
      </c>
      <c r="AQ757" s="161" t="s">
        <v>125</v>
      </c>
      <c r="AR757" s="161" t="s">
        <v>125</v>
      </c>
      <c r="AS757" s="161" t="s">
        <v>125</v>
      </c>
      <c r="AT757" s="161" t="s">
        <v>125</v>
      </c>
      <c r="AU757" s="161" t="s">
        <v>6678</v>
      </c>
      <c r="AV757" s="252" t="s">
        <v>6713</v>
      </c>
      <c r="AW757" s="275" t="s">
        <v>6714</v>
      </c>
      <c r="AX757" s="161" t="s">
        <v>6715</v>
      </c>
      <c r="AY757" s="275" t="s">
        <v>6716</v>
      </c>
      <c r="AZ757" s="183" t="s">
        <v>6717</v>
      </c>
      <c r="BA757" s="275" t="s">
        <v>6718</v>
      </c>
      <c r="BB757" s="275" t="s">
        <v>6719</v>
      </c>
      <c r="BC757" s="275" t="s">
        <v>6720</v>
      </c>
      <c r="BD757" s="161" t="s">
        <v>125</v>
      </c>
      <c r="BE757" s="161" t="s">
        <v>4104</v>
      </c>
      <c r="BF757" s="108" t="s">
        <v>131</v>
      </c>
      <c r="BG757" s="190">
        <v>45125</v>
      </c>
      <c r="BH757" s="108" t="s">
        <v>2033</v>
      </c>
      <c r="BI757" s="122"/>
      <c r="BJ757" s="112"/>
      <c r="BK757" s="119"/>
      <c r="BL757" s="128"/>
      <c r="BM757" s="128"/>
      <c r="BN757" s="119" t="s">
        <v>133</v>
      </c>
      <c r="BO757" s="106"/>
      <c r="BP757" s="106"/>
      <c r="BR757" s="110" t="s">
        <v>6683</v>
      </c>
      <c r="BS757" s="119" t="s">
        <v>6684</v>
      </c>
      <c r="BT757" s="119" t="s">
        <v>6685</v>
      </c>
      <c r="BU757" s="161"/>
    </row>
    <row r="758" spans="1:15713" s="467" customFormat="1" ht="90" hidden="1" customHeight="1">
      <c r="A758" s="261" t="s">
        <v>6721</v>
      </c>
      <c r="B758" s="161" t="s">
        <v>3354</v>
      </c>
      <c r="C758" s="190">
        <v>44713</v>
      </c>
      <c r="D758" s="122" t="s">
        <v>202</v>
      </c>
      <c r="E758" s="261" t="s">
        <v>156</v>
      </c>
      <c r="F758" s="161" t="s">
        <v>6722</v>
      </c>
      <c r="G758" s="161" t="s">
        <v>6723</v>
      </c>
      <c r="H758" s="161" t="s">
        <v>6724</v>
      </c>
      <c r="I758" s="161" t="s">
        <v>6725</v>
      </c>
      <c r="J758" s="161" t="s">
        <v>6726</v>
      </c>
      <c r="K758" s="246">
        <v>10</v>
      </c>
      <c r="L758" s="516">
        <v>44772</v>
      </c>
      <c r="M758" s="516">
        <v>45046</v>
      </c>
      <c r="N758" s="212">
        <f t="shared" si="39"/>
        <v>40</v>
      </c>
      <c r="O758" s="306">
        <v>10</v>
      </c>
      <c r="P758" s="161" t="s">
        <v>29</v>
      </c>
      <c r="Q758" s="161"/>
      <c r="R758" s="161" t="s">
        <v>6727</v>
      </c>
      <c r="S758" s="217">
        <f t="shared" si="40"/>
        <v>142</v>
      </c>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t="s">
        <v>125</v>
      </c>
      <c r="AS758" s="161" t="s">
        <v>125</v>
      </c>
      <c r="AT758" s="161" t="s">
        <v>125</v>
      </c>
      <c r="AU758" s="161" t="s">
        <v>6728</v>
      </c>
      <c r="AV758" s="275" t="s">
        <v>6729</v>
      </c>
      <c r="AW758" s="161" t="s">
        <v>6730</v>
      </c>
      <c r="AX758" s="164" t="s">
        <v>6731</v>
      </c>
      <c r="AY758" s="161" t="s">
        <v>6732</v>
      </c>
      <c r="AZ758" s="161" t="s">
        <v>6733</v>
      </c>
      <c r="BA758" s="161" t="s">
        <v>6734</v>
      </c>
      <c r="BB758" s="161" t="s">
        <v>6735</v>
      </c>
      <c r="BC758" s="161" t="s">
        <v>6736</v>
      </c>
      <c r="BD758" s="161" t="s">
        <v>125</v>
      </c>
      <c r="BE758" s="161" t="s">
        <v>4104</v>
      </c>
      <c r="BF758" s="108" t="s">
        <v>131</v>
      </c>
      <c r="BG758" s="122">
        <v>45118</v>
      </c>
      <c r="BH758" s="108" t="s">
        <v>2033</v>
      </c>
      <c r="BI758" s="122"/>
      <c r="BJ758" s="112"/>
      <c r="BK758" s="119"/>
      <c r="BL758" s="128"/>
      <c r="BM758" s="128"/>
      <c r="BN758" s="119" t="s">
        <v>133</v>
      </c>
      <c r="BO758" s="106"/>
      <c r="BP758" s="106"/>
      <c r="BR758" s="110" t="s">
        <v>6737</v>
      </c>
      <c r="BS758" s="119" t="s">
        <v>6738</v>
      </c>
      <c r="BT758" s="119" t="s">
        <v>6685</v>
      </c>
      <c r="BU758" s="161"/>
    </row>
    <row r="759" spans="1:15713" s="467" customFormat="1" ht="90" hidden="1" customHeight="1">
      <c r="A759" s="263" t="s">
        <v>6739</v>
      </c>
      <c r="B759" s="164" t="s">
        <v>3354</v>
      </c>
      <c r="C759" s="303">
        <v>44713</v>
      </c>
      <c r="D759" s="175" t="s">
        <v>202</v>
      </c>
      <c r="E759" s="263" t="s">
        <v>325</v>
      </c>
      <c r="F759" s="39" t="s">
        <v>6740</v>
      </c>
      <c r="G759" s="164" t="s">
        <v>6741</v>
      </c>
      <c r="H759" s="164" t="s">
        <v>6675</v>
      </c>
      <c r="I759" s="164" t="s">
        <v>6676</v>
      </c>
      <c r="J759" s="161" t="s">
        <v>3691</v>
      </c>
      <c r="K759" s="246">
        <v>2</v>
      </c>
      <c r="L759" s="516">
        <v>44743</v>
      </c>
      <c r="M759" s="516">
        <v>44925</v>
      </c>
      <c r="N759" s="114">
        <f t="shared" si="39"/>
        <v>26</v>
      </c>
      <c r="O759" s="306">
        <v>2</v>
      </c>
      <c r="P759" s="161" t="s">
        <v>33</v>
      </c>
      <c r="Q759" s="161" t="s">
        <v>31</v>
      </c>
      <c r="R759" s="161" t="s">
        <v>6677</v>
      </c>
      <c r="S759" s="217">
        <f t="shared" si="40"/>
        <v>256</v>
      </c>
      <c r="T759" s="161" t="s">
        <v>125</v>
      </c>
      <c r="U759" s="161" t="s">
        <v>125</v>
      </c>
      <c r="V759" s="161" t="s">
        <v>125</v>
      </c>
      <c r="W759" s="161" t="s">
        <v>125</v>
      </c>
      <c r="X759" s="161" t="s">
        <v>125</v>
      </c>
      <c r="Y759" s="161" t="s">
        <v>125</v>
      </c>
      <c r="Z759" s="161" t="s">
        <v>125</v>
      </c>
      <c r="AA759" s="161" t="s">
        <v>125</v>
      </c>
      <c r="AB759" s="161" t="s">
        <v>125</v>
      </c>
      <c r="AC759" s="161" t="s">
        <v>125</v>
      </c>
      <c r="AD759" s="161" t="s">
        <v>125</v>
      </c>
      <c r="AE759" s="161" t="s">
        <v>125</v>
      </c>
      <c r="AF759" s="161" t="s">
        <v>125</v>
      </c>
      <c r="AG759" s="161" t="s">
        <v>125</v>
      </c>
      <c r="AH759" s="161" t="s">
        <v>125</v>
      </c>
      <c r="AI759" s="161" t="s">
        <v>125</v>
      </c>
      <c r="AJ759" s="161" t="s">
        <v>125</v>
      </c>
      <c r="AK759" s="161" t="s">
        <v>125</v>
      </c>
      <c r="AL759" s="161" t="s">
        <v>125</v>
      </c>
      <c r="AM759" s="161" t="s">
        <v>125</v>
      </c>
      <c r="AN759" s="161" t="s">
        <v>125</v>
      </c>
      <c r="AO759" s="161" t="s">
        <v>125</v>
      </c>
      <c r="AP759" s="161" t="s">
        <v>125</v>
      </c>
      <c r="AQ759" s="161" t="s">
        <v>125</v>
      </c>
      <c r="AR759" s="161" t="s">
        <v>125</v>
      </c>
      <c r="AS759" s="161" t="s">
        <v>125</v>
      </c>
      <c r="AT759" s="161" t="s">
        <v>125</v>
      </c>
      <c r="AU759" s="161" t="s">
        <v>6678</v>
      </c>
      <c r="AV759" s="161" t="s">
        <v>6679</v>
      </c>
      <c r="AW759" s="161" t="s">
        <v>6680</v>
      </c>
      <c r="AX759" s="161" t="s">
        <v>6681</v>
      </c>
      <c r="AY759" s="161" t="s">
        <v>6742</v>
      </c>
      <c r="AZ759" s="164" t="s">
        <v>125</v>
      </c>
      <c r="BA759" s="164" t="s">
        <v>5082</v>
      </c>
      <c r="BB759" s="164" t="s">
        <v>125</v>
      </c>
      <c r="BC759" s="164" t="s">
        <v>5082</v>
      </c>
      <c r="BD759" s="164" t="s">
        <v>125</v>
      </c>
      <c r="BE759" s="164" t="s">
        <v>5082</v>
      </c>
      <c r="BF759" s="108" t="s">
        <v>131</v>
      </c>
      <c r="BG759" s="190">
        <v>44943</v>
      </c>
      <c r="BH759" s="108" t="s">
        <v>2033</v>
      </c>
      <c r="BI759" s="175"/>
      <c r="BJ759" s="140"/>
      <c r="BK759" s="35"/>
      <c r="BL759" s="171"/>
      <c r="BM759" s="171"/>
      <c r="BN759" s="35" t="s">
        <v>133</v>
      </c>
      <c r="BO759" s="179"/>
      <c r="BP759" s="179"/>
      <c r="BR759" s="92" t="s">
        <v>6683</v>
      </c>
      <c r="BS759" s="35" t="s">
        <v>6684</v>
      </c>
      <c r="BT759" s="35" t="s">
        <v>6743</v>
      </c>
      <c r="BU759" s="161"/>
    </row>
    <row r="760" spans="1:15713" s="467" customFormat="1" ht="90" hidden="1" customHeight="1">
      <c r="A760" s="263" t="s">
        <v>6744</v>
      </c>
      <c r="B760" s="164" t="s">
        <v>3354</v>
      </c>
      <c r="C760" s="303">
        <v>44713</v>
      </c>
      <c r="D760" s="175" t="s">
        <v>202</v>
      </c>
      <c r="E760" s="263" t="s">
        <v>325</v>
      </c>
      <c r="F760" s="39" t="s">
        <v>6740</v>
      </c>
      <c r="G760" s="164" t="s">
        <v>6741</v>
      </c>
      <c r="H760" s="164" t="s">
        <v>6675</v>
      </c>
      <c r="I760" s="164" t="s">
        <v>6687</v>
      </c>
      <c r="J760" s="161" t="s">
        <v>6688</v>
      </c>
      <c r="K760" s="246">
        <v>2</v>
      </c>
      <c r="L760" s="516">
        <v>44743</v>
      </c>
      <c r="M760" s="516">
        <v>44925</v>
      </c>
      <c r="N760" s="114">
        <f t="shared" si="39"/>
        <v>26</v>
      </c>
      <c r="O760" s="306">
        <v>2</v>
      </c>
      <c r="P760" s="161" t="s">
        <v>32</v>
      </c>
      <c r="Q760" s="161" t="s">
        <v>31</v>
      </c>
      <c r="R760" s="161" t="s">
        <v>6689</v>
      </c>
      <c r="S760" s="217">
        <f t="shared" si="40"/>
        <v>206</v>
      </c>
      <c r="T760" s="161" t="s">
        <v>125</v>
      </c>
      <c r="U760" s="161" t="s">
        <v>125</v>
      </c>
      <c r="V760" s="161" t="s">
        <v>125</v>
      </c>
      <c r="W760" s="161" t="s">
        <v>125</v>
      </c>
      <c r="X760" s="161" t="s">
        <v>125</v>
      </c>
      <c r="Y760" s="161" t="s">
        <v>125</v>
      </c>
      <c r="Z760" s="161" t="s">
        <v>125</v>
      </c>
      <c r="AA760" s="161" t="s">
        <v>125</v>
      </c>
      <c r="AB760" s="161" t="s">
        <v>125</v>
      </c>
      <c r="AC760" s="161" t="s">
        <v>125</v>
      </c>
      <c r="AD760" s="161" t="s">
        <v>125</v>
      </c>
      <c r="AE760" s="161" t="s">
        <v>125</v>
      </c>
      <c r="AF760" s="161" t="s">
        <v>125</v>
      </c>
      <c r="AG760" s="161" t="s">
        <v>125</v>
      </c>
      <c r="AH760" s="161" t="s">
        <v>125</v>
      </c>
      <c r="AI760" s="161" t="s">
        <v>125</v>
      </c>
      <c r="AJ760" s="161" t="s">
        <v>125</v>
      </c>
      <c r="AK760" s="161" t="s">
        <v>125</v>
      </c>
      <c r="AL760" s="161" t="s">
        <v>125</v>
      </c>
      <c r="AM760" s="161" t="s">
        <v>125</v>
      </c>
      <c r="AN760" s="161" t="s">
        <v>125</v>
      </c>
      <c r="AO760" s="161" t="s">
        <v>125</v>
      </c>
      <c r="AP760" s="161" t="s">
        <v>125</v>
      </c>
      <c r="AQ760" s="161" t="s">
        <v>125</v>
      </c>
      <c r="AR760" s="161" t="s">
        <v>125</v>
      </c>
      <c r="AS760" s="161" t="s">
        <v>125</v>
      </c>
      <c r="AT760" s="161" t="s">
        <v>125</v>
      </c>
      <c r="AU760" s="161" t="s">
        <v>6690</v>
      </c>
      <c r="AV760" s="161" t="s">
        <v>6691</v>
      </c>
      <c r="AW760" s="161" t="s">
        <v>6692</v>
      </c>
      <c r="AX760" s="161" t="s">
        <v>6693</v>
      </c>
      <c r="AY760" s="161" t="s">
        <v>6694</v>
      </c>
      <c r="AZ760" s="164" t="s">
        <v>125</v>
      </c>
      <c r="BA760" s="164" t="s">
        <v>5082</v>
      </c>
      <c r="BB760" s="164" t="s">
        <v>125</v>
      </c>
      <c r="BC760" s="164" t="s">
        <v>5082</v>
      </c>
      <c r="BD760" s="164" t="s">
        <v>125</v>
      </c>
      <c r="BE760" s="164" t="s">
        <v>5082</v>
      </c>
      <c r="BF760" s="108" t="s">
        <v>131</v>
      </c>
      <c r="BG760" s="190">
        <v>44943</v>
      </c>
      <c r="BH760" s="108" t="s">
        <v>2033</v>
      </c>
      <c r="BI760" s="175"/>
      <c r="BJ760" s="140"/>
      <c r="BK760" s="35"/>
      <c r="BL760" s="171"/>
      <c r="BM760" s="171"/>
      <c r="BN760" s="35" t="s">
        <v>133</v>
      </c>
      <c r="BO760" s="179"/>
      <c r="BP760" s="179"/>
      <c r="BR760" s="92" t="s">
        <v>6683</v>
      </c>
      <c r="BS760" s="35" t="s">
        <v>6684</v>
      </c>
      <c r="BT760" s="35" t="s">
        <v>6743</v>
      </c>
      <c r="BU760" s="161"/>
    </row>
    <row r="761" spans="1:15713" s="467" customFormat="1" ht="90" hidden="1" customHeight="1">
      <c r="A761" s="261" t="s">
        <v>6745</v>
      </c>
      <c r="B761" s="161" t="s">
        <v>3354</v>
      </c>
      <c r="C761" s="190">
        <v>44713</v>
      </c>
      <c r="D761" s="122" t="s">
        <v>202</v>
      </c>
      <c r="E761" s="261" t="s">
        <v>325</v>
      </c>
      <c r="F761" s="452" t="s">
        <v>6746</v>
      </c>
      <c r="G761" s="161" t="s">
        <v>6741</v>
      </c>
      <c r="H761" s="161" t="s">
        <v>6675</v>
      </c>
      <c r="I761" s="161" t="s">
        <v>6698</v>
      </c>
      <c r="J761" s="161" t="s">
        <v>6747</v>
      </c>
      <c r="K761" s="246">
        <v>1</v>
      </c>
      <c r="L761" s="516">
        <v>44928</v>
      </c>
      <c r="M761" s="516">
        <v>44985</v>
      </c>
      <c r="N761" s="212">
        <f t="shared" si="39"/>
        <v>9</v>
      </c>
      <c r="O761" s="306">
        <v>1</v>
      </c>
      <c r="P761" s="161" t="s">
        <v>32</v>
      </c>
      <c r="Q761" s="161" t="s">
        <v>33</v>
      </c>
      <c r="R761" s="161" t="s">
        <v>6700</v>
      </c>
      <c r="S761" s="217">
        <f t="shared" si="40"/>
        <v>134</v>
      </c>
      <c r="T761" s="161" t="s">
        <v>125</v>
      </c>
      <c r="U761" s="161" t="s">
        <v>125</v>
      </c>
      <c r="V761" s="161" t="s">
        <v>125</v>
      </c>
      <c r="W761" s="161" t="s">
        <v>125</v>
      </c>
      <c r="X761" s="161" t="s">
        <v>125</v>
      </c>
      <c r="Y761" s="161" t="s">
        <v>125</v>
      </c>
      <c r="Z761" s="161" t="s">
        <v>125</v>
      </c>
      <c r="AA761" s="161" t="s">
        <v>125</v>
      </c>
      <c r="AB761" s="161" t="s">
        <v>125</v>
      </c>
      <c r="AC761" s="161" t="s">
        <v>125</v>
      </c>
      <c r="AD761" s="161" t="s">
        <v>125</v>
      </c>
      <c r="AE761" s="161" t="s">
        <v>125</v>
      </c>
      <c r="AF761" s="161" t="s">
        <v>125</v>
      </c>
      <c r="AG761" s="161" t="s">
        <v>125</v>
      </c>
      <c r="AH761" s="161" t="s">
        <v>125</v>
      </c>
      <c r="AI761" s="161" t="s">
        <v>125</v>
      </c>
      <c r="AJ761" s="161" t="s">
        <v>125</v>
      </c>
      <c r="AK761" s="161" t="s">
        <v>125</v>
      </c>
      <c r="AL761" s="161" t="s">
        <v>125</v>
      </c>
      <c r="AM761" s="161" t="s">
        <v>125</v>
      </c>
      <c r="AN761" s="161" t="s">
        <v>125</v>
      </c>
      <c r="AO761" s="161" t="s">
        <v>125</v>
      </c>
      <c r="AP761" s="161" t="s">
        <v>125</v>
      </c>
      <c r="AQ761" s="161" t="s">
        <v>125</v>
      </c>
      <c r="AR761" s="161" t="s">
        <v>125</v>
      </c>
      <c r="AS761" s="161" t="s">
        <v>125</v>
      </c>
      <c r="AT761" s="161" t="s">
        <v>125</v>
      </c>
      <c r="AU761" s="161" t="s">
        <v>6690</v>
      </c>
      <c r="AV761" s="161" t="s">
        <v>6701</v>
      </c>
      <c r="AW761" s="161" t="s">
        <v>6702</v>
      </c>
      <c r="AX761" s="161" t="s">
        <v>6703</v>
      </c>
      <c r="AY761" s="161" t="s">
        <v>6704</v>
      </c>
      <c r="AZ761" s="161" t="s">
        <v>6748</v>
      </c>
      <c r="BA761" s="161" t="s">
        <v>6749</v>
      </c>
      <c r="BB761" s="161" t="s">
        <v>125</v>
      </c>
      <c r="BC761" s="161" t="s">
        <v>6707</v>
      </c>
      <c r="BD761" s="161" t="s">
        <v>125</v>
      </c>
      <c r="BE761" s="161" t="s">
        <v>6707</v>
      </c>
      <c r="BF761" s="108" t="s">
        <v>131</v>
      </c>
      <c r="BG761" s="190">
        <v>45035</v>
      </c>
      <c r="BH761" s="108" t="s">
        <v>2033</v>
      </c>
      <c r="BI761" s="122"/>
      <c r="BJ761" s="112"/>
      <c r="BK761" s="119"/>
      <c r="BL761" s="128"/>
      <c r="BM761" s="128"/>
      <c r="BN761" s="119" t="s">
        <v>133</v>
      </c>
      <c r="BO761" s="106"/>
      <c r="BP761" s="106"/>
      <c r="BR761" s="110" t="s">
        <v>6683</v>
      </c>
      <c r="BS761" s="119" t="s">
        <v>6684</v>
      </c>
      <c r="BT761" s="119" t="s">
        <v>6743</v>
      </c>
      <c r="BU761" s="161"/>
    </row>
    <row r="762" spans="1:15713" s="467" customFormat="1" ht="90" hidden="1" customHeight="1">
      <c r="A762" s="261" t="s">
        <v>6040</v>
      </c>
      <c r="B762" s="161" t="s">
        <v>3354</v>
      </c>
      <c r="C762" s="190">
        <v>44713</v>
      </c>
      <c r="D762" s="122" t="s">
        <v>202</v>
      </c>
      <c r="E762" s="261" t="s">
        <v>325</v>
      </c>
      <c r="F762" s="452" t="s">
        <v>6750</v>
      </c>
      <c r="G762" s="161" t="s">
        <v>6741</v>
      </c>
      <c r="H762" s="161" t="s">
        <v>6751</v>
      </c>
      <c r="I762" s="161" t="s">
        <v>6751</v>
      </c>
      <c r="J762" s="161" t="s">
        <v>6752</v>
      </c>
      <c r="K762" s="246">
        <v>4</v>
      </c>
      <c r="L762" s="516">
        <v>44743</v>
      </c>
      <c r="M762" s="516">
        <v>45138</v>
      </c>
      <c r="N762" s="212">
        <f t="shared" si="39"/>
        <v>5</v>
      </c>
      <c r="O762" s="306">
        <v>4</v>
      </c>
      <c r="P762" s="161" t="s">
        <v>29</v>
      </c>
      <c r="Q762" s="161"/>
      <c r="R762" s="161" t="s">
        <v>6753</v>
      </c>
      <c r="S762" s="217">
        <f t="shared" si="40"/>
        <v>155</v>
      </c>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t="s">
        <v>125</v>
      </c>
      <c r="AS762" s="161" t="s">
        <v>125</v>
      </c>
      <c r="AT762" s="161" t="s">
        <v>125</v>
      </c>
      <c r="AU762" s="161" t="s">
        <v>6728</v>
      </c>
      <c r="AV762" s="161" t="s">
        <v>6754</v>
      </c>
      <c r="AW762" s="161" t="s">
        <v>6755</v>
      </c>
      <c r="AX762" s="164" t="s">
        <v>6756</v>
      </c>
      <c r="AY762" s="161" t="s">
        <v>6757</v>
      </c>
      <c r="AZ762" s="161" t="s">
        <v>6758</v>
      </c>
      <c r="BA762" s="161" t="s">
        <v>6759</v>
      </c>
      <c r="BB762" s="161" t="s">
        <v>6760</v>
      </c>
      <c r="BC762" s="161" t="s">
        <v>6761</v>
      </c>
      <c r="BD762" s="161" t="s">
        <v>125</v>
      </c>
      <c r="BE762" s="161" t="s">
        <v>6762</v>
      </c>
      <c r="BF762" s="108" t="s">
        <v>2438</v>
      </c>
      <c r="BG762" s="122">
        <v>45118</v>
      </c>
      <c r="BH762" s="108" t="s">
        <v>2033</v>
      </c>
      <c r="BI762" s="122"/>
      <c r="BJ762" s="112"/>
      <c r="BK762" s="119"/>
      <c r="BL762" s="128"/>
      <c r="BM762" s="128"/>
      <c r="BN762" s="119" t="s">
        <v>133</v>
      </c>
      <c r="BO762" s="106"/>
      <c r="BP762" s="106"/>
      <c r="BR762" s="110" t="s">
        <v>6737</v>
      </c>
      <c r="BS762" s="119" t="s">
        <v>6738</v>
      </c>
      <c r="BT762" s="119" t="s">
        <v>6743</v>
      </c>
      <c r="BU762" s="161"/>
    </row>
    <row r="763" spans="1:15713" s="467" customFormat="1" ht="90" hidden="1" customHeight="1">
      <c r="A763" s="261" t="s">
        <v>6763</v>
      </c>
      <c r="B763" s="161" t="s">
        <v>3354</v>
      </c>
      <c r="C763" s="190">
        <v>44713</v>
      </c>
      <c r="D763" s="122" t="s">
        <v>202</v>
      </c>
      <c r="E763" s="261" t="s">
        <v>325</v>
      </c>
      <c r="F763" s="452" t="s">
        <v>6746</v>
      </c>
      <c r="G763" s="161" t="s">
        <v>6741</v>
      </c>
      <c r="H763" s="161" t="s">
        <v>6764</v>
      </c>
      <c r="I763" s="161" t="s">
        <v>6765</v>
      </c>
      <c r="J763" s="161" t="s">
        <v>6766</v>
      </c>
      <c r="K763" s="246">
        <v>2</v>
      </c>
      <c r="L763" s="516">
        <v>44835</v>
      </c>
      <c r="M763" s="516">
        <v>45107</v>
      </c>
      <c r="N763" s="212">
        <f t="shared" si="39"/>
        <v>39</v>
      </c>
      <c r="O763" s="306">
        <v>2</v>
      </c>
      <c r="P763" s="161" t="s">
        <v>19</v>
      </c>
      <c r="Q763" s="161" t="s">
        <v>33</v>
      </c>
      <c r="R763" s="161" t="s">
        <v>6767</v>
      </c>
      <c r="S763" s="217">
        <f t="shared" si="40"/>
        <v>282</v>
      </c>
      <c r="T763" s="161"/>
      <c r="U763" s="161"/>
      <c r="V763" s="161"/>
      <c r="W763" s="161"/>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t="s">
        <v>125</v>
      </c>
      <c r="AS763" s="161" t="s">
        <v>125</v>
      </c>
      <c r="AT763" s="161" t="s">
        <v>125</v>
      </c>
      <c r="AU763" s="161" t="s">
        <v>6728</v>
      </c>
      <c r="AV763" s="161" t="s">
        <v>6768</v>
      </c>
      <c r="AW763" s="161" t="s">
        <v>6769</v>
      </c>
      <c r="AX763" s="164" t="s">
        <v>6770</v>
      </c>
      <c r="AY763" s="161" t="s">
        <v>6771</v>
      </c>
      <c r="AZ763" s="161" t="s">
        <v>6772</v>
      </c>
      <c r="BA763" s="161" t="s">
        <v>6773</v>
      </c>
      <c r="BB763" s="161" t="s">
        <v>125</v>
      </c>
      <c r="BC763" s="161" t="s">
        <v>4994</v>
      </c>
      <c r="BD763" s="161" t="s">
        <v>125</v>
      </c>
      <c r="BE763" s="161" t="s">
        <v>4994</v>
      </c>
      <c r="BF763" s="108" t="s">
        <v>2438</v>
      </c>
      <c r="BG763" s="122">
        <v>45036</v>
      </c>
      <c r="BH763" s="108" t="s">
        <v>2033</v>
      </c>
      <c r="BI763" s="122"/>
      <c r="BJ763" s="112"/>
      <c r="BK763" s="119"/>
      <c r="BL763" s="128"/>
      <c r="BM763" s="128"/>
      <c r="BN763" s="119" t="s">
        <v>133</v>
      </c>
      <c r="BO763" s="106"/>
      <c r="BP763" s="106"/>
      <c r="BR763" s="110" t="s">
        <v>6683</v>
      </c>
      <c r="BS763" s="119" t="s">
        <v>6684</v>
      </c>
      <c r="BT763" s="119" t="s">
        <v>6743</v>
      </c>
      <c r="BU763" s="161"/>
    </row>
    <row r="764" spans="1:15713" s="467" customFormat="1" ht="90" hidden="1" customHeight="1">
      <c r="A764" s="111" t="s">
        <v>6058</v>
      </c>
      <c r="B764" s="110" t="s">
        <v>3354</v>
      </c>
      <c r="C764" s="122">
        <v>44713</v>
      </c>
      <c r="D764" s="122" t="s">
        <v>202</v>
      </c>
      <c r="E764" s="111" t="s">
        <v>325</v>
      </c>
      <c r="F764" s="452" t="s">
        <v>6746</v>
      </c>
      <c r="G764" s="110" t="s">
        <v>6741</v>
      </c>
      <c r="H764" s="110" t="s">
        <v>6774</v>
      </c>
      <c r="I764" s="110" t="s">
        <v>6775</v>
      </c>
      <c r="J764" s="110" t="s">
        <v>6776</v>
      </c>
      <c r="K764" s="108">
        <v>4</v>
      </c>
      <c r="L764" s="510">
        <v>44986</v>
      </c>
      <c r="M764" s="510">
        <v>45291</v>
      </c>
      <c r="N764" s="212">
        <f t="shared" si="39"/>
        <v>44</v>
      </c>
      <c r="O764" s="219">
        <v>4</v>
      </c>
      <c r="P764" s="110" t="s">
        <v>22</v>
      </c>
      <c r="Q764" s="133" t="s">
        <v>6777</v>
      </c>
      <c r="R764" s="112" t="s">
        <v>6778</v>
      </c>
      <c r="S764" s="217">
        <f t="shared" si="40"/>
        <v>201</v>
      </c>
      <c r="T764" s="168" t="s">
        <v>125</v>
      </c>
      <c r="U764" s="184" t="s">
        <v>125</v>
      </c>
      <c r="V764" s="175" t="s">
        <v>125</v>
      </c>
      <c r="W764" s="108" t="s">
        <v>125</v>
      </c>
      <c r="X764" s="179" t="s">
        <v>125</v>
      </c>
      <c r="Y764" s="136" t="s">
        <v>125</v>
      </c>
      <c r="Z764" s="136" t="s">
        <v>125</v>
      </c>
      <c r="AA764" s="136" t="s">
        <v>125</v>
      </c>
      <c r="AB764" s="136" t="s">
        <v>125</v>
      </c>
      <c r="AC764" s="35" t="s">
        <v>125</v>
      </c>
      <c r="AD764" s="179" t="s">
        <v>125</v>
      </c>
      <c r="AE764" s="136" t="s">
        <v>125</v>
      </c>
      <c r="AF764" s="136" t="s">
        <v>125</v>
      </c>
      <c r="AG764" s="92" t="s">
        <v>125</v>
      </c>
      <c r="AH764" s="92" t="s">
        <v>125</v>
      </c>
      <c r="AI764" s="92" t="s">
        <v>125</v>
      </c>
      <c r="AJ764" s="92" t="s">
        <v>125</v>
      </c>
      <c r="AK764" s="136" t="s">
        <v>125</v>
      </c>
      <c r="AL764" s="136" t="s">
        <v>130</v>
      </c>
      <c r="AM764" s="136" t="s">
        <v>130</v>
      </c>
      <c r="AN764" s="136" t="s">
        <v>130</v>
      </c>
      <c r="AO764" s="136" t="s">
        <v>130</v>
      </c>
      <c r="AP764" s="136" t="s">
        <v>130</v>
      </c>
      <c r="AQ764" s="136" t="s">
        <v>130</v>
      </c>
      <c r="AR764" s="136" t="s">
        <v>125</v>
      </c>
      <c r="AS764" s="136" t="s">
        <v>125</v>
      </c>
      <c r="AT764" s="136" t="s">
        <v>125</v>
      </c>
      <c r="AU764" s="119" t="s">
        <v>6779</v>
      </c>
      <c r="AV764" s="119" t="s">
        <v>6780</v>
      </c>
      <c r="AW764" s="119" t="s">
        <v>6781</v>
      </c>
      <c r="AX764" s="35" t="s">
        <v>6782</v>
      </c>
      <c r="AY764" s="112" t="s">
        <v>6781</v>
      </c>
      <c r="AZ764" s="112" t="s">
        <v>6783</v>
      </c>
      <c r="BA764" s="112" t="s">
        <v>6784</v>
      </c>
      <c r="BB764" s="112" t="s">
        <v>6785</v>
      </c>
      <c r="BC764" s="112" t="s">
        <v>6786</v>
      </c>
      <c r="BD764" s="161" t="s">
        <v>125</v>
      </c>
      <c r="BE764" s="161" t="s">
        <v>6762</v>
      </c>
      <c r="BF764" s="108" t="s">
        <v>2438</v>
      </c>
      <c r="BG764" s="122">
        <v>45124</v>
      </c>
      <c r="BH764" s="108" t="s">
        <v>2033</v>
      </c>
      <c r="BI764" s="121"/>
      <c r="BJ764" s="121"/>
      <c r="BK764" s="121"/>
      <c r="BL764" s="121"/>
      <c r="BM764" s="121"/>
      <c r="BN764" s="121" t="s">
        <v>133</v>
      </c>
      <c r="BO764" s="106"/>
      <c r="BP764" s="106"/>
      <c r="BQ764" s="123"/>
      <c r="BR764" s="119" t="s">
        <v>6683</v>
      </c>
      <c r="BS764" s="119" t="s">
        <v>6684</v>
      </c>
      <c r="BT764" s="119" t="s">
        <v>6743</v>
      </c>
      <c r="BU764" s="119"/>
      <c r="BV764" s="123"/>
      <c r="BW764" s="123"/>
      <c r="BX764" s="123"/>
      <c r="BY764" s="123"/>
      <c r="BZ764" s="123"/>
      <c r="CA764" s="123"/>
      <c r="CB764" s="123"/>
      <c r="CC764" s="123"/>
      <c r="CD764" s="123"/>
      <c r="CE764" s="123"/>
      <c r="CF764" s="123"/>
      <c r="CG764" s="123"/>
      <c r="CH764" s="123"/>
      <c r="CI764" s="123"/>
      <c r="CJ764" s="123"/>
      <c r="CK764" s="123"/>
      <c r="CL764" s="123"/>
      <c r="CM764" s="123"/>
      <c r="CN764" s="123"/>
      <c r="CO764" s="123"/>
      <c r="CP764" s="123"/>
      <c r="CQ764" s="123"/>
      <c r="CR764" s="123"/>
      <c r="CS764" s="123"/>
      <c r="CT764" s="123"/>
      <c r="CU764" s="123"/>
      <c r="CV764" s="123"/>
      <c r="CW764" s="123"/>
      <c r="CX764" s="123"/>
      <c r="CY764" s="123"/>
      <c r="CZ764" s="123"/>
      <c r="DA764" s="123"/>
      <c r="DB764" s="123"/>
      <c r="DC764" s="123"/>
      <c r="DD764" s="123"/>
      <c r="DE764" s="123"/>
      <c r="DF764" s="123"/>
      <c r="DG764" s="123"/>
      <c r="DH764" s="123"/>
      <c r="DI764" s="123"/>
      <c r="DJ764" s="123"/>
      <c r="DK764" s="123"/>
      <c r="DL764" s="123"/>
      <c r="DM764" s="123"/>
      <c r="DN764" s="123"/>
      <c r="DO764" s="123"/>
      <c r="DP764" s="123"/>
      <c r="DQ764" s="123"/>
      <c r="DR764" s="123"/>
      <c r="DS764" s="123"/>
      <c r="DT764" s="123"/>
      <c r="DU764" s="123"/>
      <c r="DV764" s="123"/>
      <c r="DW764" s="123"/>
      <c r="DX764" s="123"/>
      <c r="DY764" s="123"/>
      <c r="DZ764" s="123"/>
      <c r="EA764" s="123"/>
      <c r="EB764" s="123"/>
      <c r="EC764" s="123"/>
      <c r="ED764" s="123"/>
      <c r="EE764" s="123"/>
      <c r="EF764" s="123"/>
      <c r="EG764" s="123"/>
      <c r="EH764" s="123"/>
      <c r="EI764" s="123"/>
      <c r="EJ764" s="123"/>
      <c r="EK764" s="123"/>
      <c r="EL764" s="123"/>
      <c r="EM764" s="123"/>
      <c r="EN764" s="123"/>
      <c r="EO764" s="123"/>
      <c r="EP764" s="123"/>
      <c r="EQ764" s="123"/>
      <c r="ER764" s="123"/>
      <c r="ES764" s="123"/>
      <c r="ET764" s="123"/>
      <c r="EU764" s="123"/>
      <c r="EV764" s="123"/>
      <c r="EW764" s="123"/>
      <c r="EX764" s="123"/>
      <c r="EY764" s="123"/>
      <c r="EZ764" s="123"/>
      <c r="FA764" s="123"/>
      <c r="FB764" s="123"/>
      <c r="FC764" s="123"/>
      <c r="FD764" s="123"/>
      <c r="FE764" s="123"/>
      <c r="FF764" s="123"/>
      <c r="FG764" s="123"/>
      <c r="FH764" s="123"/>
      <c r="FI764" s="123"/>
      <c r="FJ764" s="123"/>
      <c r="FK764" s="123"/>
      <c r="FL764" s="123"/>
      <c r="FM764" s="123"/>
      <c r="FN764" s="123"/>
      <c r="FO764" s="123"/>
      <c r="FP764" s="123"/>
      <c r="FQ764" s="123"/>
      <c r="FR764" s="123"/>
      <c r="FS764" s="123"/>
      <c r="FT764" s="123"/>
      <c r="FU764" s="123"/>
      <c r="FV764" s="123"/>
      <c r="FW764" s="123"/>
      <c r="FX764" s="123"/>
      <c r="FY764" s="123"/>
      <c r="FZ764" s="123"/>
      <c r="GA764" s="123"/>
      <c r="GB764" s="123"/>
      <c r="GC764" s="123"/>
      <c r="GD764" s="123"/>
      <c r="GE764" s="123"/>
      <c r="GF764" s="123"/>
      <c r="GG764" s="123"/>
      <c r="GH764" s="123"/>
      <c r="GI764" s="123"/>
      <c r="GJ764" s="123"/>
      <c r="GK764" s="123"/>
      <c r="GL764" s="123"/>
      <c r="GM764" s="123"/>
      <c r="GN764" s="123"/>
      <c r="GO764" s="123"/>
      <c r="GP764" s="123"/>
      <c r="GQ764" s="123"/>
      <c r="GR764" s="123"/>
      <c r="GS764" s="123"/>
      <c r="GT764" s="123"/>
      <c r="GU764" s="123"/>
      <c r="GV764" s="123"/>
      <c r="GW764" s="123"/>
      <c r="GX764" s="123"/>
      <c r="GY764" s="123"/>
      <c r="GZ764" s="123"/>
      <c r="HA764" s="123"/>
      <c r="HB764" s="123"/>
      <c r="HC764" s="123"/>
      <c r="HD764" s="123"/>
      <c r="HE764" s="123"/>
      <c r="HF764" s="123"/>
      <c r="HG764" s="123"/>
      <c r="HH764" s="123"/>
      <c r="HI764" s="123"/>
      <c r="HJ764" s="123"/>
      <c r="HK764" s="123"/>
      <c r="HL764" s="123"/>
      <c r="HM764" s="123"/>
      <c r="HN764" s="123"/>
      <c r="HO764" s="123"/>
      <c r="HP764" s="123"/>
      <c r="HQ764" s="123"/>
      <c r="HR764" s="123"/>
      <c r="HS764" s="123"/>
      <c r="HT764" s="123"/>
      <c r="HU764" s="123"/>
      <c r="HV764" s="123"/>
      <c r="HW764" s="123"/>
      <c r="HX764" s="123"/>
      <c r="HY764" s="123"/>
      <c r="HZ764" s="123"/>
      <c r="IA764" s="123"/>
      <c r="IB764" s="123"/>
      <c r="IC764" s="123"/>
      <c r="ID764" s="123"/>
      <c r="IE764" s="123"/>
      <c r="IF764" s="123"/>
      <c r="IG764" s="123"/>
      <c r="IH764" s="123"/>
      <c r="II764" s="123"/>
      <c r="IJ764" s="123"/>
      <c r="IK764" s="123"/>
      <c r="IL764" s="123"/>
      <c r="IM764" s="123"/>
      <c r="IN764" s="123"/>
      <c r="IO764" s="123"/>
      <c r="IP764" s="123"/>
      <c r="IQ764" s="123"/>
      <c r="IR764" s="123"/>
      <c r="IS764" s="123"/>
      <c r="IT764" s="123"/>
      <c r="IU764" s="123"/>
      <c r="IV764" s="123"/>
      <c r="IW764" s="123"/>
      <c r="IX764" s="123"/>
      <c r="IY764" s="123"/>
      <c r="IZ764" s="123"/>
      <c r="JA764" s="123"/>
      <c r="JB764" s="123"/>
      <c r="JC764" s="123"/>
      <c r="JD764" s="123"/>
      <c r="JE764" s="123"/>
      <c r="JF764" s="123"/>
      <c r="JG764" s="123"/>
      <c r="JH764" s="123"/>
      <c r="JI764" s="123"/>
      <c r="JJ764" s="123"/>
      <c r="JK764" s="123"/>
      <c r="JL764" s="123"/>
      <c r="JM764" s="123"/>
      <c r="JN764" s="123"/>
      <c r="JO764" s="123"/>
      <c r="JP764" s="123"/>
      <c r="JQ764" s="123"/>
      <c r="JR764" s="123"/>
      <c r="JS764" s="123"/>
      <c r="JT764" s="123"/>
      <c r="JU764" s="123"/>
      <c r="JV764" s="123"/>
      <c r="JW764" s="123"/>
      <c r="JX764" s="123"/>
      <c r="JY764" s="123"/>
      <c r="JZ764" s="123"/>
      <c r="KA764" s="123"/>
      <c r="KB764" s="123"/>
      <c r="KC764" s="123"/>
      <c r="KD764" s="123"/>
      <c r="KE764" s="123"/>
      <c r="KF764" s="123"/>
      <c r="KG764" s="123"/>
      <c r="KH764" s="123"/>
      <c r="KI764" s="123"/>
      <c r="KJ764" s="123"/>
      <c r="KK764" s="123"/>
      <c r="KL764" s="123"/>
      <c r="KM764" s="123"/>
      <c r="KN764" s="123"/>
      <c r="KO764" s="123"/>
      <c r="KP764" s="123"/>
      <c r="KQ764" s="123"/>
      <c r="KR764" s="123"/>
      <c r="KS764" s="123"/>
      <c r="KT764" s="123"/>
      <c r="KU764" s="123"/>
      <c r="KV764" s="123"/>
      <c r="KW764" s="123"/>
      <c r="KX764" s="123"/>
      <c r="KY764" s="123"/>
      <c r="KZ764" s="123"/>
      <c r="LA764" s="123"/>
      <c r="LB764" s="123"/>
      <c r="LC764" s="123"/>
      <c r="LD764" s="123"/>
      <c r="LE764" s="123"/>
      <c r="LF764" s="123"/>
      <c r="LG764" s="123"/>
      <c r="LH764" s="123"/>
      <c r="LI764" s="123"/>
      <c r="LJ764" s="123"/>
      <c r="LK764" s="123"/>
      <c r="LL764" s="123"/>
      <c r="LM764" s="123"/>
      <c r="LN764" s="123"/>
      <c r="LO764" s="123"/>
      <c r="LP764" s="123"/>
      <c r="LQ764" s="123"/>
      <c r="LR764" s="123"/>
      <c r="LS764" s="123"/>
      <c r="LT764" s="123"/>
      <c r="LU764" s="123"/>
      <c r="LV764" s="123"/>
      <c r="LW764" s="123"/>
      <c r="LX764" s="123"/>
      <c r="LY764" s="123"/>
      <c r="LZ764" s="123"/>
      <c r="MA764" s="123"/>
      <c r="MB764" s="123"/>
      <c r="MC764" s="123"/>
      <c r="MD764" s="123"/>
      <c r="ME764" s="123"/>
      <c r="MF764" s="123"/>
      <c r="MG764" s="123"/>
      <c r="MH764" s="123"/>
      <c r="MI764" s="123"/>
      <c r="MJ764" s="123"/>
      <c r="MK764" s="123"/>
      <c r="ML764" s="123"/>
      <c r="MM764" s="123"/>
      <c r="MN764" s="123"/>
      <c r="MO764" s="123"/>
      <c r="MP764" s="123"/>
      <c r="MQ764" s="123"/>
      <c r="MR764" s="123"/>
      <c r="MS764" s="123"/>
      <c r="MT764" s="123"/>
      <c r="MU764" s="123"/>
      <c r="MV764" s="123"/>
      <c r="MW764" s="123"/>
      <c r="MX764" s="123"/>
      <c r="MY764" s="123"/>
      <c r="MZ764" s="123"/>
      <c r="NA764" s="123"/>
      <c r="NB764" s="123"/>
      <c r="NC764" s="123"/>
      <c r="ND764" s="123"/>
      <c r="NE764" s="123"/>
      <c r="NF764" s="123"/>
      <c r="NG764" s="123"/>
      <c r="NH764" s="123"/>
      <c r="NI764" s="123"/>
      <c r="NJ764" s="123"/>
      <c r="NK764" s="123"/>
      <c r="NL764" s="123"/>
      <c r="NM764" s="123"/>
      <c r="NN764" s="123"/>
      <c r="NO764" s="123"/>
      <c r="NP764" s="123"/>
      <c r="NQ764" s="123"/>
      <c r="NR764" s="123"/>
      <c r="NS764" s="123"/>
      <c r="NT764" s="123"/>
      <c r="NU764" s="123"/>
      <c r="NV764" s="123"/>
      <c r="NW764" s="123"/>
      <c r="NX764" s="123"/>
      <c r="NY764" s="123"/>
      <c r="NZ764" s="123"/>
      <c r="OA764" s="123"/>
      <c r="OB764" s="123"/>
      <c r="OC764" s="123"/>
      <c r="OD764" s="123"/>
      <c r="OE764" s="123"/>
      <c r="OF764" s="123"/>
      <c r="OG764" s="123"/>
      <c r="OH764" s="123"/>
      <c r="OI764" s="123"/>
      <c r="OJ764" s="123"/>
      <c r="OK764" s="123"/>
      <c r="OL764" s="123"/>
      <c r="OM764" s="123"/>
      <c r="ON764" s="123"/>
      <c r="OO764" s="123"/>
      <c r="OP764" s="123"/>
      <c r="OQ764" s="123"/>
      <c r="OR764" s="123"/>
      <c r="OS764" s="123"/>
      <c r="OT764" s="123"/>
      <c r="OU764" s="123"/>
      <c r="OV764" s="123"/>
      <c r="OW764" s="123"/>
      <c r="OX764" s="123"/>
      <c r="OY764" s="123"/>
      <c r="OZ764" s="123"/>
      <c r="PA764" s="123"/>
      <c r="PB764" s="123"/>
      <c r="PC764" s="123"/>
      <c r="PD764" s="123"/>
      <c r="PE764" s="123"/>
      <c r="PF764" s="123"/>
      <c r="PG764" s="123"/>
      <c r="PH764" s="123"/>
      <c r="PI764" s="123"/>
      <c r="PJ764" s="123"/>
      <c r="PK764" s="123"/>
      <c r="PL764" s="123"/>
      <c r="PM764" s="123"/>
      <c r="PN764" s="123"/>
      <c r="PO764" s="123"/>
      <c r="PP764" s="123"/>
      <c r="PQ764" s="123"/>
      <c r="PR764" s="123"/>
      <c r="PS764" s="123"/>
      <c r="PT764" s="123"/>
      <c r="PU764" s="123"/>
      <c r="PV764" s="123"/>
      <c r="PW764" s="123"/>
      <c r="PX764" s="123"/>
      <c r="PY764" s="123"/>
      <c r="PZ764" s="123"/>
      <c r="QA764" s="123"/>
      <c r="QB764" s="123"/>
      <c r="QC764" s="123"/>
      <c r="QD764" s="123"/>
      <c r="QE764" s="123"/>
      <c r="QF764" s="123"/>
      <c r="QG764" s="123"/>
      <c r="QH764" s="123"/>
      <c r="QI764" s="123"/>
      <c r="QJ764" s="123"/>
      <c r="QK764" s="123"/>
      <c r="QL764" s="123"/>
      <c r="QM764" s="123"/>
      <c r="QN764" s="123"/>
      <c r="QO764" s="123"/>
      <c r="QP764" s="123"/>
      <c r="QQ764" s="123"/>
      <c r="QR764" s="123"/>
      <c r="QS764" s="123"/>
      <c r="QT764" s="123"/>
      <c r="QU764" s="123"/>
      <c r="QV764" s="123"/>
      <c r="QW764" s="123"/>
      <c r="QX764" s="123"/>
      <c r="QY764" s="123"/>
      <c r="QZ764" s="123"/>
      <c r="RA764" s="123"/>
      <c r="RB764" s="123"/>
      <c r="RC764" s="123"/>
      <c r="RD764" s="123"/>
      <c r="RE764" s="123"/>
      <c r="RF764" s="123"/>
      <c r="RG764" s="123"/>
      <c r="RH764" s="123"/>
      <c r="RI764" s="123"/>
      <c r="RJ764" s="123"/>
      <c r="RK764" s="123"/>
      <c r="RL764" s="123"/>
      <c r="RM764" s="123"/>
      <c r="RN764" s="123"/>
      <c r="RO764" s="123"/>
      <c r="RP764" s="123"/>
      <c r="RQ764" s="123"/>
      <c r="RR764" s="123"/>
      <c r="RS764" s="123"/>
      <c r="RT764" s="123"/>
      <c r="RU764" s="123"/>
      <c r="RV764" s="123"/>
      <c r="RW764" s="123"/>
      <c r="RX764" s="123"/>
      <c r="RY764" s="123"/>
      <c r="RZ764" s="123"/>
      <c r="SA764" s="123"/>
      <c r="SB764" s="123"/>
      <c r="SC764" s="123"/>
      <c r="SD764" s="123"/>
      <c r="SE764" s="123"/>
      <c r="SF764" s="123"/>
      <c r="SG764" s="123"/>
      <c r="SH764" s="123"/>
      <c r="SI764" s="123"/>
      <c r="SJ764" s="123"/>
      <c r="SK764" s="123"/>
      <c r="SL764" s="123"/>
      <c r="SM764" s="123"/>
      <c r="SN764" s="123"/>
      <c r="SO764" s="123"/>
      <c r="SP764" s="123"/>
      <c r="SQ764" s="123"/>
      <c r="SR764" s="123"/>
      <c r="SS764" s="123"/>
      <c r="ST764" s="123"/>
      <c r="SU764" s="123"/>
      <c r="SV764" s="123"/>
      <c r="SW764" s="123"/>
      <c r="SX764" s="123"/>
      <c r="SY764" s="123"/>
      <c r="SZ764" s="123"/>
      <c r="TA764" s="123"/>
      <c r="TB764" s="123"/>
      <c r="TC764" s="123"/>
      <c r="TD764" s="123"/>
      <c r="TE764" s="123"/>
      <c r="TF764" s="123"/>
      <c r="TG764" s="123"/>
      <c r="TH764" s="123"/>
      <c r="TI764" s="123"/>
      <c r="TJ764" s="123"/>
      <c r="TK764" s="123"/>
      <c r="TL764" s="123"/>
      <c r="TM764" s="123"/>
      <c r="TN764" s="123"/>
      <c r="TO764" s="123"/>
      <c r="TP764" s="123"/>
      <c r="TQ764" s="123"/>
      <c r="TR764" s="123"/>
      <c r="TS764" s="123"/>
      <c r="TT764" s="123"/>
      <c r="TU764" s="123"/>
      <c r="TV764" s="123"/>
      <c r="TW764" s="123"/>
      <c r="TX764" s="123"/>
      <c r="TY764" s="123"/>
      <c r="TZ764" s="123"/>
      <c r="UA764" s="123"/>
      <c r="UB764" s="123"/>
      <c r="UC764" s="123"/>
      <c r="UD764" s="123"/>
      <c r="UE764" s="123"/>
      <c r="UF764" s="123"/>
      <c r="UG764" s="123"/>
      <c r="UH764" s="123"/>
      <c r="UI764" s="123"/>
      <c r="UJ764" s="123"/>
      <c r="UK764" s="123"/>
      <c r="UL764" s="123"/>
      <c r="UM764" s="123"/>
      <c r="UN764" s="123"/>
      <c r="UO764" s="123"/>
      <c r="UP764" s="123"/>
      <c r="UQ764" s="123"/>
      <c r="UR764" s="123"/>
      <c r="US764" s="123"/>
      <c r="UT764" s="123"/>
      <c r="UU764" s="123"/>
      <c r="UV764" s="123"/>
      <c r="UW764" s="123"/>
      <c r="UX764" s="123"/>
      <c r="UY764" s="123"/>
      <c r="UZ764" s="123"/>
      <c r="VA764" s="123"/>
      <c r="VB764" s="123"/>
      <c r="VC764" s="123"/>
      <c r="VD764" s="123"/>
      <c r="VE764" s="123"/>
      <c r="VF764" s="123"/>
      <c r="VG764" s="123"/>
      <c r="VH764" s="123"/>
      <c r="VI764" s="123"/>
      <c r="VJ764" s="123"/>
      <c r="VK764" s="123"/>
      <c r="VL764" s="123"/>
      <c r="VM764" s="123"/>
      <c r="VN764" s="123"/>
      <c r="VO764" s="123"/>
      <c r="VP764" s="123"/>
      <c r="VQ764" s="123"/>
      <c r="VR764" s="123"/>
      <c r="VS764" s="123"/>
      <c r="VT764" s="123"/>
      <c r="VU764" s="123"/>
      <c r="VV764" s="123"/>
      <c r="VW764" s="123"/>
      <c r="VX764" s="123"/>
      <c r="VY764" s="123"/>
      <c r="VZ764" s="123"/>
      <c r="WA764" s="123"/>
      <c r="WB764" s="123"/>
      <c r="WC764" s="123"/>
      <c r="WD764" s="123"/>
      <c r="WE764" s="123"/>
      <c r="WF764" s="123"/>
      <c r="WG764" s="123"/>
      <c r="WH764" s="123"/>
      <c r="WI764" s="123"/>
      <c r="WJ764" s="123"/>
      <c r="WK764" s="123"/>
      <c r="WL764" s="123"/>
      <c r="WM764" s="123"/>
      <c r="WN764" s="123"/>
      <c r="WO764" s="123"/>
      <c r="WP764" s="123"/>
      <c r="WQ764" s="123"/>
      <c r="WR764" s="123"/>
      <c r="WS764" s="123"/>
      <c r="WT764" s="123"/>
      <c r="WU764" s="123"/>
      <c r="WV764" s="123"/>
      <c r="WW764" s="123"/>
      <c r="WX764" s="123"/>
      <c r="WY764" s="123"/>
      <c r="WZ764" s="123"/>
      <c r="XA764" s="123"/>
      <c r="XB764" s="123"/>
      <c r="XC764" s="123"/>
      <c r="XD764" s="123"/>
      <c r="XE764" s="123"/>
      <c r="XF764" s="123"/>
      <c r="XG764" s="123"/>
      <c r="XH764" s="123"/>
      <c r="XI764" s="123"/>
      <c r="XJ764" s="123"/>
      <c r="XK764" s="123"/>
      <c r="XL764" s="123"/>
      <c r="XM764" s="123"/>
      <c r="XN764" s="123"/>
      <c r="XO764" s="123"/>
      <c r="XP764" s="123"/>
      <c r="XQ764" s="123"/>
      <c r="XR764" s="123"/>
      <c r="XS764" s="123"/>
      <c r="XT764" s="123"/>
      <c r="XU764" s="123"/>
      <c r="XV764" s="123"/>
      <c r="XW764" s="123"/>
      <c r="XX764" s="123"/>
      <c r="XY764" s="123"/>
      <c r="XZ764" s="123"/>
      <c r="YA764" s="123"/>
      <c r="YB764" s="123"/>
      <c r="YC764" s="123"/>
      <c r="YD764" s="123"/>
      <c r="YE764" s="123"/>
      <c r="YF764" s="123"/>
      <c r="YG764" s="123"/>
      <c r="YH764" s="123"/>
      <c r="YI764" s="123"/>
      <c r="YJ764" s="123"/>
      <c r="YK764" s="123"/>
      <c r="YL764" s="123"/>
      <c r="YM764" s="123"/>
      <c r="YN764" s="123"/>
      <c r="YO764" s="123"/>
      <c r="YP764" s="123"/>
      <c r="YQ764" s="123"/>
      <c r="YR764" s="123"/>
      <c r="YS764" s="123"/>
      <c r="YT764" s="123"/>
      <c r="YU764" s="123"/>
      <c r="YV764" s="123"/>
      <c r="YW764" s="123"/>
      <c r="YX764" s="123"/>
      <c r="YY764" s="123"/>
      <c r="YZ764" s="123"/>
      <c r="ZA764" s="123"/>
      <c r="ZB764" s="123"/>
      <c r="ZC764" s="123"/>
      <c r="ZD764" s="123"/>
      <c r="ZE764" s="123"/>
      <c r="ZF764" s="123"/>
      <c r="ZG764" s="123"/>
      <c r="ZH764" s="123"/>
      <c r="ZI764" s="123"/>
      <c r="ZJ764" s="123"/>
      <c r="ZK764" s="123"/>
      <c r="ZL764" s="123"/>
      <c r="ZM764" s="123"/>
      <c r="ZN764" s="123"/>
      <c r="ZO764" s="123"/>
      <c r="ZP764" s="123"/>
      <c r="ZQ764" s="123"/>
      <c r="ZR764" s="123"/>
      <c r="ZS764" s="123"/>
      <c r="ZT764" s="123"/>
      <c r="ZU764" s="123"/>
      <c r="ZV764" s="123"/>
      <c r="ZW764" s="123"/>
      <c r="ZX764" s="123"/>
      <c r="ZY764" s="123"/>
      <c r="ZZ764" s="123"/>
      <c r="AAA764" s="123"/>
      <c r="AAB764" s="123"/>
      <c r="AAC764" s="123"/>
      <c r="AAD764" s="123"/>
      <c r="AAE764" s="123"/>
      <c r="AAF764" s="123"/>
      <c r="AAG764" s="123"/>
      <c r="AAH764" s="123"/>
      <c r="AAI764" s="123"/>
      <c r="AAJ764" s="123"/>
      <c r="AAK764" s="123"/>
      <c r="AAL764" s="123"/>
      <c r="AAM764" s="123"/>
      <c r="AAN764" s="123"/>
      <c r="AAO764" s="123"/>
      <c r="AAP764" s="123"/>
      <c r="AAQ764" s="123"/>
      <c r="AAR764" s="123"/>
      <c r="AAS764" s="123"/>
      <c r="AAT764" s="123"/>
      <c r="AAU764" s="123"/>
      <c r="AAV764" s="123"/>
      <c r="AAW764" s="123"/>
      <c r="AAX764" s="123"/>
      <c r="AAY764" s="123"/>
      <c r="AAZ764" s="123"/>
      <c r="ABA764" s="123"/>
      <c r="ABB764" s="123"/>
      <c r="ABC764" s="123"/>
      <c r="ABD764" s="123"/>
      <c r="ABE764" s="123"/>
      <c r="ABF764" s="123"/>
      <c r="ABG764" s="123"/>
      <c r="ABH764" s="123"/>
      <c r="ABI764" s="123"/>
      <c r="ABJ764" s="123"/>
      <c r="ABK764" s="123"/>
      <c r="ABL764" s="123"/>
      <c r="ABM764" s="123"/>
      <c r="ABN764" s="123"/>
      <c r="ABO764" s="123"/>
      <c r="ABP764" s="123"/>
      <c r="ABQ764" s="123"/>
      <c r="ABR764" s="123"/>
      <c r="ABS764" s="123"/>
      <c r="ABT764" s="123"/>
      <c r="ABU764" s="123"/>
      <c r="ABV764" s="123"/>
      <c r="ABW764" s="123"/>
      <c r="ABX764" s="123"/>
      <c r="ABY764" s="123"/>
      <c r="ABZ764" s="123"/>
      <c r="ACA764" s="123"/>
      <c r="ACB764" s="123"/>
      <c r="ACC764" s="123"/>
      <c r="ACD764" s="123"/>
      <c r="ACE764" s="123"/>
      <c r="ACF764" s="123"/>
      <c r="ACG764" s="123"/>
      <c r="ACH764" s="123"/>
      <c r="ACI764" s="123"/>
      <c r="ACJ764" s="123"/>
      <c r="ACK764" s="123"/>
      <c r="ACL764" s="123"/>
      <c r="ACM764" s="123"/>
      <c r="ACN764" s="123"/>
      <c r="ACO764" s="123"/>
      <c r="ACP764" s="123"/>
      <c r="ACQ764" s="123"/>
      <c r="ACR764" s="123"/>
      <c r="ACS764" s="123"/>
      <c r="ACT764" s="123"/>
      <c r="ACU764" s="123"/>
      <c r="ACV764" s="123"/>
      <c r="ACW764" s="123"/>
      <c r="ACX764" s="123"/>
      <c r="ACY764" s="123"/>
      <c r="ACZ764" s="123"/>
      <c r="ADA764" s="123"/>
      <c r="ADB764" s="123"/>
      <c r="ADC764" s="123"/>
      <c r="ADD764" s="123"/>
      <c r="ADE764" s="123"/>
      <c r="ADF764" s="123"/>
      <c r="ADG764" s="123"/>
      <c r="ADH764" s="123"/>
      <c r="ADI764" s="123"/>
      <c r="ADJ764" s="123"/>
      <c r="ADK764" s="123"/>
      <c r="ADL764" s="123"/>
      <c r="ADM764" s="123"/>
      <c r="ADN764" s="123"/>
      <c r="ADO764" s="123"/>
      <c r="ADP764" s="123"/>
      <c r="ADQ764" s="123"/>
      <c r="ADR764" s="123"/>
      <c r="ADS764" s="123"/>
      <c r="ADT764" s="123"/>
      <c r="ADU764" s="123"/>
      <c r="ADV764" s="123"/>
      <c r="ADW764" s="123"/>
      <c r="ADX764" s="123"/>
      <c r="ADY764" s="123"/>
      <c r="ADZ764" s="123"/>
      <c r="AEA764" s="123"/>
      <c r="AEB764" s="123"/>
      <c r="AEC764" s="123"/>
      <c r="AED764" s="123"/>
      <c r="AEE764" s="123"/>
      <c r="AEF764" s="123"/>
      <c r="AEG764" s="123"/>
      <c r="AEH764" s="123"/>
      <c r="AEI764" s="123"/>
      <c r="AEJ764" s="123"/>
      <c r="AEK764" s="123"/>
      <c r="AEL764" s="123"/>
      <c r="AEM764" s="123"/>
      <c r="AEN764" s="123"/>
      <c r="AEO764" s="123"/>
      <c r="AEP764" s="123"/>
      <c r="AEQ764" s="123"/>
      <c r="AER764" s="123"/>
      <c r="AES764" s="123"/>
      <c r="AET764" s="123"/>
      <c r="AEU764" s="123"/>
      <c r="AEV764" s="123"/>
      <c r="AEW764" s="123"/>
      <c r="AEX764" s="123"/>
      <c r="AEY764" s="123"/>
      <c r="AEZ764" s="123"/>
      <c r="AFA764" s="123"/>
      <c r="AFB764" s="123"/>
      <c r="AFC764" s="123"/>
      <c r="AFD764" s="123"/>
      <c r="AFE764" s="123"/>
      <c r="AFF764" s="123"/>
      <c r="AFG764" s="123"/>
      <c r="AFH764" s="123"/>
      <c r="AFI764" s="123"/>
      <c r="AFJ764" s="123"/>
      <c r="AFK764" s="123"/>
      <c r="AFL764" s="123"/>
      <c r="AFM764" s="123"/>
      <c r="AFN764" s="123"/>
      <c r="AFO764" s="123"/>
      <c r="AFP764" s="123"/>
      <c r="AFQ764" s="123"/>
      <c r="AFR764" s="123"/>
      <c r="AFS764" s="123"/>
      <c r="AFT764" s="123"/>
      <c r="AFU764" s="123"/>
      <c r="AFV764" s="123"/>
      <c r="AFW764" s="123"/>
      <c r="AFX764" s="123"/>
      <c r="AFY764" s="123"/>
      <c r="AFZ764" s="123"/>
      <c r="AGA764" s="123"/>
      <c r="AGB764" s="123"/>
      <c r="AGC764" s="123"/>
      <c r="AGD764" s="123"/>
      <c r="AGE764" s="123"/>
      <c r="AGF764" s="123"/>
      <c r="AGG764" s="123"/>
      <c r="AGH764" s="123"/>
      <c r="AGI764" s="123"/>
      <c r="AGJ764" s="123"/>
      <c r="AGK764" s="123"/>
      <c r="AGL764" s="123"/>
      <c r="AGM764" s="123"/>
      <c r="AGN764" s="123"/>
      <c r="AGO764" s="123"/>
      <c r="AGP764" s="123"/>
      <c r="AGQ764" s="123"/>
      <c r="AGR764" s="123"/>
      <c r="AGS764" s="123"/>
      <c r="AGT764" s="123"/>
      <c r="AGU764" s="123"/>
      <c r="AGV764" s="123"/>
      <c r="AGW764" s="123"/>
      <c r="AGX764" s="123"/>
      <c r="AGY764" s="123"/>
      <c r="AGZ764" s="123"/>
      <c r="AHA764" s="123"/>
      <c r="AHB764" s="123"/>
      <c r="AHC764" s="123"/>
      <c r="AHD764" s="123"/>
      <c r="AHE764" s="123"/>
      <c r="AHF764" s="123"/>
      <c r="AHG764" s="123"/>
      <c r="AHH764" s="123"/>
      <c r="AHI764" s="123"/>
      <c r="AHJ764" s="123"/>
      <c r="AHK764" s="123"/>
      <c r="AHL764" s="123"/>
      <c r="AHM764" s="123"/>
      <c r="AHN764" s="123"/>
      <c r="AHO764" s="123"/>
      <c r="AHP764" s="123"/>
      <c r="AHQ764" s="123"/>
      <c r="AHR764" s="123"/>
      <c r="AHS764" s="123"/>
      <c r="AHT764" s="123"/>
      <c r="AHU764" s="123"/>
      <c r="AHV764" s="123"/>
      <c r="AHW764" s="123"/>
      <c r="AHX764" s="123"/>
      <c r="AHY764" s="123"/>
      <c r="AHZ764" s="123"/>
      <c r="AIA764" s="123"/>
      <c r="AIB764" s="123"/>
      <c r="AIC764" s="123"/>
      <c r="AID764" s="123"/>
      <c r="AIE764" s="123"/>
      <c r="AIF764" s="123"/>
      <c r="AIG764" s="123"/>
      <c r="AIH764" s="123"/>
      <c r="AII764" s="123"/>
      <c r="AIJ764" s="123"/>
      <c r="AIK764" s="123"/>
      <c r="AIL764" s="123"/>
      <c r="AIM764" s="123"/>
      <c r="AIN764" s="123"/>
      <c r="AIO764" s="123"/>
      <c r="AIP764" s="123"/>
      <c r="AIQ764" s="123"/>
      <c r="AIR764" s="123"/>
      <c r="AIS764" s="123"/>
      <c r="AIT764" s="123"/>
      <c r="AIU764" s="123"/>
      <c r="AIV764" s="123"/>
      <c r="AIW764" s="123"/>
      <c r="AIX764" s="123"/>
      <c r="AIY764" s="123"/>
      <c r="AIZ764" s="123"/>
      <c r="AJA764" s="123"/>
      <c r="AJB764" s="123"/>
      <c r="AJC764" s="123"/>
      <c r="AJD764" s="123"/>
      <c r="AJE764" s="123"/>
      <c r="AJF764" s="123"/>
      <c r="AJG764" s="123"/>
      <c r="AJH764" s="123"/>
      <c r="AJI764" s="123"/>
      <c r="AJJ764" s="123"/>
      <c r="AJK764" s="123"/>
      <c r="AJL764" s="123"/>
      <c r="AJM764" s="123"/>
      <c r="AJN764" s="123"/>
      <c r="AJO764" s="123"/>
      <c r="AJP764" s="123"/>
      <c r="AJQ764" s="123"/>
      <c r="AJR764" s="123"/>
      <c r="AJS764" s="123"/>
      <c r="AJT764" s="123"/>
      <c r="AJU764" s="123"/>
      <c r="AJV764" s="123"/>
      <c r="AJW764" s="123"/>
      <c r="AJX764" s="123"/>
      <c r="AJY764" s="123"/>
      <c r="AJZ764" s="123"/>
      <c r="AKA764" s="123"/>
      <c r="AKB764" s="123"/>
      <c r="AKC764" s="123"/>
      <c r="AKD764" s="123"/>
      <c r="AKE764" s="123"/>
      <c r="AKF764" s="123"/>
      <c r="AKG764" s="123"/>
      <c r="AKH764" s="123"/>
      <c r="AKI764" s="123"/>
      <c r="AKJ764" s="123"/>
      <c r="AKK764" s="123"/>
      <c r="AKL764" s="123"/>
      <c r="AKM764" s="123"/>
      <c r="AKN764" s="123"/>
      <c r="AKO764" s="123"/>
      <c r="AKP764" s="123"/>
      <c r="AKQ764" s="123"/>
      <c r="AKR764" s="123"/>
      <c r="AKS764" s="123"/>
      <c r="AKT764" s="123"/>
      <c r="AKU764" s="123"/>
      <c r="AKV764" s="123"/>
      <c r="AKW764" s="123"/>
      <c r="AKX764" s="123"/>
      <c r="AKY764" s="123"/>
      <c r="AKZ764" s="123"/>
      <c r="ALA764" s="123"/>
      <c r="ALB764" s="123"/>
      <c r="ALC764" s="123"/>
      <c r="ALD764" s="123"/>
      <c r="ALE764" s="123"/>
      <c r="ALF764" s="123"/>
      <c r="ALG764" s="123"/>
      <c r="ALH764" s="123"/>
      <c r="ALI764" s="123"/>
      <c r="ALJ764" s="123"/>
      <c r="ALK764" s="123"/>
      <c r="ALL764" s="123"/>
      <c r="ALM764" s="123"/>
      <c r="ALN764" s="123"/>
      <c r="ALO764" s="123"/>
      <c r="ALP764" s="123"/>
      <c r="ALQ764" s="123"/>
      <c r="ALR764" s="123"/>
      <c r="ALS764" s="123"/>
      <c r="ALT764" s="123"/>
      <c r="ALU764" s="123"/>
      <c r="ALV764" s="123"/>
      <c r="ALW764" s="123"/>
      <c r="ALX764" s="123"/>
      <c r="ALY764" s="123"/>
      <c r="ALZ764" s="123"/>
      <c r="AMA764" s="123"/>
      <c r="AMB764" s="123"/>
      <c r="AMC764" s="123"/>
      <c r="AMD764" s="123"/>
      <c r="AME764" s="123"/>
      <c r="AMF764" s="123"/>
      <c r="AMG764" s="123"/>
      <c r="AMH764" s="123"/>
      <c r="AMI764" s="123"/>
      <c r="AMJ764" s="123"/>
      <c r="AMK764" s="123"/>
      <c r="AML764" s="123"/>
      <c r="AMM764" s="123"/>
      <c r="AMN764" s="123"/>
      <c r="AMO764" s="123"/>
      <c r="AMP764" s="123"/>
      <c r="AMQ764" s="123"/>
      <c r="AMR764" s="123"/>
      <c r="AMS764" s="123"/>
      <c r="AMT764" s="123"/>
      <c r="AMU764" s="123"/>
      <c r="AMV764" s="123"/>
      <c r="AMW764" s="123"/>
      <c r="AMX764" s="123"/>
      <c r="AMY764" s="123"/>
      <c r="AMZ764" s="123"/>
      <c r="ANA764" s="123"/>
      <c r="ANB764" s="123"/>
      <c r="ANC764" s="123"/>
      <c r="AND764" s="123"/>
      <c r="ANE764" s="123"/>
      <c r="ANF764" s="123"/>
      <c r="ANG764" s="123"/>
      <c r="ANH764" s="123"/>
      <c r="ANI764" s="123"/>
      <c r="ANJ764" s="123"/>
      <c r="ANK764" s="123"/>
      <c r="ANL764" s="123"/>
      <c r="ANM764" s="123"/>
      <c r="ANN764" s="123"/>
      <c r="ANO764" s="123"/>
      <c r="ANP764" s="123"/>
      <c r="ANQ764" s="123"/>
      <c r="ANR764" s="123"/>
      <c r="ANS764" s="123"/>
      <c r="ANT764" s="123"/>
      <c r="ANU764" s="123"/>
      <c r="ANV764" s="123"/>
      <c r="ANW764" s="123"/>
      <c r="ANX764" s="123"/>
      <c r="ANY764" s="123"/>
      <c r="ANZ764" s="123"/>
      <c r="AOA764" s="123"/>
      <c r="AOB764" s="123"/>
      <c r="AOC764" s="123"/>
      <c r="AOD764" s="123"/>
      <c r="AOE764" s="123"/>
      <c r="AOF764" s="123"/>
      <c r="AOG764" s="123"/>
      <c r="AOH764" s="123"/>
      <c r="AOI764" s="123"/>
      <c r="AOJ764" s="123"/>
      <c r="AOK764" s="123"/>
      <c r="AOL764" s="123"/>
      <c r="AOM764" s="123"/>
      <c r="AON764" s="123"/>
      <c r="AOO764" s="123"/>
      <c r="AOP764" s="123"/>
      <c r="AOQ764" s="123"/>
      <c r="AOR764" s="123"/>
      <c r="AOS764" s="123"/>
      <c r="AOT764" s="123"/>
      <c r="AOU764" s="123"/>
      <c r="AOV764" s="123"/>
      <c r="AOW764" s="123"/>
      <c r="AOX764" s="123"/>
      <c r="AOY764" s="123"/>
      <c r="AOZ764" s="123"/>
      <c r="APA764" s="123"/>
      <c r="APB764" s="123"/>
      <c r="APC764" s="123"/>
      <c r="APD764" s="123"/>
      <c r="APE764" s="123"/>
      <c r="APF764" s="123"/>
      <c r="APG764" s="123"/>
      <c r="APH764" s="123"/>
      <c r="API764" s="123"/>
      <c r="APJ764" s="123"/>
      <c r="APK764" s="123"/>
      <c r="APL764" s="123"/>
      <c r="APM764" s="123"/>
      <c r="APN764" s="123"/>
      <c r="APO764" s="123"/>
      <c r="APP764" s="123"/>
      <c r="APQ764" s="123"/>
      <c r="APR764" s="123"/>
      <c r="APS764" s="123"/>
      <c r="APT764" s="123"/>
      <c r="APU764" s="123"/>
      <c r="APV764" s="123"/>
      <c r="APW764" s="123"/>
      <c r="APX764" s="123"/>
      <c r="APY764" s="123"/>
      <c r="APZ764" s="123"/>
      <c r="AQA764" s="123"/>
      <c r="AQB764" s="123"/>
      <c r="AQC764" s="123"/>
      <c r="AQD764" s="123"/>
      <c r="AQE764" s="123"/>
      <c r="AQF764" s="123"/>
      <c r="AQG764" s="123"/>
      <c r="AQH764" s="123"/>
      <c r="AQI764" s="123"/>
      <c r="AQJ764" s="123"/>
      <c r="AQK764" s="123"/>
      <c r="AQL764" s="123"/>
      <c r="AQM764" s="123"/>
      <c r="AQN764" s="123"/>
      <c r="AQO764" s="123"/>
      <c r="AQP764" s="123"/>
      <c r="AQQ764" s="123"/>
      <c r="AQR764" s="123"/>
      <c r="AQS764" s="123"/>
      <c r="AQT764" s="123"/>
      <c r="AQU764" s="123"/>
      <c r="AQV764" s="123"/>
      <c r="AQW764" s="123"/>
      <c r="AQX764" s="123"/>
      <c r="AQY764" s="123"/>
      <c r="AQZ764" s="123"/>
      <c r="ARA764" s="123"/>
      <c r="ARB764" s="123"/>
      <c r="ARC764" s="123"/>
      <c r="ARD764" s="123"/>
      <c r="ARE764" s="123"/>
      <c r="ARF764" s="123"/>
      <c r="ARG764" s="123"/>
      <c r="ARH764" s="123"/>
      <c r="ARI764" s="123"/>
      <c r="ARJ764" s="123"/>
      <c r="ARK764" s="123"/>
      <c r="ARL764" s="123"/>
      <c r="ARM764" s="123"/>
      <c r="ARN764" s="123"/>
      <c r="ARO764" s="123"/>
      <c r="ARP764" s="123"/>
      <c r="ARQ764" s="123"/>
      <c r="ARR764" s="123"/>
      <c r="ARS764" s="123"/>
      <c r="ART764" s="123"/>
      <c r="ARU764" s="123"/>
      <c r="ARV764" s="123"/>
      <c r="ARW764" s="123"/>
      <c r="ARX764" s="123"/>
      <c r="ARY764" s="123"/>
      <c r="ARZ764" s="123"/>
      <c r="ASA764" s="123"/>
      <c r="ASB764" s="123"/>
      <c r="ASC764" s="123"/>
      <c r="ASD764" s="123"/>
      <c r="ASE764" s="123"/>
      <c r="ASF764" s="123"/>
      <c r="ASG764" s="123"/>
      <c r="ASH764" s="123"/>
      <c r="ASI764" s="123"/>
      <c r="ASJ764" s="123"/>
      <c r="ASK764" s="123"/>
      <c r="ASL764" s="123"/>
      <c r="ASM764" s="123"/>
      <c r="ASN764" s="123"/>
      <c r="ASO764" s="123"/>
      <c r="ASP764" s="123"/>
      <c r="ASQ764" s="123"/>
      <c r="ASR764" s="123"/>
      <c r="ASS764" s="123"/>
      <c r="AST764" s="123"/>
      <c r="ASU764" s="123"/>
      <c r="ASV764" s="123"/>
      <c r="ASW764" s="123"/>
      <c r="ASX764" s="123"/>
      <c r="ASY764" s="123"/>
      <c r="ASZ764" s="123"/>
      <c r="ATA764" s="123"/>
      <c r="ATB764" s="123"/>
      <c r="ATC764" s="123"/>
      <c r="ATD764" s="123"/>
      <c r="ATE764" s="123"/>
      <c r="ATF764" s="123"/>
      <c r="ATG764" s="123"/>
      <c r="ATH764" s="123"/>
      <c r="ATI764" s="123"/>
      <c r="ATJ764" s="123"/>
      <c r="ATK764" s="123"/>
      <c r="ATL764" s="123"/>
      <c r="ATM764" s="123"/>
      <c r="ATN764" s="123"/>
      <c r="ATO764" s="123"/>
      <c r="ATP764" s="123"/>
      <c r="ATQ764" s="123"/>
      <c r="ATR764" s="123"/>
      <c r="ATS764" s="123"/>
      <c r="ATT764" s="123"/>
      <c r="ATU764" s="123"/>
      <c r="ATV764" s="123"/>
      <c r="ATW764" s="123"/>
      <c r="ATX764" s="123"/>
      <c r="ATY764" s="123"/>
      <c r="ATZ764" s="123"/>
      <c r="AUA764" s="123"/>
      <c r="AUB764" s="123"/>
      <c r="AUC764" s="123"/>
      <c r="AUD764" s="123"/>
      <c r="AUE764" s="123"/>
      <c r="AUF764" s="123"/>
      <c r="AUG764" s="123"/>
      <c r="AUH764" s="123"/>
      <c r="AUI764" s="123"/>
      <c r="AUJ764" s="123"/>
      <c r="AUK764" s="123"/>
      <c r="AUL764" s="123"/>
      <c r="AUM764" s="123"/>
      <c r="AUN764" s="123"/>
      <c r="AUO764" s="123"/>
      <c r="AUP764" s="123"/>
      <c r="AUQ764" s="123"/>
      <c r="AUR764" s="123"/>
      <c r="AUS764" s="123"/>
      <c r="AUT764" s="123"/>
      <c r="AUU764" s="123"/>
      <c r="AUV764" s="123"/>
      <c r="AUW764" s="123"/>
      <c r="AUX764" s="123"/>
      <c r="AUY764" s="123"/>
      <c r="AUZ764" s="123"/>
      <c r="AVA764" s="123"/>
      <c r="AVB764" s="123"/>
      <c r="AVC764" s="123"/>
      <c r="AVD764" s="123"/>
      <c r="AVE764" s="123"/>
      <c r="AVF764" s="123"/>
      <c r="AVG764" s="123"/>
      <c r="AVH764" s="123"/>
      <c r="AVI764" s="123"/>
      <c r="AVJ764" s="123"/>
      <c r="AVK764" s="123"/>
      <c r="AVL764" s="123"/>
      <c r="AVM764" s="123"/>
      <c r="AVN764" s="123"/>
      <c r="AVO764" s="123"/>
      <c r="AVP764" s="123"/>
      <c r="AVQ764" s="123"/>
      <c r="AVR764" s="123"/>
      <c r="AVS764" s="123"/>
      <c r="AVT764" s="123"/>
      <c r="AVU764" s="123"/>
      <c r="AVV764" s="123"/>
      <c r="AVW764" s="123"/>
      <c r="AVX764" s="123"/>
      <c r="AVY764" s="123"/>
      <c r="AVZ764" s="123"/>
      <c r="AWA764" s="123"/>
      <c r="AWB764" s="123"/>
      <c r="AWC764" s="123"/>
      <c r="AWD764" s="123"/>
      <c r="AWE764" s="123"/>
      <c r="AWF764" s="123"/>
      <c r="AWG764" s="123"/>
      <c r="AWH764" s="123"/>
      <c r="AWI764" s="123"/>
      <c r="AWJ764" s="123"/>
      <c r="AWK764" s="123"/>
      <c r="AWL764" s="123"/>
      <c r="AWM764" s="123"/>
      <c r="AWN764" s="123"/>
      <c r="AWO764" s="123"/>
      <c r="AWP764" s="123"/>
      <c r="AWQ764" s="123"/>
      <c r="AWR764" s="123"/>
      <c r="AWS764" s="123"/>
      <c r="AWT764" s="123"/>
      <c r="AWU764" s="123"/>
      <c r="AWV764" s="123"/>
      <c r="AWW764" s="123"/>
      <c r="AWX764" s="123"/>
      <c r="AWY764" s="123"/>
      <c r="AWZ764" s="123"/>
      <c r="AXA764" s="123"/>
      <c r="AXB764" s="123"/>
      <c r="AXC764" s="123"/>
      <c r="AXD764" s="123"/>
      <c r="AXE764" s="123"/>
      <c r="AXF764" s="123"/>
      <c r="AXG764" s="123"/>
      <c r="AXH764" s="123"/>
      <c r="AXI764" s="123"/>
      <c r="AXJ764" s="123"/>
      <c r="AXK764" s="123"/>
      <c r="AXL764" s="123"/>
      <c r="AXM764" s="123"/>
      <c r="AXN764" s="123"/>
      <c r="AXO764" s="123"/>
      <c r="AXP764" s="123"/>
      <c r="AXQ764" s="123"/>
      <c r="AXR764" s="123"/>
      <c r="AXS764" s="123"/>
      <c r="AXT764" s="123"/>
      <c r="AXU764" s="123"/>
      <c r="AXV764" s="123"/>
      <c r="AXW764" s="123"/>
      <c r="AXX764" s="123"/>
      <c r="AXY764" s="123"/>
      <c r="AXZ764" s="123"/>
      <c r="AYA764" s="123"/>
      <c r="AYB764" s="123"/>
      <c r="AYC764" s="123"/>
      <c r="AYD764" s="123"/>
      <c r="AYE764" s="123"/>
      <c r="AYF764" s="123"/>
      <c r="AYG764" s="123"/>
      <c r="AYH764" s="123"/>
      <c r="AYI764" s="123"/>
      <c r="AYJ764" s="123"/>
      <c r="AYK764" s="123"/>
      <c r="AYL764" s="123"/>
      <c r="AYM764" s="123"/>
      <c r="AYN764" s="123"/>
      <c r="AYO764" s="123"/>
      <c r="AYP764" s="123"/>
      <c r="AYQ764" s="123"/>
      <c r="AYR764" s="123"/>
      <c r="AYS764" s="123"/>
      <c r="AYT764" s="123"/>
      <c r="AYU764" s="123"/>
      <c r="AYV764" s="123"/>
      <c r="AYW764" s="123"/>
      <c r="AYX764" s="123"/>
      <c r="AYY764" s="123"/>
      <c r="AYZ764" s="123"/>
      <c r="AZA764" s="123"/>
      <c r="AZB764" s="123"/>
      <c r="AZC764" s="123"/>
      <c r="AZD764" s="123"/>
      <c r="AZE764" s="123"/>
      <c r="AZF764" s="123"/>
      <c r="AZG764" s="123"/>
      <c r="AZH764" s="123"/>
      <c r="AZI764" s="123"/>
      <c r="AZJ764" s="123"/>
      <c r="AZK764" s="123"/>
      <c r="AZL764" s="123"/>
      <c r="AZM764" s="123"/>
      <c r="AZN764" s="123"/>
      <c r="AZO764" s="123"/>
      <c r="AZP764" s="123"/>
      <c r="AZQ764" s="123"/>
      <c r="AZR764" s="123"/>
      <c r="AZS764" s="123"/>
      <c r="AZT764" s="123"/>
      <c r="AZU764" s="123"/>
      <c r="AZV764" s="123"/>
      <c r="AZW764" s="123"/>
      <c r="AZX764" s="123"/>
      <c r="AZY764" s="123"/>
      <c r="AZZ764" s="123"/>
      <c r="BAA764" s="123"/>
      <c r="BAB764" s="123"/>
      <c r="BAC764" s="123"/>
      <c r="BAD764" s="123"/>
      <c r="BAE764" s="123"/>
      <c r="BAF764" s="123"/>
      <c r="BAG764" s="123"/>
      <c r="BAH764" s="123"/>
      <c r="BAI764" s="123"/>
      <c r="BAJ764" s="123"/>
      <c r="BAK764" s="123"/>
      <c r="BAL764" s="123"/>
      <c r="BAM764" s="123"/>
      <c r="BAN764" s="123"/>
      <c r="BAO764" s="123"/>
      <c r="BAP764" s="123"/>
      <c r="BAQ764" s="123"/>
      <c r="BAR764" s="123"/>
      <c r="BAS764" s="123"/>
      <c r="BAT764" s="123"/>
      <c r="BAU764" s="123"/>
      <c r="BAV764" s="123"/>
      <c r="BAW764" s="123"/>
      <c r="BAX764" s="123"/>
      <c r="BAY764" s="123"/>
      <c r="BAZ764" s="123"/>
      <c r="BBA764" s="123"/>
      <c r="BBB764" s="123"/>
      <c r="BBC764" s="123"/>
      <c r="BBD764" s="123"/>
      <c r="BBE764" s="123"/>
      <c r="BBF764" s="123"/>
      <c r="BBG764" s="123"/>
      <c r="BBH764" s="123"/>
      <c r="BBI764" s="123"/>
      <c r="BBJ764" s="123"/>
      <c r="BBK764" s="123"/>
      <c r="BBL764" s="123"/>
      <c r="BBM764" s="123"/>
      <c r="BBN764" s="123"/>
      <c r="BBO764" s="123"/>
      <c r="BBP764" s="123"/>
      <c r="BBQ764" s="123"/>
      <c r="BBR764" s="123"/>
      <c r="BBS764" s="123"/>
      <c r="BBT764" s="123"/>
      <c r="BBU764" s="123"/>
      <c r="BBV764" s="123"/>
      <c r="BBW764" s="123"/>
      <c r="BBX764" s="123"/>
      <c r="BBY764" s="123"/>
      <c r="BBZ764" s="123"/>
      <c r="BCA764" s="123"/>
      <c r="BCB764" s="123"/>
      <c r="BCC764" s="123"/>
      <c r="BCD764" s="123"/>
      <c r="BCE764" s="123"/>
      <c r="BCF764" s="123"/>
      <c r="BCG764" s="123"/>
      <c r="BCH764" s="123"/>
      <c r="BCI764" s="123"/>
      <c r="BCJ764" s="123"/>
      <c r="BCK764" s="123"/>
      <c r="BCL764" s="123"/>
      <c r="BCM764" s="123"/>
      <c r="BCN764" s="123"/>
      <c r="BCO764" s="123"/>
      <c r="BCP764" s="123"/>
      <c r="BCQ764" s="123"/>
      <c r="BCR764" s="123"/>
      <c r="BCS764" s="123"/>
      <c r="BCT764" s="123"/>
      <c r="BCU764" s="123"/>
      <c r="BCV764" s="123"/>
      <c r="BCW764" s="123"/>
      <c r="BCX764" s="123"/>
      <c r="BCY764" s="123"/>
      <c r="BCZ764" s="123"/>
      <c r="BDA764" s="123"/>
      <c r="BDB764" s="123"/>
      <c r="BDC764" s="123"/>
      <c r="BDD764" s="123"/>
      <c r="BDE764" s="123"/>
      <c r="BDF764" s="123"/>
      <c r="BDG764" s="123"/>
      <c r="BDH764" s="123"/>
      <c r="BDI764" s="123"/>
      <c r="BDJ764" s="123"/>
      <c r="BDK764" s="123"/>
      <c r="BDL764" s="123"/>
      <c r="BDM764" s="123"/>
      <c r="BDN764" s="123"/>
      <c r="BDO764" s="123"/>
      <c r="BDP764" s="123"/>
      <c r="BDQ764" s="123"/>
      <c r="BDR764" s="123"/>
      <c r="BDS764" s="123"/>
      <c r="BDT764" s="123"/>
      <c r="BDU764" s="123"/>
      <c r="BDV764" s="123"/>
      <c r="BDW764" s="123"/>
      <c r="BDX764" s="123"/>
      <c r="BDY764" s="123"/>
      <c r="BDZ764" s="123"/>
      <c r="BEA764" s="123"/>
      <c r="BEB764" s="123"/>
      <c r="BEC764" s="123"/>
      <c r="BED764" s="123"/>
      <c r="BEE764" s="123"/>
      <c r="BEF764" s="123"/>
      <c r="BEG764" s="123"/>
      <c r="BEH764" s="123"/>
      <c r="BEI764" s="123"/>
      <c r="BEJ764" s="123"/>
      <c r="BEK764" s="123"/>
      <c r="BEL764" s="123"/>
      <c r="BEM764" s="123"/>
      <c r="BEN764" s="123"/>
      <c r="BEO764" s="123"/>
      <c r="BEP764" s="123"/>
      <c r="BEQ764" s="123"/>
      <c r="BER764" s="123"/>
      <c r="BES764" s="123"/>
      <c r="BET764" s="123"/>
      <c r="BEU764" s="123"/>
      <c r="BEV764" s="123"/>
      <c r="BEW764" s="123"/>
      <c r="BEX764" s="123"/>
      <c r="BEY764" s="123"/>
      <c r="BEZ764" s="123"/>
      <c r="BFA764" s="123"/>
      <c r="BFB764" s="123"/>
      <c r="BFC764" s="123"/>
      <c r="BFD764" s="123"/>
      <c r="BFE764" s="123"/>
      <c r="BFF764" s="123"/>
      <c r="BFG764" s="123"/>
      <c r="BFH764" s="123"/>
      <c r="BFI764" s="123"/>
      <c r="BFJ764" s="123"/>
      <c r="BFK764" s="123"/>
      <c r="BFL764" s="123"/>
      <c r="BFM764" s="123"/>
      <c r="BFN764" s="123"/>
      <c r="BFO764" s="123"/>
      <c r="BFP764" s="123"/>
      <c r="BFQ764" s="123"/>
      <c r="BFR764" s="123"/>
      <c r="BFS764" s="123"/>
      <c r="BFT764" s="123"/>
      <c r="BFU764" s="123"/>
      <c r="BFV764" s="123"/>
      <c r="BFW764" s="123"/>
      <c r="BFX764" s="123"/>
      <c r="BFY764" s="123"/>
      <c r="BFZ764" s="123"/>
      <c r="BGA764" s="123"/>
      <c r="BGB764" s="123"/>
      <c r="BGC764" s="123"/>
      <c r="BGD764" s="123"/>
      <c r="BGE764" s="123"/>
      <c r="BGF764" s="123"/>
      <c r="BGG764" s="123"/>
      <c r="BGH764" s="123"/>
      <c r="BGI764" s="123"/>
      <c r="BGJ764" s="123"/>
      <c r="BGK764" s="123"/>
      <c r="BGL764" s="123"/>
      <c r="BGM764" s="123"/>
      <c r="BGN764" s="123"/>
      <c r="BGO764" s="123"/>
      <c r="BGP764" s="123"/>
      <c r="BGQ764" s="123"/>
      <c r="BGR764" s="123"/>
      <c r="BGS764" s="123"/>
      <c r="BGT764" s="123"/>
      <c r="BGU764" s="123"/>
      <c r="BGV764" s="123"/>
      <c r="BGW764" s="123"/>
      <c r="BGX764" s="123"/>
      <c r="BGY764" s="123"/>
      <c r="BGZ764" s="123"/>
      <c r="BHA764" s="123"/>
      <c r="BHB764" s="123"/>
      <c r="BHC764" s="123"/>
      <c r="BHD764" s="123"/>
      <c r="BHE764" s="123"/>
      <c r="BHF764" s="123"/>
      <c r="BHG764" s="123"/>
      <c r="BHH764" s="123"/>
      <c r="BHI764" s="123"/>
      <c r="BHJ764" s="123"/>
      <c r="BHK764" s="123"/>
      <c r="BHL764" s="123"/>
      <c r="BHM764" s="123"/>
      <c r="BHN764" s="123"/>
      <c r="BHO764" s="123"/>
      <c r="BHP764" s="123"/>
      <c r="BHQ764" s="123"/>
      <c r="BHR764" s="123"/>
      <c r="BHS764" s="123"/>
      <c r="BHT764" s="123"/>
      <c r="BHU764" s="123"/>
      <c r="BHV764" s="123"/>
      <c r="BHW764" s="123"/>
      <c r="BHX764" s="123"/>
      <c r="BHY764" s="123"/>
      <c r="BHZ764" s="123"/>
      <c r="BIA764" s="123"/>
      <c r="BIB764" s="123"/>
      <c r="BIC764" s="123"/>
      <c r="BID764" s="123"/>
      <c r="BIE764" s="123"/>
      <c r="BIF764" s="123"/>
      <c r="BIG764" s="123"/>
      <c r="BIH764" s="123"/>
      <c r="BII764" s="123"/>
      <c r="BIJ764" s="123"/>
      <c r="BIK764" s="123"/>
      <c r="BIL764" s="123"/>
      <c r="BIM764" s="123"/>
      <c r="BIN764" s="123"/>
      <c r="BIO764" s="123"/>
      <c r="BIP764" s="123"/>
      <c r="BIQ764" s="123"/>
      <c r="BIR764" s="123"/>
      <c r="BIS764" s="123"/>
      <c r="BIT764" s="123"/>
      <c r="BIU764" s="123"/>
      <c r="BIV764" s="123"/>
      <c r="BIW764" s="123"/>
      <c r="BIX764" s="123"/>
      <c r="BIY764" s="123"/>
      <c r="BIZ764" s="123"/>
      <c r="BJA764" s="123"/>
      <c r="BJB764" s="123"/>
      <c r="BJC764" s="123"/>
      <c r="BJD764" s="123"/>
      <c r="BJE764" s="123"/>
      <c r="BJF764" s="123"/>
      <c r="BJG764" s="123"/>
      <c r="BJH764" s="123"/>
      <c r="BJI764" s="123"/>
      <c r="BJJ764" s="123"/>
      <c r="BJK764" s="123"/>
      <c r="BJL764" s="123"/>
      <c r="BJM764" s="123"/>
      <c r="BJN764" s="123"/>
      <c r="BJO764" s="123"/>
      <c r="BJP764" s="123"/>
      <c r="BJQ764" s="123"/>
      <c r="BJR764" s="123"/>
      <c r="BJS764" s="123"/>
      <c r="BJT764" s="123"/>
      <c r="BJU764" s="123"/>
      <c r="BJV764" s="123"/>
      <c r="BJW764" s="123"/>
      <c r="BJX764" s="123"/>
      <c r="BJY764" s="123"/>
      <c r="BJZ764" s="123"/>
      <c r="BKA764" s="123"/>
      <c r="BKB764" s="123"/>
      <c r="BKC764" s="123"/>
      <c r="BKD764" s="123"/>
      <c r="BKE764" s="123"/>
      <c r="BKF764" s="123"/>
      <c r="BKG764" s="123"/>
      <c r="BKH764" s="123"/>
      <c r="BKI764" s="123"/>
      <c r="BKJ764" s="123"/>
      <c r="BKK764" s="123"/>
      <c r="BKL764" s="123"/>
      <c r="BKM764" s="123"/>
      <c r="BKN764" s="123"/>
      <c r="BKO764" s="123"/>
      <c r="BKP764" s="123"/>
      <c r="BKQ764" s="123"/>
      <c r="BKR764" s="123"/>
      <c r="BKS764" s="123"/>
      <c r="BKT764" s="123"/>
      <c r="BKU764" s="123"/>
      <c r="BKV764" s="123"/>
      <c r="BKW764" s="123"/>
      <c r="BKX764" s="123"/>
      <c r="BKY764" s="123"/>
      <c r="BKZ764" s="123"/>
      <c r="BLA764" s="123"/>
      <c r="BLB764" s="123"/>
      <c r="BLC764" s="123"/>
      <c r="BLD764" s="123"/>
      <c r="BLE764" s="123"/>
      <c r="BLF764" s="123"/>
      <c r="BLG764" s="123"/>
      <c r="BLH764" s="123"/>
      <c r="BLI764" s="123"/>
      <c r="BLJ764" s="123"/>
      <c r="BLK764" s="123"/>
      <c r="BLL764" s="123"/>
      <c r="BLM764" s="123"/>
      <c r="BLN764" s="123"/>
      <c r="BLO764" s="123"/>
      <c r="BLP764" s="123"/>
      <c r="BLQ764" s="123"/>
      <c r="BLR764" s="123"/>
      <c r="BLS764" s="123"/>
      <c r="BLT764" s="123"/>
      <c r="BLU764" s="123"/>
      <c r="BLV764" s="123"/>
      <c r="BLW764" s="123"/>
      <c r="BLX764" s="123"/>
      <c r="BLY764" s="123"/>
      <c r="BLZ764" s="123"/>
      <c r="BMA764" s="123"/>
      <c r="BMB764" s="123"/>
      <c r="BMC764" s="123"/>
      <c r="BMD764" s="123"/>
      <c r="BME764" s="123"/>
      <c r="BMF764" s="123"/>
      <c r="BMG764" s="123"/>
      <c r="BMH764" s="123"/>
      <c r="BMI764" s="123"/>
      <c r="BMJ764" s="123"/>
      <c r="BMK764" s="123"/>
      <c r="BML764" s="123"/>
      <c r="BMM764" s="123"/>
      <c r="BMN764" s="123"/>
      <c r="BMO764" s="123"/>
      <c r="BMP764" s="123"/>
      <c r="BMQ764" s="123"/>
      <c r="BMR764" s="123"/>
      <c r="BMS764" s="123"/>
      <c r="BMT764" s="123"/>
      <c r="BMU764" s="123"/>
      <c r="BMV764" s="123"/>
      <c r="BMW764" s="123"/>
      <c r="BMX764" s="123"/>
      <c r="BMY764" s="123"/>
      <c r="BMZ764" s="123"/>
      <c r="BNA764" s="123"/>
      <c r="BNB764" s="123"/>
      <c r="BNC764" s="123"/>
      <c r="BND764" s="123"/>
      <c r="BNE764" s="123"/>
      <c r="BNF764" s="123"/>
      <c r="BNG764" s="123"/>
      <c r="BNH764" s="123"/>
      <c r="BNI764" s="123"/>
      <c r="BNJ764" s="123"/>
      <c r="BNK764" s="123"/>
      <c r="BNL764" s="123"/>
      <c r="BNM764" s="123"/>
      <c r="BNN764" s="123"/>
      <c r="BNO764" s="123"/>
      <c r="BNP764" s="123"/>
      <c r="BNQ764" s="123"/>
      <c r="BNR764" s="123"/>
      <c r="BNS764" s="123"/>
      <c r="BNT764" s="123"/>
      <c r="BNU764" s="123"/>
      <c r="BNV764" s="123"/>
      <c r="BNW764" s="123"/>
      <c r="BNX764" s="123"/>
      <c r="BNY764" s="123"/>
      <c r="BNZ764" s="123"/>
      <c r="BOA764" s="123"/>
      <c r="BOB764" s="123"/>
      <c r="BOC764" s="123"/>
      <c r="BOD764" s="123"/>
      <c r="BOE764" s="123"/>
      <c r="BOF764" s="123"/>
      <c r="BOG764" s="123"/>
      <c r="BOH764" s="123"/>
      <c r="BOI764" s="123"/>
      <c r="BOJ764" s="123"/>
      <c r="BOK764" s="123"/>
      <c r="BOL764" s="123"/>
      <c r="BOM764" s="123"/>
      <c r="BON764" s="123"/>
      <c r="BOO764" s="123"/>
      <c r="BOP764" s="123"/>
      <c r="BOQ764" s="123"/>
      <c r="BOR764" s="123"/>
      <c r="BOS764" s="123"/>
      <c r="BOT764" s="123"/>
      <c r="BOU764" s="123"/>
      <c r="BOV764" s="123"/>
      <c r="BOW764" s="123"/>
      <c r="BOX764" s="123"/>
      <c r="BOY764" s="123"/>
      <c r="BOZ764" s="123"/>
      <c r="BPA764" s="123"/>
      <c r="BPB764" s="123"/>
      <c r="BPC764" s="123"/>
      <c r="BPD764" s="123"/>
      <c r="BPE764" s="123"/>
      <c r="BPF764" s="123"/>
      <c r="BPG764" s="123"/>
      <c r="BPH764" s="123"/>
      <c r="BPI764" s="123"/>
      <c r="BPJ764" s="123"/>
      <c r="BPK764" s="123"/>
      <c r="BPL764" s="123"/>
      <c r="BPM764" s="123"/>
      <c r="BPN764" s="123"/>
      <c r="BPO764" s="123"/>
      <c r="BPP764" s="123"/>
      <c r="BPQ764" s="123"/>
      <c r="BPR764" s="123"/>
      <c r="BPS764" s="123"/>
      <c r="BPT764" s="123"/>
      <c r="BPU764" s="123"/>
      <c r="BPV764" s="123"/>
      <c r="BPW764" s="123"/>
      <c r="BPX764" s="123"/>
      <c r="BPY764" s="123"/>
      <c r="BPZ764" s="123"/>
      <c r="BQA764" s="123"/>
      <c r="BQB764" s="123"/>
      <c r="BQC764" s="123"/>
      <c r="BQD764" s="123"/>
      <c r="BQE764" s="123"/>
      <c r="BQF764" s="123"/>
      <c r="BQG764" s="123"/>
      <c r="BQH764" s="123"/>
      <c r="BQI764" s="123"/>
      <c r="BQJ764" s="123"/>
      <c r="BQK764" s="123"/>
      <c r="BQL764" s="123"/>
      <c r="BQM764" s="123"/>
      <c r="BQN764" s="123"/>
      <c r="BQO764" s="123"/>
      <c r="BQP764" s="123"/>
      <c r="BQQ764" s="123"/>
      <c r="BQR764" s="123"/>
      <c r="BQS764" s="123"/>
      <c r="BQT764" s="123"/>
      <c r="BQU764" s="123"/>
      <c r="BQV764" s="123"/>
      <c r="BQW764" s="123"/>
      <c r="BQX764" s="123"/>
      <c r="BQY764" s="123"/>
      <c r="BQZ764" s="123"/>
      <c r="BRA764" s="123"/>
      <c r="BRB764" s="123"/>
      <c r="BRC764" s="123"/>
      <c r="BRD764" s="123"/>
      <c r="BRE764" s="123"/>
      <c r="BRF764" s="123"/>
      <c r="BRG764" s="123"/>
      <c r="BRH764" s="123"/>
      <c r="BRI764" s="123"/>
      <c r="BRJ764" s="123"/>
      <c r="BRK764" s="123"/>
      <c r="BRL764" s="123"/>
      <c r="BRM764" s="123"/>
      <c r="BRN764" s="123"/>
      <c r="BRO764" s="123"/>
      <c r="BRP764" s="123"/>
      <c r="BRQ764" s="123"/>
      <c r="BRR764" s="123"/>
      <c r="BRS764" s="123"/>
      <c r="BRT764" s="123"/>
      <c r="BRU764" s="123"/>
      <c r="BRV764" s="123"/>
      <c r="BRW764" s="123"/>
      <c r="BRX764" s="123"/>
      <c r="BRY764" s="123"/>
      <c r="BRZ764" s="123"/>
      <c r="BSA764" s="123"/>
      <c r="BSB764" s="123"/>
      <c r="BSC764" s="123"/>
      <c r="BSD764" s="123"/>
      <c r="BSE764" s="123"/>
      <c r="BSF764" s="123"/>
      <c r="BSG764" s="123"/>
      <c r="BSH764" s="123"/>
      <c r="BSI764" s="123"/>
      <c r="BSJ764" s="123"/>
      <c r="BSK764" s="123"/>
      <c r="BSL764" s="123"/>
      <c r="BSM764" s="123"/>
      <c r="BSN764" s="123"/>
      <c r="BSO764" s="123"/>
      <c r="BSP764" s="123"/>
      <c r="BSQ764" s="123"/>
      <c r="BSR764" s="123"/>
      <c r="BSS764" s="123"/>
      <c r="BST764" s="123"/>
      <c r="BSU764" s="123"/>
      <c r="BSV764" s="123"/>
      <c r="BSW764" s="123"/>
      <c r="BSX764" s="123"/>
      <c r="BSY764" s="123"/>
      <c r="BSZ764" s="123"/>
      <c r="BTA764" s="123"/>
      <c r="BTB764" s="123"/>
      <c r="BTC764" s="123"/>
      <c r="BTD764" s="123"/>
      <c r="BTE764" s="123"/>
      <c r="BTF764" s="123"/>
      <c r="BTG764" s="123"/>
      <c r="BTH764" s="123"/>
      <c r="BTI764" s="123"/>
      <c r="BTJ764" s="123"/>
      <c r="BTK764" s="123"/>
      <c r="BTL764" s="123"/>
      <c r="BTM764" s="123"/>
      <c r="BTN764" s="123"/>
      <c r="BTO764" s="123"/>
      <c r="BTP764" s="123"/>
      <c r="BTQ764" s="123"/>
      <c r="BTR764" s="123"/>
      <c r="BTS764" s="123"/>
      <c r="BTT764" s="123"/>
      <c r="BTU764" s="123"/>
      <c r="BTV764" s="123"/>
      <c r="BTW764" s="123"/>
      <c r="BTX764" s="123"/>
      <c r="BTY764" s="123"/>
      <c r="BTZ764" s="123"/>
      <c r="BUA764" s="123"/>
      <c r="BUB764" s="123"/>
      <c r="BUC764" s="123"/>
      <c r="BUD764" s="123"/>
      <c r="BUE764" s="123"/>
      <c r="BUF764" s="123"/>
      <c r="BUG764" s="123"/>
      <c r="BUH764" s="123"/>
      <c r="BUI764" s="123"/>
      <c r="BUJ764" s="123"/>
      <c r="BUK764" s="123"/>
      <c r="BUL764" s="123"/>
      <c r="BUM764" s="123"/>
      <c r="BUN764" s="123"/>
      <c r="BUO764" s="123"/>
      <c r="BUP764" s="123"/>
      <c r="BUQ764" s="123"/>
      <c r="BUR764" s="123"/>
      <c r="BUS764" s="123"/>
      <c r="BUT764" s="123"/>
      <c r="BUU764" s="123"/>
      <c r="BUV764" s="123"/>
      <c r="BUW764" s="123"/>
      <c r="BUX764" s="123"/>
      <c r="BUY764" s="123"/>
      <c r="BUZ764" s="123"/>
      <c r="BVA764" s="123"/>
      <c r="BVB764" s="123"/>
      <c r="BVC764" s="123"/>
      <c r="BVD764" s="123"/>
      <c r="BVE764" s="123"/>
      <c r="BVF764" s="123"/>
      <c r="BVG764" s="123"/>
      <c r="BVH764" s="123"/>
      <c r="BVI764" s="123"/>
      <c r="BVJ764" s="123"/>
      <c r="BVK764" s="123"/>
      <c r="BVL764" s="123"/>
      <c r="BVM764" s="123"/>
      <c r="BVN764" s="123"/>
      <c r="BVO764" s="123"/>
      <c r="BVP764" s="123"/>
      <c r="BVQ764" s="123"/>
      <c r="BVR764" s="123"/>
      <c r="BVS764" s="123"/>
      <c r="BVT764" s="123"/>
      <c r="BVU764" s="123"/>
      <c r="BVV764" s="123"/>
      <c r="BVW764" s="123"/>
      <c r="BVX764" s="123"/>
      <c r="BVY764" s="123"/>
      <c r="BVZ764" s="123"/>
      <c r="BWA764" s="123"/>
      <c r="BWB764" s="123"/>
      <c r="BWC764" s="123"/>
      <c r="BWD764" s="123"/>
      <c r="BWE764" s="123"/>
      <c r="BWF764" s="123"/>
      <c r="BWG764" s="123"/>
      <c r="BWH764" s="123"/>
      <c r="BWI764" s="123"/>
      <c r="BWJ764" s="123"/>
      <c r="BWK764" s="123"/>
      <c r="BWL764" s="123"/>
      <c r="BWM764" s="123"/>
      <c r="BWN764" s="123"/>
      <c r="BWO764" s="123"/>
      <c r="BWP764" s="123"/>
      <c r="BWQ764" s="123"/>
      <c r="BWR764" s="123"/>
      <c r="BWS764" s="123"/>
      <c r="BWT764" s="123"/>
      <c r="BWU764" s="123"/>
      <c r="BWV764" s="123"/>
      <c r="BWW764" s="123"/>
      <c r="BWX764" s="123"/>
      <c r="BWY764" s="123"/>
      <c r="BWZ764" s="123"/>
      <c r="BXA764" s="123"/>
      <c r="BXB764" s="123"/>
      <c r="BXC764" s="123"/>
      <c r="BXD764" s="123"/>
      <c r="BXE764" s="123"/>
      <c r="BXF764" s="123"/>
      <c r="BXG764" s="123"/>
      <c r="BXH764" s="123"/>
      <c r="BXI764" s="123"/>
      <c r="BXJ764" s="123"/>
      <c r="BXK764" s="123"/>
      <c r="BXL764" s="123"/>
      <c r="BXM764" s="123"/>
      <c r="BXN764" s="123"/>
      <c r="BXO764" s="123"/>
      <c r="BXP764" s="123"/>
      <c r="BXQ764" s="123"/>
      <c r="BXR764" s="123"/>
      <c r="BXS764" s="123"/>
      <c r="BXT764" s="123"/>
      <c r="BXU764" s="123"/>
      <c r="BXV764" s="123"/>
      <c r="BXW764" s="123"/>
      <c r="BXX764" s="123"/>
      <c r="BXY764" s="123"/>
      <c r="BXZ764" s="123"/>
      <c r="BYA764" s="123"/>
      <c r="BYB764" s="123"/>
      <c r="BYC764" s="123"/>
      <c r="BYD764" s="123"/>
      <c r="BYE764" s="123"/>
      <c r="BYF764" s="123"/>
      <c r="BYG764" s="123"/>
      <c r="BYH764" s="123"/>
      <c r="BYI764" s="123"/>
      <c r="BYJ764" s="123"/>
      <c r="BYK764" s="123"/>
      <c r="BYL764" s="123"/>
      <c r="BYM764" s="123"/>
      <c r="BYN764" s="123"/>
      <c r="BYO764" s="123"/>
      <c r="BYP764" s="123"/>
      <c r="BYQ764" s="123"/>
      <c r="BYR764" s="123"/>
      <c r="BYS764" s="123"/>
      <c r="BYT764" s="123"/>
      <c r="BYU764" s="123"/>
      <c r="BYV764" s="123"/>
      <c r="BYW764" s="123"/>
      <c r="BYX764" s="123"/>
      <c r="BYY764" s="123"/>
      <c r="BYZ764" s="123"/>
      <c r="BZA764" s="123"/>
      <c r="BZB764" s="123"/>
      <c r="BZC764" s="123"/>
      <c r="BZD764" s="123"/>
      <c r="BZE764" s="123"/>
      <c r="BZF764" s="123"/>
      <c r="BZG764" s="123"/>
      <c r="BZH764" s="123"/>
      <c r="BZI764" s="123"/>
      <c r="BZJ764" s="123"/>
      <c r="BZK764" s="123"/>
      <c r="BZL764" s="123"/>
      <c r="BZM764" s="123"/>
      <c r="BZN764" s="123"/>
      <c r="BZO764" s="123"/>
      <c r="BZP764" s="123"/>
      <c r="BZQ764" s="123"/>
      <c r="BZR764" s="123"/>
      <c r="BZS764" s="123"/>
      <c r="BZT764" s="123"/>
      <c r="BZU764" s="123"/>
      <c r="BZV764" s="123"/>
      <c r="BZW764" s="123"/>
      <c r="BZX764" s="123"/>
      <c r="BZY764" s="123"/>
      <c r="BZZ764" s="123"/>
      <c r="CAA764" s="123"/>
      <c r="CAB764" s="123"/>
      <c r="CAC764" s="123"/>
      <c r="CAD764" s="123"/>
      <c r="CAE764" s="123"/>
      <c r="CAF764" s="123"/>
      <c r="CAG764" s="123"/>
      <c r="CAH764" s="123"/>
      <c r="CAI764" s="123"/>
      <c r="CAJ764" s="123"/>
      <c r="CAK764" s="123"/>
      <c r="CAL764" s="123"/>
      <c r="CAM764" s="123"/>
      <c r="CAN764" s="123"/>
      <c r="CAO764" s="123"/>
      <c r="CAP764" s="123"/>
      <c r="CAQ764" s="123"/>
      <c r="CAR764" s="123"/>
      <c r="CAS764" s="123"/>
      <c r="CAT764" s="123"/>
      <c r="CAU764" s="123"/>
      <c r="CAV764" s="123"/>
      <c r="CAW764" s="123"/>
      <c r="CAX764" s="123"/>
      <c r="CAY764" s="123"/>
      <c r="CAZ764" s="123"/>
      <c r="CBA764" s="123"/>
      <c r="CBB764" s="123"/>
      <c r="CBC764" s="123"/>
      <c r="CBD764" s="123"/>
      <c r="CBE764" s="123"/>
      <c r="CBF764" s="123"/>
      <c r="CBG764" s="123"/>
      <c r="CBH764" s="123"/>
      <c r="CBI764" s="123"/>
      <c r="CBJ764" s="123"/>
      <c r="CBK764" s="123"/>
      <c r="CBL764" s="123"/>
      <c r="CBM764" s="123"/>
      <c r="CBN764" s="123"/>
      <c r="CBO764" s="123"/>
      <c r="CBP764" s="123"/>
      <c r="CBQ764" s="123"/>
      <c r="CBR764" s="123"/>
      <c r="CBS764" s="123"/>
      <c r="CBT764" s="123"/>
      <c r="CBU764" s="123"/>
      <c r="CBV764" s="123"/>
      <c r="CBW764" s="123"/>
      <c r="CBX764" s="123"/>
      <c r="CBY764" s="123"/>
      <c r="CBZ764" s="123"/>
      <c r="CCA764" s="123"/>
      <c r="CCB764" s="123"/>
      <c r="CCC764" s="123"/>
      <c r="CCD764" s="123"/>
      <c r="CCE764" s="123"/>
      <c r="CCF764" s="123"/>
      <c r="CCG764" s="123"/>
      <c r="CCH764" s="123"/>
      <c r="CCI764" s="123"/>
      <c r="CCJ764" s="123"/>
      <c r="CCK764" s="123"/>
      <c r="CCL764" s="123"/>
      <c r="CCM764" s="123"/>
      <c r="CCN764" s="123"/>
      <c r="CCO764" s="123"/>
      <c r="CCP764" s="123"/>
      <c r="CCQ764" s="123"/>
      <c r="CCR764" s="123"/>
      <c r="CCS764" s="123"/>
      <c r="CCT764" s="123"/>
      <c r="CCU764" s="123"/>
      <c r="CCV764" s="123"/>
      <c r="CCW764" s="123"/>
      <c r="CCX764" s="123"/>
      <c r="CCY764" s="123"/>
      <c r="CCZ764" s="123"/>
      <c r="CDA764" s="123"/>
      <c r="CDB764" s="123"/>
      <c r="CDC764" s="123"/>
      <c r="CDD764" s="123"/>
      <c r="CDE764" s="123"/>
      <c r="CDF764" s="123"/>
      <c r="CDG764" s="123"/>
      <c r="CDH764" s="123"/>
      <c r="CDI764" s="123"/>
      <c r="CDJ764" s="123"/>
      <c r="CDK764" s="123"/>
      <c r="CDL764" s="123"/>
      <c r="CDM764" s="123"/>
      <c r="CDN764" s="123"/>
      <c r="CDO764" s="123"/>
      <c r="CDP764" s="123"/>
      <c r="CDQ764" s="123"/>
      <c r="CDR764" s="123"/>
      <c r="CDS764" s="123"/>
      <c r="CDT764" s="123"/>
      <c r="CDU764" s="123"/>
      <c r="CDV764" s="123"/>
      <c r="CDW764" s="123"/>
      <c r="CDX764" s="123"/>
      <c r="CDY764" s="123"/>
      <c r="CDZ764" s="123"/>
      <c r="CEA764" s="123"/>
      <c r="CEB764" s="123"/>
      <c r="CEC764" s="123"/>
      <c r="CED764" s="123"/>
      <c r="CEE764" s="123"/>
      <c r="CEF764" s="123"/>
      <c r="CEG764" s="123"/>
      <c r="CEH764" s="123"/>
      <c r="CEI764" s="123"/>
      <c r="CEJ764" s="123"/>
      <c r="CEK764" s="123"/>
      <c r="CEL764" s="123"/>
      <c r="CEM764" s="123"/>
      <c r="CEN764" s="123"/>
      <c r="CEO764" s="123"/>
      <c r="CEP764" s="123"/>
      <c r="CEQ764" s="123"/>
      <c r="CER764" s="123"/>
      <c r="CES764" s="123"/>
      <c r="CET764" s="123"/>
      <c r="CEU764" s="123"/>
      <c r="CEV764" s="123"/>
      <c r="CEW764" s="123"/>
      <c r="CEX764" s="123"/>
      <c r="CEY764" s="123"/>
      <c r="CEZ764" s="123"/>
      <c r="CFA764" s="123"/>
      <c r="CFB764" s="123"/>
      <c r="CFC764" s="123"/>
      <c r="CFD764" s="123"/>
      <c r="CFE764" s="123"/>
      <c r="CFF764" s="123"/>
      <c r="CFG764" s="123"/>
      <c r="CFH764" s="123"/>
      <c r="CFI764" s="123"/>
      <c r="CFJ764" s="123"/>
      <c r="CFK764" s="123"/>
      <c r="CFL764" s="123"/>
      <c r="CFM764" s="123"/>
      <c r="CFN764" s="123"/>
      <c r="CFO764" s="123"/>
      <c r="CFP764" s="123"/>
      <c r="CFQ764" s="123"/>
      <c r="CFR764" s="123"/>
      <c r="CFS764" s="123"/>
      <c r="CFT764" s="123"/>
      <c r="CFU764" s="123"/>
      <c r="CFV764" s="123"/>
      <c r="CFW764" s="123"/>
      <c r="CFX764" s="123"/>
      <c r="CFY764" s="123"/>
      <c r="CFZ764" s="123"/>
      <c r="CGA764" s="123"/>
      <c r="CGB764" s="123"/>
      <c r="CGC764" s="123"/>
      <c r="CGD764" s="123"/>
      <c r="CGE764" s="123"/>
      <c r="CGF764" s="123"/>
      <c r="CGG764" s="123"/>
      <c r="CGH764" s="123"/>
      <c r="CGI764" s="123"/>
      <c r="CGJ764" s="123"/>
      <c r="CGK764" s="123"/>
      <c r="CGL764" s="123"/>
      <c r="CGM764" s="123"/>
      <c r="CGN764" s="123"/>
      <c r="CGO764" s="123"/>
      <c r="CGP764" s="123"/>
      <c r="CGQ764" s="123"/>
      <c r="CGR764" s="123"/>
      <c r="CGS764" s="123"/>
      <c r="CGT764" s="123"/>
      <c r="CGU764" s="123"/>
      <c r="CGV764" s="123"/>
      <c r="CGW764" s="123"/>
      <c r="CGX764" s="123"/>
      <c r="CGY764" s="123"/>
      <c r="CGZ764" s="123"/>
      <c r="CHA764" s="123"/>
      <c r="CHB764" s="123"/>
      <c r="CHC764" s="123"/>
      <c r="CHD764" s="123"/>
      <c r="CHE764" s="123"/>
      <c r="CHF764" s="123"/>
      <c r="CHG764" s="123"/>
      <c r="CHH764" s="123"/>
      <c r="CHI764" s="123"/>
      <c r="CHJ764" s="123"/>
      <c r="CHK764" s="123"/>
      <c r="CHL764" s="123"/>
      <c r="CHM764" s="123"/>
      <c r="CHN764" s="123"/>
      <c r="CHO764" s="123"/>
      <c r="CHP764" s="123"/>
      <c r="CHQ764" s="123"/>
      <c r="CHR764" s="123"/>
      <c r="CHS764" s="123"/>
      <c r="CHT764" s="123"/>
      <c r="CHU764" s="123"/>
      <c r="CHV764" s="123"/>
      <c r="CHW764" s="123"/>
      <c r="CHX764" s="123"/>
      <c r="CHY764" s="123"/>
      <c r="CHZ764" s="123"/>
      <c r="CIA764" s="123"/>
      <c r="CIB764" s="123"/>
      <c r="CIC764" s="123"/>
      <c r="CID764" s="123"/>
      <c r="CIE764" s="123"/>
      <c r="CIF764" s="123"/>
      <c r="CIG764" s="123"/>
      <c r="CIH764" s="123"/>
      <c r="CII764" s="123"/>
      <c r="CIJ764" s="123"/>
      <c r="CIK764" s="123"/>
      <c r="CIL764" s="123"/>
      <c r="CIM764" s="123"/>
      <c r="CIN764" s="123"/>
      <c r="CIO764" s="123"/>
      <c r="CIP764" s="123"/>
      <c r="CIQ764" s="123"/>
      <c r="CIR764" s="123"/>
      <c r="CIS764" s="123"/>
      <c r="CIT764" s="123"/>
      <c r="CIU764" s="123"/>
      <c r="CIV764" s="123"/>
      <c r="CIW764" s="123"/>
      <c r="CIX764" s="123"/>
      <c r="CIY764" s="123"/>
      <c r="CIZ764" s="123"/>
      <c r="CJA764" s="123"/>
      <c r="CJB764" s="123"/>
      <c r="CJC764" s="123"/>
      <c r="CJD764" s="123"/>
      <c r="CJE764" s="123"/>
      <c r="CJF764" s="123"/>
      <c r="CJG764" s="123"/>
      <c r="CJH764" s="123"/>
      <c r="CJI764" s="123"/>
      <c r="CJJ764" s="123"/>
      <c r="CJK764" s="123"/>
      <c r="CJL764" s="123"/>
      <c r="CJM764" s="123"/>
      <c r="CJN764" s="123"/>
      <c r="CJO764" s="123"/>
      <c r="CJP764" s="123"/>
      <c r="CJQ764" s="123"/>
      <c r="CJR764" s="123"/>
      <c r="CJS764" s="123"/>
      <c r="CJT764" s="123"/>
      <c r="CJU764" s="123"/>
      <c r="CJV764" s="123"/>
      <c r="CJW764" s="123"/>
      <c r="CJX764" s="123"/>
      <c r="CJY764" s="123"/>
      <c r="CJZ764" s="123"/>
      <c r="CKA764" s="123"/>
      <c r="CKB764" s="123"/>
      <c r="CKC764" s="123"/>
      <c r="CKD764" s="123"/>
      <c r="CKE764" s="123"/>
      <c r="CKF764" s="123"/>
      <c r="CKG764" s="123"/>
      <c r="CKH764" s="123"/>
      <c r="CKI764" s="123"/>
      <c r="CKJ764" s="123"/>
      <c r="CKK764" s="123"/>
      <c r="CKL764" s="123"/>
      <c r="CKM764" s="123"/>
      <c r="CKN764" s="123"/>
      <c r="CKO764" s="123"/>
      <c r="CKP764" s="123"/>
      <c r="CKQ764" s="123"/>
      <c r="CKR764" s="123"/>
      <c r="CKS764" s="123"/>
      <c r="CKT764" s="123"/>
      <c r="CKU764" s="123"/>
      <c r="CKV764" s="123"/>
      <c r="CKW764" s="123"/>
      <c r="CKX764" s="123"/>
      <c r="CKY764" s="123"/>
      <c r="CKZ764" s="123"/>
      <c r="CLA764" s="123"/>
      <c r="CLB764" s="123"/>
      <c r="CLC764" s="123"/>
      <c r="CLD764" s="123"/>
      <c r="CLE764" s="123"/>
      <c r="CLF764" s="123"/>
      <c r="CLG764" s="123"/>
      <c r="CLH764" s="123"/>
      <c r="CLI764" s="123"/>
      <c r="CLJ764" s="123"/>
      <c r="CLK764" s="123"/>
      <c r="CLL764" s="123"/>
      <c r="CLM764" s="123"/>
      <c r="CLN764" s="123"/>
      <c r="CLO764" s="123"/>
      <c r="CLP764" s="123"/>
      <c r="CLQ764" s="123"/>
      <c r="CLR764" s="123"/>
      <c r="CLS764" s="123"/>
      <c r="CLT764" s="123"/>
      <c r="CLU764" s="123"/>
      <c r="CLV764" s="123"/>
      <c r="CLW764" s="123"/>
      <c r="CLX764" s="123"/>
      <c r="CLY764" s="123"/>
      <c r="CLZ764" s="123"/>
      <c r="CMA764" s="123"/>
      <c r="CMB764" s="123"/>
      <c r="CMC764" s="123"/>
      <c r="CMD764" s="123"/>
      <c r="CME764" s="123"/>
      <c r="CMF764" s="123"/>
      <c r="CMG764" s="123"/>
      <c r="CMH764" s="123"/>
      <c r="CMI764" s="123"/>
      <c r="CMJ764" s="123"/>
      <c r="CMK764" s="123"/>
      <c r="CML764" s="123"/>
      <c r="CMM764" s="123"/>
      <c r="CMN764" s="123"/>
      <c r="CMO764" s="123"/>
      <c r="CMP764" s="123"/>
      <c r="CMQ764" s="123"/>
      <c r="CMR764" s="123"/>
      <c r="CMS764" s="123"/>
      <c r="CMT764" s="123"/>
      <c r="CMU764" s="123"/>
      <c r="CMV764" s="123"/>
      <c r="CMW764" s="123"/>
      <c r="CMX764" s="123"/>
      <c r="CMY764" s="123"/>
      <c r="CMZ764" s="123"/>
      <c r="CNA764" s="123"/>
      <c r="CNB764" s="123"/>
      <c r="CNC764" s="123"/>
      <c r="CND764" s="123"/>
      <c r="CNE764" s="123"/>
      <c r="CNF764" s="123"/>
      <c r="CNG764" s="123"/>
      <c r="CNH764" s="123"/>
      <c r="CNI764" s="123"/>
      <c r="CNJ764" s="123"/>
      <c r="CNK764" s="123"/>
      <c r="CNL764" s="123"/>
      <c r="CNM764" s="123"/>
      <c r="CNN764" s="123"/>
      <c r="CNO764" s="123"/>
      <c r="CNP764" s="123"/>
      <c r="CNQ764" s="123"/>
      <c r="CNR764" s="123"/>
      <c r="CNS764" s="123"/>
      <c r="CNT764" s="123"/>
      <c r="CNU764" s="123"/>
      <c r="CNV764" s="123"/>
      <c r="CNW764" s="123"/>
      <c r="CNX764" s="123"/>
      <c r="CNY764" s="123"/>
      <c r="CNZ764" s="123"/>
      <c r="COA764" s="123"/>
      <c r="COB764" s="123"/>
      <c r="COC764" s="123"/>
      <c r="COD764" s="123"/>
      <c r="COE764" s="123"/>
      <c r="COF764" s="123"/>
      <c r="COG764" s="123"/>
      <c r="COH764" s="123"/>
      <c r="COI764" s="123"/>
      <c r="COJ764" s="123"/>
      <c r="COK764" s="123"/>
      <c r="COL764" s="123"/>
      <c r="COM764" s="123"/>
      <c r="CON764" s="123"/>
      <c r="COO764" s="123"/>
      <c r="COP764" s="123"/>
      <c r="COQ764" s="123"/>
      <c r="COR764" s="123"/>
      <c r="COS764" s="123"/>
      <c r="COT764" s="123"/>
      <c r="COU764" s="123"/>
      <c r="COV764" s="123"/>
      <c r="COW764" s="123"/>
      <c r="COX764" s="123"/>
      <c r="COY764" s="123"/>
      <c r="COZ764" s="123"/>
      <c r="CPA764" s="123"/>
      <c r="CPB764" s="123"/>
      <c r="CPC764" s="123"/>
      <c r="CPD764" s="123"/>
      <c r="CPE764" s="123"/>
      <c r="CPF764" s="123"/>
      <c r="CPG764" s="123"/>
      <c r="CPH764" s="123"/>
      <c r="CPI764" s="123"/>
      <c r="CPJ764" s="123"/>
      <c r="CPK764" s="123"/>
      <c r="CPL764" s="123"/>
      <c r="CPM764" s="123"/>
      <c r="CPN764" s="123"/>
      <c r="CPO764" s="123"/>
      <c r="CPP764" s="123"/>
      <c r="CPQ764" s="123"/>
      <c r="CPR764" s="123"/>
      <c r="CPS764" s="123"/>
      <c r="CPT764" s="123"/>
      <c r="CPU764" s="123"/>
      <c r="CPV764" s="123"/>
      <c r="CPW764" s="123"/>
      <c r="CPX764" s="123"/>
      <c r="CPY764" s="123"/>
      <c r="CPZ764" s="123"/>
      <c r="CQA764" s="123"/>
      <c r="CQB764" s="123"/>
      <c r="CQC764" s="123"/>
      <c r="CQD764" s="123"/>
      <c r="CQE764" s="123"/>
      <c r="CQF764" s="123"/>
      <c r="CQG764" s="123"/>
      <c r="CQH764" s="123"/>
      <c r="CQI764" s="123"/>
      <c r="CQJ764" s="123"/>
      <c r="CQK764" s="123"/>
      <c r="CQL764" s="123"/>
      <c r="CQM764" s="123"/>
      <c r="CQN764" s="123"/>
      <c r="CQO764" s="123"/>
      <c r="CQP764" s="123"/>
      <c r="CQQ764" s="123"/>
      <c r="CQR764" s="123"/>
      <c r="CQS764" s="123"/>
      <c r="CQT764" s="123"/>
      <c r="CQU764" s="123"/>
      <c r="CQV764" s="123"/>
      <c r="CQW764" s="123"/>
      <c r="CQX764" s="123"/>
      <c r="CQY764" s="123"/>
      <c r="CQZ764" s="123"/>
      <c r="CRA764" s="123"/>
      <c r="CRB764" s="123"/>
      <c r="CRC764" s="123"/>
      <c r="CRD764" s="123"/>
      <c r="CRE764" s="123"/>
      <c r="CRF764" s="123"/>
      <c r="CRG764" s="123"/>
      <c r="CRH764" s="123"/>
      <c r="CRI764" s="123"/>
      <c r="CRJ764" s="123"/>
      <c r="CRK764" s="123"/>
      <c r="CRL764" s="123"/>
      <c r="CRM764" s="123"/>
      <c r="CRN764" s="123"/>
      <c r="CRO764" s="123"/>
      <c r="CRP764" s="123"/>
      <c r="CRQ764" s="123"/>
      <c r="CRR764" s="123"/>
      <c r="CRS764" s="123"/>
      <c r="CRT764" s="123"/>
      <c r="CRU764" s="123"/>
      <c r="CRV764" s="123"/>
      <c r="CRW764" s="123"/>
      <c r="CRX764" s="123"/>
      <c r="CRY764" s="123"/>
      <c r="CRZ764" s="123"/>
      <c r="CSA764" s="123"/>
      <c r="CSB764" s="123"/>
      <c r="CSC764" s="123"/>
      <c r="CSD764" s="123"/>
      <c r="CSE764" s="123"/>
      <c r="CSF764" s="123"/>
      <c r="CSG764" s="123"/>
      <c r="CSH764" s="123"/>
      <c r="CSI764" s="123"/>
      <c r="CSJ764" s="123"/>
      <c r="CSK764" s="123"/>
      <c r="CSL764" s="123"/>
      <c r="CSM764" s="123"/>
      <c r="CSN764" s="123"/>
      <c r="CSO764" s="123"/>
      <c r="CSP764" s="123"/>
      <c r="CSQ764" s="123"/>
      <c r="CSR764" s="123"/>
      <c r="CSS764" s="123"/>
      <c r="CST764" s="123"/>
      <c r="CSU764" s="123"/>
      <c r="CSV764" s="123"/>
      <c r="CSW764" s="123"/>
      <c r="CSX764" s="123"/>
      <c r="CSY764" s="123"/>
      <c r="CSZ764" s="123"/>
      <c r="CTA764" s="123"/>
      <c r="CTB764" s="123"/>
      <c r="CTC764" s="123"/>
      <c r="CTD764" s="123"/>
      <c r="CTE764" s="123"/>
      <c r="CTF764" s="123"/>
      <c r="CTG764" s="123"/>
      <c r="CTH764" s="123"/>
      <c r="CTI764" s="123"/>
      <c r="CTJ764" s="123"/>
      <c r="CTK764" s="123"/>
      <c r="CTL764" s="123"/>
      <c r="CTM764" s="123"/>
      <c r="CTN764" s="123"/>
      <c r="CTO764" s="123"/>
      <c r="CTP764" s="123"/>
      <c r="CTQ764" s="123"/>
      <c r="CTR764" s="123"/>
      <c r="CTS764" s="123"/>
      <c r="CTT764" s="123"/>
      <c r="CTU764" s="123"/>
      <c r="CTV764" s="123"/>
      <c r="CTW764" s="123"/>
      <c r="CTX764" s="123"/>
      <c r="CTY764" s="123"/>
      <c r="CTZ764" s="123"/>
      <c r="CUA764" s="123"/>
      <c r="CUB764" s="123"/>
      <c r="CUC764" s="123"/>
      <c r="CUD764" s="123"/>
      <c r="CUE764" s="123"/>
      <c r="CUF764" s="123"/>
      <c r="CUG764" s="123"/>
      <c r="CUH764" s="123"/>
      <c r="CUI764" s="123"/>
      <c r="CUJ764" s="123"/>
      <c r="CUK764" s="123"/>
      <c r="CUL764" s="123"/>
      <c r="CUM764" s="123"/>
      <c r="CUN764" s="123"/>
      <c r="CUO764" s="123"/>
      <c r="CUP764" s="123"/>
      <c r="CUQ764" s="123"/>
      <c r="CUR764" s="123"/>
      <c r="CUS764" s="123"/>
      <c r="CUT764" s="123"/>
      <c r="CUU764" s="123"/>
      <c r="CUV764" s="123"/>
      <c r="CUW764" s="123"/>
      <c r="CUX764" s="123"/>
      <c r="CUY764" s="123"/>
      <c r="CUZ764" s="123"/>
      <c r="CVA764" s="123"/>
      <c r="CVB764" s="123"/>
      <c r="CVC764" s="123"/>
      <c r="CVD764" s="123"/>
      <c r="CVE764" s="123"/>
      <c r="CVF764" s="123"/>
      <c r="CVG764" s="123"/>
      <c r="CVH764" s="123"/>
      <c r="CVI764" s="123"/>
      <c r="CVJ764" s="123"/>
      <c r="CVK764" s="123"/>
      <c r="CVL764" s="123"/>
      <c r="CVM764" s="123"/>
      <c r="CVN764" s="123"/>
      <c r="CVO764" s="123"/>
      <c r="CVP764" s="123"/>
      <c r="CVQ764" s="123"/>
      <c r="CVR764" s="123"/>
      <c r="CVS764" s="123"/>
      <c r="CVT764" s="123"/>
      <c r="CVU764" s="123"/>
      <c r="CVV764" s="123"/>
      <c r="CVW764" s="123"/>
      <c r="CVX764" s="123"/>
      <c r="CVY764" s="123"/>
      <c r="CVZ764" s="123"/>
      <c r="CWA764" s="123"/>
      <c r="CWB764" s="123"/>
      <c r="CWC764" s="123"/>
      <c r="CWD764" s="123"/>
      <c r="CWE764" s="123"/>
      <c r="CWF764" s="123"/>
      <c r="CWG764" s="123"/>
      <c r="CWH764" s="123"/>
      <c r="CWI764" s="123"/>
      <c r="CWJ764" s="123"/>
      <c r="CWK764" s="123"/>
      <c r="CWL764" s="123"/>
      <c r="CWM764" s="123"/>
      <c r="CWN764" s="123"/>
      <c r="CWO764" s="123"/>
      <c r="CWP764" s="123"/>
      <c r="CWQ764" s="123"/>
      <c r="CWR764" s="123"/>
      <c r="CWS764" s="123"/>
      <c r="CWT764" s="123"/>
      <c r="CWU764" s="123"/>
      <c r="CWV764" s="123"/>
      <c r="CWW764" s="123"/>
      <c r="CWX764" s="123"/>
      <c r="CWY764" s="123"/>
      <c r="CWZ764" s="123"/>
      <c r="CXA764" s="123"/>
      <c r="CXB764" s="123"/>
      <c r="CXC764" s="123"/>
      <c r="CXD764" s="123"/>
      <c r="CXE764" s="123"/>
      <c r="CXF764" s="123"/>
      <c r="CXG764" s="123"/>
      <c r="CXH764" s="123"/>
      <c r="CXI764" s="123"/>
      <c r="CXJ764" s="123"/>
      <c r="CXK764" s="123"/>
      <c r="CXL764" s="123"/>
      <c r="CXM764" s="123"/>
      <c r="CXN764" s="123"/>
      <c r="CXO764" s="123"/>
      <c r="CXP764" s="123"/>
      <c r="CXQ764" s="123"/>
      <c r="CXR764" s="123"/>
      <c r="CXS764" s="123"/>
      <c r="CXT764" s="123"/>
      <c r="CXU764" s="123"/>
      <c r="CXV764" s="123"/>
      <c r="CXW764" s="123"/>
      <c r="CXX764" s="123"/>
      <c r="CXY764" s="123"/>
      <c r="CXZ764" s="123"/>
      <c r="CYA764" s="123"/>
      <c r="CYB764" s="123"/>
      <c r="CYC764" s="123"/>
      <c r="CYD764" s="123"/>
      <c r="CYE764" s="123"/>
      <c r="CYF764" s="123"/>
      <c r="CYG764" s="123"/>
      <c r="CYH764" s="123"/>
      <c r="CYI764" s="123"/>
      <c r="CYJ764" s="123"/>
      <c r="CYK764" s="123"/>
      <c r="CYL764" s="123"/>
      <c r="CYM764" s="123"/>
      <c r="CYN764" s="123"/>
      <c r="CYO764" s="123"/>
      <c r="CYP764" s="123"/>
      <c r="CYQ764" s="123"/>
      <c r="CYR764" s="123"/>
      <c r="CYS764" s="123"/>
      <c r="CYT764" s="123"/>
      <c r="CYU764" s="123"/>
      <c r="CYV764" s="123"/>
      <c r="CYW764" s="123"/>
      <c r="CYX764" s="123"/>
      <c r="CYY764" s="123"/>
      <c r="CYZ764" s="123"/>
      <c r="CZA764" s="123"/>
      <c r="CZB764" s="123"/>
      <c r="CZC764" s="123"/>
      <c r="CZD764" s="123"/>
      <c r="CZE764" s="123"/>
      <c r="CZF764" s="123"/>
      <c r="CZG764" s="123"/>
      <c r="CZH764" s="123"/>
      <c r="CZI764" s="123"/>
      <c r="CZJ764" s="123"/>
      <c r="CZK764" s="123"/>
      <c r="CZL764" s="123"/>
      <c r="CZM764" s="123"/>
      <c r="CZN764" s="123"/>
      <c r="CZO764" s="123"/>
      <c r="CZP764" s="123"/>
      <c r="CZQ764" s="123"/>
      <c r="CZR764" s="123"/>
      <c r="CZS764" s="123"/>
      <c r="CZT764" s="123"/>
      <c r="CZU764" s="123"/>
      <c r="CZV764" s="123"/>
      <c r="CZW764" s="123"/>
      <c r="CZX764" s="123"/>
      <c r="CZY764" s="123"/>
      <c r="CZZ764" s="123"/>
      <c r="DAA764" s="123"/>
      <c r="DAB764" s="123"/>
      <c r="DAC764" s="123"/>
      <c r="DAD764" s="123"/>
      <c r="DAE764" s="123"/>
      <c r="DAF764" s="123"/>
      <c r="DAG764" s="123"/>
      <c r="DAH764" s="123"/>
      <c r="DAI764" s="123"/>
      <c r="DAJ764" s="123"/>
      <c r="DAK764" s="123"/>
      <c r="DAL764" s="123"/>
      <c r="DAM764" s="123"/>
      <c r="DAN764" s="123"/>
      <c r="DAO764" s="123"/>
      <c r="DAP764" s="123"/>
      <c r="DAQ764" s="123"/>
      <c r="DAR764" s="123"/>
      <c r="DAS764" s="123"/>
      <c r="DAT764" s="123"/>
      <c r="DAU764" s="123"/>
      <c r="DAV764" s="123"/>
      <c r="DAW764" s="123"/>
      <c r="DAX764" s="123"/>
      <c r="DAY764" s="123"/>
      <c r="DAZ764" s="123"/>
      <c r="DBA764" s="123"/>
      <c r="DBB764" s="123"/>
      <c r="DBC764" s="123"/>
      <c r="DBD764" s="123"/>
      <c r="DBE764" s="123"/>
      <c r="DBF764" s="123"/>
      <c r="DBG764" s="123"/>
      <c r="DBH764" s="123"/>
      <c r="DBI764" s="123"/>
      <c r="DBJ764" s="123"/>
      <c r="DBK764" s="123"/>
      <c r="DBL764" s="123"/>
      <c r="DBM764" s="123"/>
      <c r="DBN764" s="123"/>
      <c r="DBO764" s="123"/>
      <c r="DBP764" s="123"/>
      <c r="DBQ764" s="123"/>
      <c r="DBR764" s="123"/>
      <c r="DBS764" s="123"/>
      <c r="DBT764" s="123"/>
      <c r="DBU764" s="123"/>
      <c r="DBV764" s="123"/>
      <c r="DBW764" s="123"/>
      <c r="DBX764" s="123"/>
      <c r="DBY764" s="123"/>
      <c r="DBZ764" s="123"/>
      <c r="DCA764" s="123"/>
      <c r="DCB764" s="123"/>
      <c r="DCC764" s="123"/>
      <c r="DCD764" s="123"/>
      <c r="DCE764" s="123"/>
      <c r="DCF764" s="123"/>
      <c r="DCG764" s="123"/>
      <c r="DCH764" s="123"/>
      <c r="DCI764" s="123"/>
      <c r="DCJ764" s="123"/>
      <c r="DCK764" s="123"/>
      <c r="DCL764" s="123"/>
      <c r="DCM764" s="123"/>
      <c r="DCN764" s="123"/>
      <c r="DCO764" s="123"/>
      <c r="DCP764" s="123"/>
      <c r="DCQ764" s="123"/>
      <c r="DCR764" s="123"/>
      <c r="DCS764" s="123"/>
      <c r="DCT764" s="123"/>
      <c r="DCU764" s="123"/>
      <c r="DCV764" s="123"/>
      <c r="DCW764" s="123"/>
      <c r="DCX764" s="123"/>
      <c r="DCY764" s="123"/>
      <c r="DCZ764" s="123"/>
      <c r="DDA764" s="123"/>
      <c r="DDB764" s="123"/>
      <c r="DDC764" s="123"/>
      <c r="DDD764" s="123"/>
      <c r="DDE764" s="123"/>
      <c r="DDF764" s="123"/>
      <c r="DDG764" s="123"/>
      <c r="DDH764" s="123"/>
      <c r="DDI764" s="123"/>
      <c r="DDJ764" s="123"/>
      <c r="DDK764" s="123"/>
      <c r="DDL764" s="123"/>
      <c r="DDM764" s="123"/>
      <c r="DDN764" s="123"/>
      <c r="DDO764" s="123"/>
      <c r="DDP764" s="123"/>
      <c r="DDQ764" s="123"/>
      <c r="DDR764" s="123"/>
      <c r="DDS764" s="123"/>
      <c r="DDT764" s="123"/>
      <c r="DDU764" s="123"/>
      <c r="DDV764" s="123"/>
      <c r="DDW764" s="123"/>
      <c r="DDX764" s="123"/>
      <c r="DDY764" s="123"/>
      <c r="DDZ764" s="123"/>
      <c r="DEA764" s="123"/>
      <c r="DEB764" s="123"/>
      <c r="DEC764" s="123"/>
      <c r="DED764" s="123"/>
      <c r="DEE764" s="123"/>
      <c r="DEF764" s="123"/>
      <c r="DEG764" s="123"/>
      <c r="DEH764" s="123"/>
      <c r="DEI764" s="123"/>
      <c r="DEJ764" s="123"/>
      <c r="DEK764" s="123"/>
      <c r="DEL764" s="123"/>
      <c r="DEM764" s="123"/>
      <c r="DEN764" s="123"/>
      <c r="DEO764" s="123"/>
      <c r="DEP764" s="123"/>
      <c r="DEQ764" s="123"/>
      <c r="DER764" s="123"/>
      <c r="DES764" s="123"/>
      <c r="DET764" s="123"/>
      <c r="DEU764" s="123"/>
      <c r="DEV764" s="123"/>
      <c r="DEW764" s="123"/>
      <c r="DEX764" s="123"/>
      <c r="DEY764" s="123"/>
      <c r="DEZ764" s="123"/>
      <c r="DFA764" s="123"/>
      <c r="DFB764" s="123"/>
      <c r="DFC764" s="123"/>
      <c r="DFD764" s="123"/>
      <c r="DFE764" s="123"/>
      <c r="DFF764" s="123"/>
      <c r="DFG764" s="123"/>
      <c r="DFH764" s="123"/>
      <c r="DFI764" s="123"/>
      <c r="DFJ764" s="123"/>
      <c r="DFK764" s="123"/>
      <c r="DFL764" s="123"/>
      <c r="DFM764" s="123"/>
      <c r="DFN764" s="123"/>
      <c r="DFO764" s="123"/>
      <c r="DFP764" s="123"/>
      <c r="DFQ764" s="123"/>
      <c r="DFR764" s="123"/>
      <c r="DFS764" s="123"/>
      <c r="DFT764" s="123"/>
      <c r="DFU764" s="123"/>
      <c r="DFV764" s="123"/>
      <c r="DFW764" s="123"/>
      <c r="DFX764" s="123"/>
      <c r="DFY764" s="123"/>
      <c r="DFZ764" s="123"/>
      <c r="DGA764" s="123"/>
      <c r="DGB764" s="123"/>
      <c r="DGC764" s="123"/>
      <c r="DGD764" s="123"/>
      <c r="DGE764" s="123"/>
      <c r="DGF764" s="123"/>
      <c r="DGG764" s="123"/>
      <c r="DGH764" s="123"/>
      <c r="DGI764" s="123"/>
      <c r="DGJ764" s="123"/>
      <c r="DGK764" s="123"/>
      <c r="DGL764" s="123"/>
      <c r="DGM764" s="123"/>
      <c r="DGN764" s="123"/>
      <c r="DGO764" s="123"/>
      <c r="DGP764" s="123"/>
      <c r="DGQ764" s="123"/>
      <c r="DGR764" s="123"/>
      <c r="DGS764" s="123"/>
      <c r="DGT764" s="123"/>
      <c r="DGU764" s="123"/>
      <c r="DGV764" s="123"/>
      <c r="DGW764" s="123"/>
      <c r="DGX764" s="123"/>
      <c r="DGY764" s="123"/>
      <c r="DGZ764" s="123"/>
      <c r="DHA764" s="123"/>
      <c r="DHB764" s="123"/>
      <c r="DHC764" s="123"/>
      <c r="DHD764" s="123"/>
      <c r="DHE764" s="123"/>
      <c r="DHF764" s="123"/>
      <c r="DHG764" s="123"/>
      <c r="DHH764" s="123"/>
      <c r="DHI764" s="123"/>
      <c r="DHJ764" s="123"/>
      <c r="DHK764" s="123"/>
      <c r="DHL764" s="123"/>
      <c r="DHM764" s="123"/>
      <c r="DHN764" s="123"/>
      <c r="DHO764" s="123"/>
      <c r="DHP764" s="123"/>
      <c r="DHQ764" s="123"/>
      <c r="DHR764" s="123"/>
      <c r="DHS764" s="123"/>
      <c r="DHT764" s="123"/>
      <c r="DHU764" s="123"/>
      <c r="DHV764" s="123"/>
      <c r="DHW764" s="123"/>
      <c r="DHX764" s="123"/>
      <c r="DHY764" s="123"/>
      <c r="DHZ764" s="123"/>
      <c r="DIA764" s="123"/>
      <c r="DIB764" s="123"/>
      <c r="DIC764" s="123"/>
      <c r="DID764" s="123"/>
      <c r="DIE764" s="123"/>
      <c r="DIF764" s="123"/>
      <c r="DIG764" s="123"/>
      <c r="DIH764" s="123"/>
      <c r="DII764" s="123"/>
      <c r="DIJ764" s="123"/>
      <c r="DIK764" s="123"/>
      <c r="DIL764" s="123"/>
      <c r="DIM764" s="123"/>
      <c r="DIN764" s="123"/>
      <c r="DIO764" s="123"/>
      <c r="DIP764" s="123"/>
      <c r="DIQ764" s="123"/>
      <c r="DIR764" s="123"/>
      <c r="DIS764" s="123"/>
      <c r="DIT764" s="123"/>
      <c r="DIU764" s="123"/>
      <c r="DIV764" s="123"/>
      <c r="DIW764" s="123"/>
      <c r="DIX764" s="123"/>
      <c r="DIY764" s="123"/>
      <c r="DIZ764" s="123"/>
      <c r="DJA764" s="123"/>
      <c r="DJB764" s="123"/>
      <c r="DJC764" s="123"/>
      <c r="DJD764" s="123"/>
      <c r="DJE764" s="123"/>
      <c r="DJF764" s="123"/>
      <c r="DJG764" s="123"/>
      <c r="DJH764" s="123"/>
      <c r="DJI764" s="123"/>
      <c r="DJJ764" s="123"/>
      <c r="DJK764" s="123"/>
      <c r="DJL764" s="123"/>
      <c r="DJM764" s="123"/>
      <c r="DJN764" s="123"/>
      <c r="DJO764" s="123"/>
      <c r="DJP764" s="123"/>
      <c r="DJQ764" s="123"/>
      <c r="DJR764" s="123"/>
      <c r="DJS764" s="123"/>
      <c r="DJT764" s="123"/>
      <c r="DJU764" s="123"/>
      <c r="DJV764" s="123"/>
      <c r="DJW764" s="123"/>
      <c r="DJX764" s="123"/>
      <c r="DJY764" s="123"/>
      <c r="DJZ764" s="123"/>
      <c r="DKA764" s="123"/>
      <c r="DKB764" s="123"/>
      <c r="DKC764" s="123"/>
      <c r="DKD764" s="123"/>
      <c r="DKE764" s="123"/>
      <c r="DKF764" s="123"/>
      <c r="DKG764" s="123"/>
      <c r="DKH764" s="123"/>
      <c r="DKI764" s="123"/>
      <c r="DKJ764" s="123"/>
      <c r="DKK764" s="123"/>
      <c r="DKL764" s="123"/>
      <c r="DKM764" s="123"/>
      <c r="DKN764" s="123"/>
      <c r="DKO764" s="123"/>
      <c r="DKP764" s="123"/>
      <c r="DKQ764" s="123"/>
      <c r="DKR764" s="123"/>
      <c r="DKS764" s="123"/>
      <c r="DKT764" s="123"/>
      <c r="DKU764" s="123"/>
      <c r="DKV764" s="123"/>
      <c r="DKW764" s="123"/>
      <c r="DKX764" s="123"/>
      <c r="DKY764" s="123"/>
      <c r="DKZ764" s="123"/>
      <c r="DLA764" s="123"/>
      <c r="DLB764" s="123"/>
      <c r="DLC764" s="123"/>
      <c r="DLD764" s="123"/>
      <c r="DLE764" s="123"/>
      <c r="DLF764" s="123"/>
      <c r="DLG764" s="123"/>
      <c r="DLH764" s="123"/>
      <c r="DLI764" s="123"/>
      <c r="DLJ764" s="123"/>
      <c r="DLK764" s="123"/>
      <c r="DLL764" s="123"/>
      <c r="DLM764" s="123"/>
      <c r="DLN764" s="123"/>
      <c r="DLO764" s="123"/>
      <c r="DLP764" s="123"/>
      <c r="DLQ764" s="123"/>
      <c r="DLR764" s="123"/>
      <c r="DLS764" s="123"/>
      <c r="DLT764" s="123"/>
      <c r="DLU764" s="123"/>
      <c r="DLV764" s="123"/>
      <c r="DLW764" s="123"/>
      <c r="DLX764" s="123"/>
      <c r="DLY764" s="123"/>
      <c r="DLZ764" s="123"/>
      <c r="DMA764" s="123"/>
      <c r="DMB764" s="123"/>
      <c r="DMC764" s="123"/>
      <c r="DMD764" s="123"/>
      <c r="DME764" s="123"/>
      <c r="DMF764" s="123"/>
      <c r="DMG764" s="123"/>
      <c r="DMH764" s="123"/>
      <c r="DMI764" s="123"/>
      <c r="DMJ764" s="123"/>
      <c r="DMK764" s="123"/>
      <c r="DML764" s="123"/>
      <c r="DMM764" s="123"/>
      <c r="DMN764" s="123"/>
      <c r="DMO764" s="123"/>
      <c r="DMP764" s="123"/>
      <c r="DMQ764" s="123"/>
      <c r="DMR764" s="123"/>
      <c r="DMS764" s="123"/>
      <c r="DMT764" s="123"/>
      <c r="DMU764" s="123"/>
      <c r="DMV764" s="123"/>
      <c r="DMW764" s="123"/>
      <c r="DMX764" s="123"/>
      <c r="DMY764" s="123"/>
      <c r="DMZ764" s="123"/>
      <c r="DNA764" s="123"/>
      <c r="DNB764" s="123"/>
      <c r="DNC764" s="123"/>
      <c r="DND764" s="123"/>
      <c r="DNE764" s="123"/>
      <c r="DNF764" s="123"/>
      <c r="DNG764" s="123"/>
      <c r="DNH764" s="123"/>
      <c r="DNI764" s="123"/>
      <c r="DNJ764" s="123"/>
      <c r="DNK764" s="123"/>
      <c r="DNL764" s="123"/>
      <c r="DNM764" s="123"/>
      <c r="DNN764" s="123"/>
      <c r="DNO764" s="123"/>
      <c r="DNP764" s="123"/>
      <c r="DNQ764" s="123"/>
      <c r="DNR764" s="123"/>
      <c r="DNS764" s="123"/>
      <c r="DNT764" s="123"/>
      <c r="DNU764" s="123"/>
      <c r="DNV764" s="123"/>
      <c r="DNW764" s="123"/>
      <c r="DNX764" s="123"/>
      <c r="DNY764" s="123"/>
      <c r="DNZ764" s="123"/>
      <c r="DOA764" s="123"/>
      <c r="DOB764" s="123"/>
      <c r="DOC764" s="123"/>
      <c r="DOD764" s="123"/>
      <c r="DOE764" s="123"/>
      <c r="DOF764" s="123"/>
      <c r="DOG764" s="123"/>
      <c r="DOH764" s="123"/>
      <c r="DOI764" s="123"/>
      <c r="DOJ764" s="123"/>
      <c r="DOK764" s="123"/>
      <c r="DOL764" s="123"/>
      <c r="DOM764" s="123"/>
      <c r="DON764" s="123"/>
      <c r="DOO764" s="123"/>
      <c r="DOP764" s="123"/>
      <c r="DOQ764" s="123"/>
      <c r="DOR764" s="123"/>
      <c r="DOS764" s="123"/>
      <c r="DOT764" s="123"/>
      <c r="DOU764" s="123"/>
      <c r="DOV764" s="123"/>
      <c r="DOW764" s="123"/>
      <c r="DOX764" s="123"/>
      <c r="DOY764" s="123"/>
      <c r="DOZ764" s="123"/>
      <c r="DPA764" s="123"/>
      <c r="DPB764" s="123"/>
      <c r="DPC764" s="123"/>
      <c r="DPD764" s="123"/>
      <c r="DPE764" s="123"/>
      <c r="DPF764" s="123"/>
      <c r="DPG764" s="123"/>
      <c r="DPH764" s="123"/>
      <c r="DPI764" s="123"/>
      <c r="DPJ764" s="123"/>
      <c r="DPK764" s="123"/>
      <c r="DPL764" s="123"/>
      <c r="DPM764" s="123"/>
      <c r="DPN764" s="123"/>
      <c r="DPO764" s="123"/>
      <c r="DPP764" s="123"/>
      <c r="DPQ764" s="123"/>
      <c r="DPR764" s="123"/>
      <c r="DPS764" s="123"/>
      <c r="DPT764" s="123"/>
      <c r="DPU764" s="123"/>
      <c r="DPV764" s="123"/>
      <c r="DPW764" s="123"/>
      <c r="DPX764" s="123"/>
      <c r="DPY764" s="123"/>
      <c r="DPZ764" s="123"/>
      <c r="DQA764" s="123"/>
      <c r="DQB764" s="123"/>
      <c r="DQC764" s="123"/>
      <c r="DQD764" s="123"/>
      <c r="DQE764" s="123"/>
      <c r="DQF764" s="123"/>
      <c r="DQG764" s="123"/>
      <c r="DQH764" s="123"/>
      <c r="DQI764" s="123"/>
      <c r="DQJ764" s="123"/>
      <c r="DQK764" s="123"/>
      <c r="DQL764" s="123"/>
      <c r="DQM764" s="123"/>
      <c r="DQN764" s="123"/>
      <c r="DQO764" s="123"/>
      <c r="DQP764" s="123"/>
      <c r="DQQ764" s="123"/>
      <c r="DQR764" s="123"/>
      <c r="DQS764" s="123"/>
      <c r="DQT764" s="123"/>
      <c r="DQU764" s="123"/>
      <c r="DQV764" s="123"/>
      <c r="DQW764" s="123"/>
      <c r="DQX764" s="123"/>
      <c r="DQY764" s="123"/>
      <c r="DQZ764" s="123"/>
      <c r="DRA764" s="123"/>
      <c r="DRB764" s="123"/>
      <c r="DRC764" s="123"/>
      <c r="DRD764" s="123"/>
      <c r="DRE764" s="123"/>
      <c r="DRF764" s="123"/>
      <c r="DRG764" s="123"/>
      <c r="DRH764" s="123"/>
      <c r="DRI764" s="123"/>
      <c r="DRJ764" s="123"/>
      <c r="DRK764" s="123"/>
      <c r="DRL764" s="123"/>
      <c r="DRM764" s="123"/>
      <c r="DRN764" s="123"/>
      <c r="DRO764" s="123"/>
      <c r="DRP764" s="123"/>
      <c r="DRQ764" s="123"/>
      <c r="DRR764" s="123"/>
      <c r="DRS764" s="123"/>
      <c r="DRT764" s="123"/>
      <c r="DRU764" s="123"/>
      <c r="DRV764" s="123"/>
      <c r="DRW764" s="123"/>
      <c r="DRX764" s="123"/>
      <c r="DRY764" s="123"/>
      <c r="DRZ764" s="123"/>
      <c r="DSA764" s="123"/>
      <c r="DSB764" s="123"/>
      <c r="DSC764" s="123"/>
      <c r="DSD764" s="123"/>
      <c r="DSE764" s="123"/>
      <c r="DSF764" s="123"/>
      <c r="DSG764" s="123"/>
      <c r="DSH764" s="123"/>
      <c r="DSI764" s="123"/>
      <c r="DSJ764" s="123"/>
      <c r="DSK764" s="123"/>
      <c r="DSL764" s="123"/>
      <c r="DSM764" s="123"/>
      <c r="DSN764" s="123"/>
      <c r="DSO764" s="123"/>
      <c r="DSP764" s="123"/>
      <c r="DSQ764" s="123"/>
      <c r="DSR764" s="123"/>
      <c r="DSS764" s="123"/>
      <c r="DST764" s="123"/>
      <c r="DSU764" s="123"/>
      <c r="DSV764" s="123"/>
      <c r="DSW764" s="123"/>
      <c r="DSX764" s="123"/>
      <c r="DSY764" s="123"/>
      <c r="DSZ764" s="123"/>
      <c r="DTA764" s="123"/>
      <c r="DTB764" s="123"/>
      <c r="DTC764" s="123"/>
      <c r="DTD764" s="123"/>
      <c r="DTE764" s="123"/>
      <c r="DTF764" s="123"/>
      <c r="DTG764" s="123"/>
      <c r="DTH764" s="123"/>
      <c r="DTI764" s="123"/>
      <c r="DTJ764" s="123"/>
      <c r="DTK764" s="123"/>
      <c r="DTL764" s="123"/>
      <c r="DTM764" s="123"/>
      <c r="DTN764" s="123"/>
      <c r="DTO764" s="123"/>
      <c r="DTP764" s="123"/>
      <c r="DTQ764" s="123"/>
      <c r="DTR764" s="123"/>
      <c r="DTS764" s="123"/>
      <c r="DTT764" s="123"/>
      <c r="DTU764" s="123"/>
      <c r="DTV764" s="123"/>
      <c r="DTW764" s="123"/>
      <c r="DTX764" s="123"/>
      <c r="DTY764" s="123"/>
      <c r="DTZ764" s="123"/>
      <c r="DUA764" s="123"/>
      <c r="DUB764" s="123"/>
      <c r="DUC764" s="123"/>
      <c r="DUD764" s="123"/>
      <c r="DUE764" s="123"/>
      <c r="DUF764" s="123"/>
      <c r="DUG764" s="123"/>
      <c r="DUH764" s="123"/>
      <c r="DUI764" s="123"/>
      <c r="DUJ764" s="123"/>
      <c r="DUK764" s="123"/>
      <c r="DUL764" s="123"/>
      <c r="DUM764" s="123"/>
      <c r="DUN764" s="123"/>
      <c r="DUO764" s="123"/>
      <c r="DUP764" s="123"/>
      <c r="DUQ764" s="123"/>
      <c r="DUR764" s="123"/>
      <c r="DUS764" s="123"/>
      <c r="DUT764" s="123"/>
      <c r="DUU764" s="123"/>
      <c r="DUV764" s="123"/>
      <c r="DUW764" s="123"/>
      <c r="DUX764" s="123"/>
      <c r="DUY764" s="123"/>
      <c r="DUZ764" s="123"/>
      <c r="DVA764" s="123"/>
      <c r="DVB764" s="123"/>
      <c r="DVC764" s="123"/>
      <c r="DVD764" s="123"/>
      <c r="DVE764" s="123"/>
      <c r="DVF764" s="123"/>
      <c r="DVG764" s="123"/>
      <c r="DVH764" s="123"/>
      <c r="DVI764" s="123"/>
      <c r="DVJ764" s="123"/>
      <c r="DVK764" s="123"/>
      <c r="DVL764" s="123"/>
      <c r="DVM764" s="123"/>
      <c r="DVN764" s="123"/>
      <c r="DVO764" s="123"/>
      <c r="DVP764" s="123"/>
      <c r="DVQ764" s="123"/>
      <c r="DVR764" s="123"/>
      <c r="DVS764" s="123"/>
      <c r="DVT764" s="123"/>
      <c r="DVU764" s="123"/>
      <c r="DVV764" s="123"/>
      <c r="DVW764" s="123"/>
      <c r="DVX764" s="123"/>
      <c r="DVY764" s="123"/>
      <c r="DVZ764" s="123"/>
      <c r="DWA764" s="123"/>
      <c r="DWB764" s="123"/>
      <c r="DWC764" s="123"/>
      <c r="DWD764" s="123"/>
      <c r="DWE764" s="123"/>
      <c r="DWF764" s="123"/>
      <c r="DWG764" s="123"/>
      <c r="DWH764" s="123"/>
      <c r="DWI764" s="123"/>
      <c r="DWJ764" s="123"/>
      <c r="DWK764" s="123"/>
      <c r="DWL764" s="123"/>
      <c r="DWM764" s="123"/>
      <c r="DWN764" s="123"/>
      <c r="DWO764" s="123"/>
      <c r="DWP764" s="123"/>
      <c r="DWQ764" s="123"/>
      <c r="DWR764" s="123"/>
      <c r="DWS764" s="123"/>
      <c r="DWT764" s="123"/>
      <c r="DWU764" s="123"/>
      <c r="DWV764" s="123"/>
      <c r="DWW764" s="123"/>
      <c r="DWX764" s="123"/>
      <c r="DWY764" s="123"/>
      <c r="DWZ764" s="123"/>
      <c r="DXA764" s="123"/>
      <c r="DXB764" s="123"/>
      <c r="DXC764" s="123"/>
      <c r="DXD764" s="123"/>
      <c r="DXE764" s="123"/>
      <c r="DXF764" s="123"/>
      <c r="DXG764" s="123"/>
      <c r="DXH764" s="123"/>
      <c r="DXI764" s="123"/>
      <c r="DXJ764" s="123"/>
      <c r="DXK764" s="123"/>
      <c r="DXL764" s="123"/>
      <c r="DXM764" s="123"/>
      <c r="DXN764" s="123"/>
      <c r="DXO764" s="123"/>
      <c r="DXP764" s="123"/>
      <c r="DXQ764" s="123"/>
      <c r="DXR764" s="123"/>
      <c r="DXS764" s="123"/>
      <c r="DXT764" s="123"/>
      <c r="DXU764" s="123"/>
      <c r="DXV764" s="123"/>
      <c r="DXW764" s="123"/>
      <c r="DXX764" s="123"/>
      <c r="DXY764" s="123"/>
      <c r="DXZ764" s="123"/>
      <c r="DYA764" s="123"/>
      <c r="DYB764" s="123"/>
      <c r="DYC764" s="123"/>
      <c r="DYD764" s="123"/>
      <c r="DYE764" s="123"/>
      <c r="DYF764" s="123"/>
      <c r="DYG764" s="123"/>
      <c r="DYH764" s="123"/>
      <c r="DYI764" s="123"/>
      <c r="DYJ764" s="123"/>
      <c r="DYK764" s="123"/>
      <c r="DYL764" s="123"/>
      <c r="DYM764" s="123"/>
      <c r="DYN764" s="123"/>
      <c r="DYO764" s="123"/>
      <c r="DYP764" s="123"/>
      <c r="DYQ764" s="123"/>
      <c r="DYR764" s="123"/>
      <c r="DYS764" s="123"/>
      <c r="DYT764" s="123"/>
      <c r="DYU764" s="123"/>
      <c r="DYV764" s="123"/>
      <c r="DYW764" s="123"/>
      <c r="DYX764" s="123"/>
      <c r="DYY764" s="123"/>
      <c r="DYZ764" s="123"/>
      <c r="DZA764" s="123"/>
      <c r="DZB764" s="123"/>
      <c r="DZC764" s="123"/>
      <c r="DZD764" s="123"/>
      <c r="DZE764" s="123"/>
      <c r="DZF764" s="123"/>
      <c r="DZG764" s="123"/>
      <c r="DZH764" s="123"/>
      <c r="DZI764" s="123"/>
      <c r="DZJ764" s="123"/>
      <c r="DZK764" s="123"/>
      <c r="DZL764" s="123"/>
      <c r="DZM764" s="123"/>
      <c r="DZN764" s="123"/>
      <c r="DZO764" s="123"/>
      <c r="DZP764" s="123"/>
      <c r="DZQ764" s="123"/>
      <c r="DZR764" s="123"/>
      <c r="DZS764" s="123"/>
      <c r="DZT764" s="123"/>
      <c r="DZU764" s="123"/>
      <c r="DZV764" s="123"/>
      <c r="DZW764" s="123"/>
      <c r="DZX764" s="123"/>
      <c r="DZY764" s="123"/>
      <c r="DZZ764" s="123"/>
      <c r="EAA764" s="123"/>
      <c r="EAB764" s="123"/>
      <c r="EAC764" s="123"/>
      <c r="EAD764" s="123"/>
      <c r="EAE764" s="123"/>
      <c r="EAF764" s="123"/>
      <c r="EAG764" s="123"/>
      <c r="EAH764" s="123"/>
      <c r="EAI764" s="123"/>
      <c r="EAJ764" s="123"/>
      <c r="EAK764" s="123"/>
      <c r="EAL764" s="123"/>
      <c r="EAM764" s="123"/>
      <c r="EAN764" s="123"/>
      <c r="EAO764" s="123"/>
      <c r="EAP764" s="123"/>
      <c r="EAQ764" s="123"/>
      <c r="EAR764" s="123"/>
      <c r="EAS764" s="123"/>
      <c r="EAT764" s="123"/>
      <c r="EAU764" s="123"/>
      <c r="EAV764" s="123"/>
      <c r="EAW764" s="123"/>
      <c r="EAX764" s="123"/>
      <c r="EAY764" s="123"/>
      <c r="EAZ764" s="123"/>
      <c r="EBA764" s="123"/>
      <c r="EBB764" s="123"/>
      <c r="EBC764" s="123"/>
      <c r="EBD764" s="123"/>
      <c r="EBE764" s="123"/>
      <c r="EBF764" s="123"/>
      <c r="EBG764" s="123"/>
      <c r="EBH764" s="123"/>
      <c r="EBI764" s="123"/>
      <c r="EBJ764" s="123"/>
      <c r="EBK764" s="123"/>
      <c r="EBL764" s="123"/>
      <c r="EBM764" s="123"/>
      <c r="EBN764" s="123"/>
      <c r="EBO764" s="123"/>
      <c r="EBP764" s="123"/>
      <c r="EBQ764" s="123"/>
      <c r="EBR764" s="123"/>
      <c r="EBS764" s="123"/>
      <c r="EBT764" s="123"/>
      <c r="EBU764" s="123"/>
      <c r="EBV764" s="123"/>
      <c r="EBW764" s="123"/>
      <c r="EBX764" s="123"/>
      <c r="EBY764" s="123"/>
      <c r="EBZ764" s="123"/>
      <c r="ECA764" s="123"/>
      <c r="ECB764" s="123"/>
      <c r="ECC764" s="123"/>
      <c r="ECD764" s="123"/>
      <c r="ECE764" s="123"/>
      <c r="ECF764" s="123"/>
      <c r="ECG764" s="123"/>
      <c r="ECH764" s="123"/>
      <c r="ECI764" s="123"/>
      <c r="ECJ764" s="123"/>
      <c r="ECK764" s="123"/>
      <c r="ECL764" s="123"/>
      <c r="ECM764" s="123"/>
      <c r="ECN764" s="123"/>
      <c r="ECO764" s="123"/>
      <c r="ECP764" s="123"/>
      <c r="ECQ764" s="123"/>
      <c r="ECR764" s="123"/>
      <c r="ECS764" s="123"/>
      <c r="ECT764" s="123"/>
      <c r="ECU764" s="123"/>
      <c r="ECV764" s="123"/>
      <c r="ECW764" s="123"/>
      <c r="ECX764" s="123"/>
      <c r="ECY764" s="123"/>
      <c r="ECZ764" s="123"/>
      <c r="EDA764" s="123"/>
      <c r="EDB764" s="123"/>
      <c r="EDC764" s="123"/>
      <c r="EDD764" s="123"/>
      <c r="EDE764" s="123"/>
      <c r="EDF764" s="123"/>
      <c r="EDG764" s="123"/>
      <c r="EDH764" s="123"/>
      <c r="EDI764" s="123"/>
      <c r="EDJ764" s="123"/>
      <c r="EDK764" s="123"/>
      <c r="EDL764" s="123"/>
      <c r="EDM764" s="123"/>
      <c r="EDN764" s="123"/>
      <c r="EDO764" s="123"/>
      <c r="EDP764" s="123"/>
      <c r="EDQ764" s="123"/>
      <c r="EDR764" s="123"/>
      <c r="EDS764" s="123"/>
      <c r="EDT764" s="123"/>
      <c r="EDU764" s="123"/>
      <c r="EDV764" s="123"/>
      <c r="EDW764" s="123"/>
      <c r="EDX764" s="123"/>
      <c r="EDY764" s="123"/>
      <c r="EDZ764" s="123"/>
      <c r="EEA764" s="123"/>
      <c r="EEB764" s="123"/>
      <c r="EEC764" s="123"/>
      <c r="EED764" s="123"/>
      <c r="EEE764" s="123"/>
      <c r="EEF764" s="123"/>
      <c r="EEG764" s="123"/>
      <c r="EEH764" s="123"/>
      <c r="EEI764" s="123"/>
      <c r="EEJ764" s="123"/>
      <c r="EEK764" s="123"/>
      <c r="EEL764" s="123"/>
      <c r="EEM764" s="123"/>
      <c r="EEN764" s="123"/>
      <c r="EEO764" s="123"/>
      <c r="EEP764" s="123"/>
      <c r="EEQ764" s="123"/>
      <c r="EER764" s="123"/>
      <c r="EES764" s="123"/>
      <c r="EET764" s="123"/>
      <c r="EEU764" s="123"/>
      <c r="EEV764" s="123"/>
      <c r="EEW764" s="123"/>
      <c r="EEX764" s="123"/>
      <c r="EEY764" s="123"/>
      <c r="EEZ764" s="123"/>
      <c r="EFA764" s="123"/>
      <c r="EFB764" s="123"/>
      <c r="EFC764" s="123"/>
      <c r="EFD764" s="123"/>
      <c r="EFE764" s="123"/>
      <c r="EFF764" s="123"/>
      <c r="EFG764" s="123"/>
      <c r="EFH764" s="123"/>
      <c r="EFI764" s="123"/>
      <c r="EFJ764" s="123"/>
      <c r="EFK764" s="123"/>
      <c r="EFL764" s="123"/>
      <c r="EFM764" s="123"/>
      <c r="EFN764" s="123"/>
      <c r="EFO764" s="123"/>
      <c r="EFP764" s="123"/>
      <c r="EFQ764" s="123"/>
      <c r="EFR764" s="123"/>
      <c r="EFS764" s="123"/>
      <c r="EFT764" s="123"/>
      <c r="EFU764" s="123"/>
      <c r="EFV764" s="123"/>
      <c r="EFW764" s="123"/>
      <c r="EFX764" s="123"/>
      <c r="EFY764" s="123"/>
      <c r="EFZ764" s="123"/>
      <c r="EGA764" s="123"/>
      <c r="EGB764" s="123"/>
      <c r="EGC764" s="123"/>
      <c r="EGD764" s="123"/>
      <c r="EGE764" s="123"/>
      <c r="EGF764" s="123"/>
      <c r="EGG764" s="123"/>
      <c r="EGH764" s="123"/>
      <c r="EGI764" s="123"/>
      <c r="EGJ764" s="123"/>
      <c r="EGK764" s="123"/>
      <c r="EGL764" s="123"/>
      <c r="EGM764" s="123"/>
      <c r="EGN764" s="123"/>
      <c r="EGO764" s="123"/>
      <c r="EGP764" s="123"/>
      <c r="EGQ764" s="123"/>
      <c r="EGR764" s="123"/>
      <c r="EGS764" s="123"/>
      <c r="EGT764" s="123"/>
      <c r="EGU764" s="123"/>
      <c r="EGV764" s="123"/>
      <c r="EGW764" s="123"/>
      <c r="EGX764" s="123"/>
      <c r="EGY764" s="123"/>
      <c r="EGZ764" s="123"/>
      <c r="EHA764" s="123"/>
      <c r="EHB764" s="123"/>
      <c r="EHC764" s="123"/>
      <c r="EHD764" s="123"/>
      <c r="EHE764" s="123"/>
      <c r="EHF764" s="123"/>
      <c r="EHG764" s="123"/>
      <c r="EHH764" s="123"/>
      <c r="EHI764" s="123"/>
      <c r="EHJ764" s="123"/>
      <c r="EHK764" s="123"/>
      <c r="EHL764" s="123"/>
      <c r="EHM764" s="123"/>
      <c r="EHN764" s="123"/>
      <c r="EHO764" s="123"/>
      <c r="EHP764" s="123"/>
      <c r="EHQ764" s="123"/>
      <c r="EHR764" s="123"/>
      <c r="EHS764" s="123"/>
      <c r="EHT764" s="123"/>
      <c r="EHU764" s="123"/>
      <c r="EHV764" s="123"/>
      <c r="EHW764" s="123"/>
      <c r="EHX764" s="123"/>
      <c r="EHY764" s="123"/>
      <c r="EHZ764" s="123"/>
      <c r="EIA764" s="123"/>
      <c r="EIB764" s="123"/>
      <c r="EIC764" s="123"/>
      <c r="EID764" s="123"/>
      <c r="EIE764" s="123"/>
      <c r="EIF764" s="123"/>
      <c r="EIG764" s="123"/>
      <c r="EIH764" s="123"/>
      <c r="EII764" s="123"/>
      <c r="EIJ764" s="123"/>
      <c r="EIK764" s="123"/>
      <c r="EIL764" s="123"/>
      <c r="EIM764" s="123"/>
      <c r="EIN764" s="123"/>
      <c r="EIO764" s="123"/>
      <c r="EIP764" s="123"/>
      <c r="EIQ764" s="123"/>
      <c r="EIR764" s="123"/>
      <c r="EIS764" s="123"/>
      <c r="EIT764" s="123"/>
      <c r="EIU764" s="123"/>
      <c r="EIV764" s="123"/>
      <c r="EIW764" s="123"/>
      <c r="EIX764" s="123"/>
      <c r="EIY764" s="123"/>
      <c r="EIZ764" s="123"/>
      <c r="EJA764" s="123"/>
      <c r="EJB764" s="123"/>
      <c r="EJC764" s="123"/>
      <c r="EJD764" s="123"/>
      <c r="EJE764" s="123"/>
      <c r="EJF764" s="123"/>
      <c r="EJG764" s="123"/>
      <c r="EJH764" s="123"/>
      <c r="EJI764" s="123"/>
      <c r="EJJ764" s="123"/>
      <c r="EJK764" s="123"/>
      <c r="EJL764" s="123"/>
      <c r="EJM764" s="123"/>
      <c r="EJN764" s="123"/>
      <c r="EJO764" s="123"/>
      <c r="EJP764" s="123"/>
      <c r="EJQ764" s="123"/>
      <c r="EJR764" s="123"/>
      <c r="EJS764" s="123"/>
      <c r="EJT764" s="123"/>
      <c r="EJU764" s="123"/>
      <c r="EJV764" s="123"/>
      <c r="EJW764" s="123"/>
      <c r="EJX764" s="123"/>
      <c r="EJY764" s="123"/>
      <c r="EJZ764" s="123"/>
      <c r="EKA764" s="123"/>
      <c r="EKB764" s="123"/>
      <c r="EKC764" s="123"/>
      <c r="EKD764" s="123"/>
      <c r="EKE764" s="123"/>
      <c r="EKF764" s="123"/>
      <c r="EKG764" s="123"/>
      <c r="EKH764" s="123"/>
      <c r="EKI764" s="123"/>
      <c r="EKJ764" s="123"/>
      <c r="EKK764" s="123"/>
      <c r="EKL764" s="123"/>
      <c r="EKM764" s="123"/>
      <c r="EKN764" s="123"/>
      <c r="EKO764" s="123"/>
      <c r="EKP764" s="123"/>
      <c r="EKQ764" s="123"/>
      <c r="EKR764" s="123"/>
      <c r="EKS764" s="123"/>
      <c r="EKT764" s="123"/>
      <c r="EKU764" s="123"/>
      <c r="EKV764" s="123"/>
      <c r="EKW764" s="123"/>
      <c r="EKX764" s="123"/>
      <c r="EKY764" s="123"/>
      <c r="EKZ764" s="123"/>
      <c r="ELA764" s="123"/>
      <c r="ELB764" s="123"/>
      <c r="ELC764" s="123"/>
      <c r="ELD764" s="123"/>
      <c r="ELE764" s="123"/>
      <c r="ELF764" s="123"/>
      <c r="ELG764" s="123"/>
      <c r="ELH764" s="123"/>
      <c r="ELI764" s="123"/>
      <c r="ELJ764" s="123"/>
      <c r="ELK764" s="123"/>
      <c r="ELL764" s="123"/>
      <c r="ELM764" s="123"/>
      <c r="ELN764" s="123"/>
      <c r="ELO764" s="123"/>
      <c r="ELP764" s="123"/>
      <c r="ELQ764" s="123"/>
      <c r="ELR764" s="123"/>
      <c r="ELS764" s="123"/>
      <c r="ELT764" s="123"/>
      <c r="ELU764" s="123"/>
      <c r="ELV764" s="123"/>
      <c r="ELW764" s="123"/>
      <c r="ELX764" s="123"/>
      <c r="ELY764" s="123"/>
      <c r="ELZ764" s="123"/>
      <c r="EMA764" s="123"/>
      <c r="EMB764" s="123"/>
      <c r="EMC764" s="123"/>
      <c r="EMD764" s="123"/>
      <c r="EME764" s="123"/>
      <c r="EMF764" s="123"/>
      <c r="EMG764" s="123"/>
      <c r="EMH764" s="123"/>
      <c r="EMI764" s="123"/>
      <c r="EMJ764" s="123"/>
      <c r="EMK764" s="123"/>
      <c r="EML764" s="123"/>
      <c r="EMM764" s="123"/>
      <c r="EMN764" s="123"/>
      <c r="EMO764" s="123"/>
      <c r="EMP764" s="123"/>
      <c r="EMQ764" s="123"/>
      <c r="EMR764" s="123"/>
      <c r="EMS764" s="123"/>
      <c r="EMT764" s="123"/>
      <c r="EMU764" s="123"/>
      <c r="EMV764" s="123"/>
      <c r="EMW764" s="123"/>
      <c r="EMX764" s="123"/>
      <c r="EMY764" s="123"/>
      <c r="EMZ764" s="123"/>
      <c r="ENA764" s="123"/>
      <c r="ENB764" s="123"/>
      <c r="ENC764" s="123"/>
      <c r="END764" s="123"/>
      <c r="ENE764" s="123"/>
      <c r="ENF764" s="123"/>
      <c r="ENG764" s="123"/>
      <c r="ENH764" s="123"/>
      <c r="ENI764" s="123"/>
      <c r="ENJ764" s="123"/>
      <c r="ENK764" s="123"/>
      <c r="ENL764" s="123"/>
      <c r="ENM764" s="123"/>
      <c r="ENN764" s="123"/>
      <c r="ENO764" s="123"/>
      <c r="ENP764" s="123"/>
      <c r="ENQ764" s="123"/>
      <c r="ENR764" s="123"/>
      <c r="ENS764" s="123"/>
      <c r="ENT764" s="123"/>
      <c r="ENU764" s="123"/>
      <c r="ENV764" s="123"/>
      <c r="ENW764" s="123"/>
      <c r="ENX764" s="123"/>
      <c r="ENY764" s="123"/>
      <c r="ENZ764" s="123"/>
      <c r="EOA764" s="123"/>
      <c r="EOB764" s="123"/>
      <c r="EOC764" s="123"/>
      <c r="EOD764" s="123"/>
      <c r="EOE764" s="123"/>
      <c r="EOF764" s="123"/>
      <c r="EOG764" s="123"/>
      <c r="EOH764" s="123"/>
      <c r="EOI764" s="123"/>
      <c r="EOJ764" s="123"/>
      <c r="EOK764" s="123"/>
      <c r="EOL764" s="123"/>
      <c r="EOM764" s="123"/>
      <c r="EON764" s="123"/>
      <c r="EOO764" s="123"/>
      <c r="EOP764" s="123"/>
      <c r="EOQ764" s="123"/>
      <c r="EOR764" s="123"/>
      <c r="EOS764" s="123"/>
      <c r="EOT764" s="123"/>
      <c r="EOU764" s="123"/>
      <c r="EOV764" s="123"/>
      <c r="EOW764" s="123"/>
      <c r="EOX764" s="123"/>
      <c r="EOY764" s="123"/>
      <c r="EOZ764" s="123"/>
      <c r="EPA764" s="123"/>
      <c r="EPB764" s="123"/>
      <c r="EPC764" s="123"/>
      <c r="EPD764" s="123"/>
      <c r="EPE764" s="123"/>
      <c r="EPF764" s="123"/>
      <c r="EPG764" s="123"/>
      <c r="EPH764" s="123"/>
      <c r="EPI764" s="123"/>
      <c r="EPJ764" s="123"/>
      <c r="EPK764" s="123"/>
      <c r="EPL764" s="123"/>
      <c r="EPM764" s="123"/>
      <c r="EPN764" s="123"/>
      <c r="EPO764" s="123"/>
      <c r="EPP764" s="123"/>
      <c r="EPQ764" s="123"/>
      <c r="EPR764" s="123"/>
      <c r="EPS764" s="123"/>
      <c r="EPT764" s="123"/>
      <c r="EPU764" s="123"/>
      <c r="EPV764" s="123"/>
      <c r="EPW764" s="123"/>
      <c r="EPX764" s="123"/>
      <c r="EPY764" s="123"/>
      <c r="EPZ764" s="123"/>
      <c r="EQA764" s="123"/>
      <c r="EQB764" s="123"/>
      <c r="EQC764" s="123"/>
      <c r="EQD764" s="123"/>
      <c r="EQE764" s="123"/>
      <c r="EQF764" s="123"/>
      <c r="EQG764" s="123"/>
      <c r="EQH764" s="123"/>
      <c r="EQI764" s="123"/>
      <c r="EQJ764" s="123"/>
      <c r="EQK764" s="123"/>
      <c r="EQL764" s="123"/>
      <c r="EQM764" s="123"/>
      <c r="EQN764" s="123"/>
      <c r="EQO764" s="123"/>
      <c r="EQP764" s="123"/>
      <c r="EQQ764" s="123"/>
      <c r="EQR764" s="123"/>
      <c r="EQS764" s="123"/>
      <c r="EQT764" s="123"/>
      <c r="EQU764" s="123"/>
      <c r="EQV764" s="123"/>
      <c r="EQW764" s="123"/>
      <c r="EQX764" s="123"/>
      <c r="EQY764" s="123"/>
      <c r="EQZ764" s="123"/>
      <c r="ERA764" s="123"/>
      <c r="ERB764" s="123"/>
      <c r="ERC764" s="123"/>
      <c r="ERD764" s="123"/>
      <c r="ERE764" s="123"/>
      <c r="ERF764" s="123"/>
      <c r="ERG764" s="123"/>
      <c r="ERH764" s="123"/>
      <c r="ERI764" s="123"/>
      <c r="ERJ764" s="123"/>
      <c r="ERK764" s="123"/>
      <c r="ERL764" s="123"/>
      <c r="ERM764" s="123"/>
      <c r="ERN764" s="123"/>
      <c r="ERO764" s="123"/>
      <c r="ERP764" s="123"/>
      <c r="ERQ764" s="123"/>
      <c r="ERR764" s="123"/>
      <c r="ERS764" s="123"/>
      <c r="ERT764" s="123"/>
      <c r="ERU764" s="123"/>
      <c r="ERV764" s="123"/>
      <c r="ERW764" s="123"/>
      <c r="ERX764" s="123"/>
      <c r="ERY764" s="123"/>
      <c r="ERZ764" s="123"/>
      <c r="ESA764" s="123"/>
      <c r="ESB764" s="123"/>
      <c r="ESC764" s="123"/>
      <c r="ESD764" s="123"/>
      <c r="ESE764" s="123"/>
      <c r="ESF764" s="123"/>
      <c r="ESG764" s="123"/>
      <c r="ESH764" s="123"/>
      <c r="ESI764" s="123"/>
      <c r="ESJ764" s="123"/>
      <c r="ESK764" s="123"/>
      <c r="ESL764" s="123"/>
      <c r="ESM764" s="123"/>
      <c r="ESN764" s="123"/>
      <c r="ESO764" s="123"/>
      <c r="ESP764" s="123"/>
      <c r="ESQ764" s="123"/>
      <c r="ESR764" s="123"/>
      <c r="ESS764" s="123"/>
      <c r="EST764" s="123"/>
      <c r="ESU764" s="123"/>
      <c r="ESV764" s="123"/>
      <c r="ESW764" s="123"/>
      <c r="ESX764" s="123"/>
      <c r="ESY764" s="123"/>
      <c r="ESZ764" s="123"/>
      <c r="ETA764" s="123"/>
      <c r="ETB764" s="123"/>
      <c r="ETC764" s="123"/>
      <c r="ETD764" s="123"/>
      <c r="ETE764" s="123"/>
      <c r="ETF764" s="123"/>
      <c r="ETG764" s="123"/>
      <c r="ETH764" s="123"/>
      <c r="ETI764" s="123"/>
      <c r="ETJ764" s="123"/>
      <c r="ETK764" s="123"/>
      <c r="ETL764" s="123"/>
      <c r="ETM764" s="123"/>
      <c r="ETN764" s="123"/>
      <c r="ETO764" s="123"/>
      <c r="ETP764" s="123"/>
      <c r="ETQ764" s="123"/>
      <c r="ETR764" s="123"/>
      <c r="ETS764" s="123"/>
      <c r="ETT764" s="123"/>
      <c r="ETU764" s="123"/>
      <c r="ETV764" s="123"/>
      <c r="ETW764" s="123"/>
      <c r="ETX764" s="123"/>
      <c r="ETY764" s="123"/>
      <c r="ETZ764" s="123"/>
      <c r="EUA764" s="123"/>
      <c r="EUB764" s="123"/>
      <c r="EUC764" s="123"/>
      <c r="EUD764" s="123"/>
      <c r="EUE764" s="123"/>
      <c r="EUF764" s="123"/>
      <c r="EUG764" s="123"/>
      <c r="EUH764" s="123"/>
      <c r="EUI764" s="123"/>
      <c r="EUJ764" s="123"/>
      <c r="EUK764" s="123"/>
      <c r="EUL764" s="123"/>
      <c r="EUM764" s="123"/>
      <c r="EUN764" s="123"/>
      <c r="EUO764" s="123"/>
      <c r="EUP764" s="123"/>
      <c r="EUQ764" s="123"/>
      <c r="EUR764" s="123"/>
      <c r="EUS764" s="123"/>
      <c r="EUT764" s="123"/>
      <c r="EUU764" s="123"/>
      <c r="EUV764" s="123"/>
      <c r="EUW764" s="123"/>
      <c r="EUX764" s="123"/>
      <c r="EUY764" s="123"/>
      <c r="EUZ764" s="123"/>
      <c r="EVA764" s="123"/>
      <c r="EVB764" s="123"/>
      <c r="EVC764" s="123"/>
      <c r="EVD764" s="123"/>
      <c r="EVE764" s="123"/>
      <c r="EVF764" s="123"/>
      <c r="EVG764" s="123"/>
      <c r="EVH764" s="123"/>
      <c r="EVI764" s="123"/>
      <c r="EVJ764" s="123"/>
      <c r="EVK764" s="123"/>
      <c r="EVL764" s="123"/>
      <c r="EVM764" s="123"/>
      <c r="EVN764" s="123"/>
      <c r="EVO764" s="123"/>
      <c r="EVP764" s="123"/>
      <c r="EVQ764" s="123"/>
      <c r="EVR764" s="123"/>
      <c r="EVS764" s="123"/>
      <c r="EVT764" s="123"/>
      <c r="EVU764" s="123"/>
      <c r="EVV764" s="123"/>
      <c r="EVW764" s="123"/>
      <c r="EVX764" s="123"/>
      <c r="EVY764" s="123"/>
      <c r="EVZ764" s="123"/>
      <c r="EWA764" s="123"/>
      <c r="EWB764" s="123"/>
      <c r="EWC764" s="123"/>
      <c r="EWD764" s="123"/>
      <c r="EWE764" s="123"/>
      <c r="EWF764" s="123"/>
      <c r="EWG764" s="123"/>
      <c r="EWH764" s="123"/>
      <c r="EWI764" s="123"/>
      <c r="EWJ764" s="123"/>
      <c r="EWK764" s="123"/>
      <c r="EWL764" s="123"/>
      <c r="EWM764" s="123"/>
      <c r="EWN764" s="123"/>
      <c r="EWO764" s="123"/>
      <c r="EWP764" s="123"/>
      <c r="EWQ764" s="123"/>
      <c r="EWR764" s="123"/>
      <c r="EWS764" s="123"/>
      <c r="EWT764" s="123"/>
      <c r="EWU764" s="123"/>
      <c r="EWV764" s="123"/>
      <c r="EWW764" s="123"/>
      <c r="EWX764" s="123"/>
      <c r="EWY764" s="123"/>
      <c r="EWZ764" s="123"/>
      <c r="EXA764" s="123"/>
      <c r="EXB764" s="123"/>
      <c r="EXC764" s="123"/>
      <c r="EXD764" s="123"/>
      <c r="EXE764" s="123"/>
      <c r="EXF764" s="123"/>
      <c r="EXG764" s="123"/>
      <c r="EXH764" s="123"/>
      <c r="EXI764" s="123"/>
      <c r="EXJ764" s="123"/>
      <c r="EXK764" s="123"/>
      <c r="EXL764" s="123"/>
      <c r="EXM764" s="123"/>
      <c r="EXN764" s="123"/>
      <c r="EXO764" s="123"/>
      <c r="EXP764" s="123"/>
      <c r="EXQ764" s="123"/>
      <c r="EXR764" s="123"/>
      <c r="EXS764" s="123"/>
      <c r="EXT764" s="123"/>
      <c r="EXU764" s="123"/>
      <c r="EXV764" s="123"/>
      <c r="EXW764" s="123"/>
      <c r="EXX764" s="123"/>
      <c r="EXY764" s="123"/>
      <c r="EXZ764" s="123"/>
      <c r="EYA764" s="123"/>
      <c r="EYB764" s="123"/>
      <c r="EYC764" s="123"/>
      <c r="EYD764" s="123"/>
      <c r="EYE764" s="123"/>
      <c r="EYF764" s="123"/>
      <c r="EYG764" s="123"/>
      <c r="EYH764" s="123"/>
      <c r="EYI764" s="123"/>
      <c r="EYJ764" s="123"/>
      <c r="EYK764" s="123"/>
      <c r="EYL764" s="123"/>
      <c r="EYM764" s="123"/>
      <c r="EYN764" s="123"/>
      <c r="EYO764" s="123"/>
      <c r="EYP764" s="123"/>
      <c r="EYQ764" s="123"/>
      <c r="EYR764" s="123"/>
      <c r="EYS764" s="123"/>
      <c r="EYT764" s="123"/>
      <c r="EYU764" s="123"/>
      <c r="EYV764" s="123"/>
      <c r="EYW764" s="123"/>
      <c r="EYX764" s="123"/>
      <c r="EYY764" s="123"/>
      <c r="EYZ764" s="123"/>
      <c r="EZA764" s="123"/>
      <c r="EZB764" s="123"/>
      <c r="EZC764" s="123"/>
      <c r="EZD764" s="123"/>
      <c r="EZE764" s="123"/>
      <c r="EZF764" s="123"/>
      <c r="EZG764" s="123"/>
      <c r="EZH764" s="123"/>
      <c r="EZI764" s="123"/>
      <c r="EZJ764" s="123"/>
      <c r="EZK764" s="123"/>
      <c r="EZL764" s="123"/>
      <c r="EZM764" s="123"/>
      <c r="EZN764" s="123"/>
      <c r="EZO764" s="123"/>
      <c r="EZP764" s="123"/>
      <c r="EZQ764" s="123"/>
      <c r="EZR764" s="123"/>
      <c r="EZS764" s="123"/>
      <c r="EZT764" s="123"/>
      <c r="EZU764" s="123"/>
      <c r="EZV764" s="123"/>
      <c r="EZW764" s="123"/>
      <c r="EZX764" s="123"/>
      <c r="EZY764" s="123"/>
      <c r="EZZ764" s="123"/>
      <c r="FAA764" s="123"/>
      <c r="FAB764" s="123"/>
      <c r="FAC764" s="123"/>
      <c r="FAD764" s="123"/>
      <c r="FAE764" s="123"/>
      <c r="FAF764" s="123"/>
      <c r="FAG764" s="123"/>
      <c r="FAH764" s="123"/>
      <c r="FAI764" s="123"/>
      <c r="FAJ764" s="123"/>
      <c r="FAK764" s="123"/>
      <c r="FAL764" s="123"/>
      <c r="FAM764" s="123"/>
      <c r="FAN764" s="123"/>
      <c r="FAO764" s="123"/>
      <c r="FAP764" s="123"/>
      <c r="FAQ764" s="123"/>
      <c r="FAR764" s="123"/>
      <c r="FAS764" s="123"/>
      <c r="FAT764" s="123"/>
      <c r="FAU764" s="123"/>
      <c r="FAV764" s="123"/>
      <c r="FAW764" s="123"/>
      <c r="FAX764" s="123"/>
      <c r="FAY764" s="123"/>
      <c r="FAZ764" s="123"/>
      <c r="FBA764" s="123"/>
      <c r="FBB764" s="123"/>
      <c r="FBC764" s="123"/>
      <c r="FBD764" s="123"/>
      <c r="FBE764" s="123"/>
      <c r="FBF764" s="123"/>
      <c r="FBG764" s="123"/>
      <c r="FBH764" s="123"/>
      <c r="FBI764" s="123"/>
      <c r="FBJ764" s="123"/>
      <c r="FBK764" s="123"/>
      <c r="FBL764" s="123"/>
      <c r="FBM764" s="123"/>
      <c r="FBN764" s="123"/>
      <c r="FBO764" s="123"/>
      <c r="FBP764" s="123"/>
      <c r="FBQ764" s="123"/>
      <c r="FBR764" s="123"/>
      <c r="FBS764" s="123"/>
      <c r="FBT764" s="123"/>
      <c r="FBU764" s="123"/>
      <c r="FBV764" s="123"/>
      <c r="FBW764" s="123"/>
      <c r="FBX764" s="123"/>
      <c r="FBY764" s="123"/>
      <c r="FBZ764" s="123"/>
      <c r="FCA764" s="123"/>
      <c r="FCB764" s="123"/>
      <c r="FCC764" s="123"/>
      <c r="FCD764" s="123"/>
      <c r="FCE764" s="123"/>
      <c r="FCF764" s="123"/>
      <c r="FCG764" s="123"/>
      <c r="FCH764" s="123"/>
      <c r="FCI764" s="123"/>
      <c r="FCJ764" s="123"/>
      <c r="FCK764" s="123"/>
      <c r="FCL764" s="123"/>
      <c r="FCM764" s="123"/>
      <c r="FCN764" s="123"/>
      <c r="FCO764" s="123"/>
      <c r="FCP764" s="123"/>
      <c r="FCQ764" s="123"/>
      <c r="FCR764" s="123"/>
      <c r="FCS764" s="123"/>
      <c r="FCT764" s="123"/>
      <c r="FCU764" s="123"/>
      <c r="FCV764" s="123"/>
      <c r="FCW764" s="123"/>
      <c r="FCX764" s="123"/>
      <c r="FCY764" s="123"/>
      <c r="FCZ764" s="123"/>
      <c r="FDA764" s="123"/>
      <c r="FDB764" s="123"/>
      <c r="FDC764" s="123"/>
      <c r="FDD764" s="123"/>
      <c r="FDE764" s="123"/>
      <c r="FDF764" s="123"/>
      <c r="FDG764" s="123"/>
      <c r="FDH764" s="123"/>
      <c r="FDI764" s="123"/>
      <c r="FDJ764" s="123"/>
      <c r="FDK764" s="123"/>
      <c r="FDL764" s="123"/>
      <c r="FDM764" s="123"/>
      <c r="FDN764" s="123"/>
      <c r="FDO764" s="123"/>
      <c r="FDP764" s="123"/>
      <c r="FDQ764" s="123"/>
      <c r="FDR764" s="123"/>
      <c r="FDS764" s="123"/>
      <c r="FDT764" s="123"/>
      <c r="FDU764" s="123"/>
      <c r="FDV764" s="123"/>
      <c r="FDW764" s="123"/>
      <c r="FDX764" s="123"/>
      <c r="FDY764" s="123"/>
      <c r="FDZ764" s="123"/>
      <c r="FEA764" s="123"/>
      <c r="FEB764" s="123"/>
      <c r="FEC764" s="123"/>
      <c r="FED764" s="123"/>
      <c r="FEE764" s="123"/>
      <c r="FEF764" s="123"/>
      <c r="FEG764" s="123"/>
      <c r="FEH764" s="123"/>
      <c r="FEI764" s="123"/>
      <c r="FEJ764" s="123"/>
      <c r="FEK764" s="123"/>
      <c r="FEL764" s="123"/>
      <c r="FEM764" s="123"/>
      <c r="FEN764" s="123"/>
      <c r="FEO764" s="123"/>
      <c r="FEP764" s="123"/>
      <c r="FEQ764" s="123"/>
      <c r="FER764" s="123"/>
      <c r="FES764" s="123"/>
      <c r="FET764" s="123"/>
      <c r="FEU764" s="123"/>
      <c r="FEV764" s="123"/>
      <c r="FEW764" s="123"/>
      <c r="FEX764" s="123"/>
      <c r="FEY764" s="123"/>
      <c r="FEZ764" s="123"/>
      <c r="FFA764" s="123"/>
      <c r="FFB764" s="123"/>
      <c r="FFC764" s="123"/>
      <c r="FFD764" s="123"/>
      <c r="FFE764" s="123"/>
      <c r="FFF764" s="123"/>
      <c r="FFG764" s="123"/>
      <c r="FFH764" s="123"/>
      <c r="FFI764" s="123"/>
      <c r="FFJ764" s="123"/>
      <c r="FFK764" s="123"/>
      <c r="FFL764" s="123"/>
      <c r="FFM764" s="123"/>
      <c r="FFN764" s="123"/>
      <c r="FFO764" s="123"/>
      <c r="FFP764" s="123"/>
      <c r="FFQ764" s="123"/>
      <c r="FFR764" s="123"/>
      <c r="FFS764" s="123"/>
      <c r="FFT764" s="123"/>
      <c r="FFU764" s="123"/>
      <c r="FFV764" s="123"/>
      <c r="FFW764" s="123"/>
      <c r="FFX764" s="123"/>
      <c r="FFY764" s="123"/>
      <c r="FFZ764" s="123"/>
      <c r="FGA764" s="123"/>
      <c r="FGB764" s="123"/>
      <c r="FGC764" s="123"/>
      <c r="FGD764" s="123"/>
      <c r="FGE764" s="123"/>
      <c r="FGF764" s="123"/>
      <c r="FGG764" s="123"/>
      <c r="FGH764" s="123"/>
      <c r="FGI764" s="123"/>
      <c r="FGJ764" s="123"/>
      <c r="FGK764" s="123"/>
      <c r="FGL764" s="123"/>
      <c r="FGM764" s="123"/>
      <c r="FGN764" s="123"/>
      <c r="FGO764" s="123"/>
      <c r="FGP764" s="123"/>
      <c r="FGQ764" s="123"/>
      <c r="FGR764" s="123"/>
      <c r="FGS764" s="123"/>
      <c r="FGT764" s="123"/>
      <c r="FGU764" s="123"/>
      <c r="FGV764" s="123"/>
      <c r="FGW764" s="123"/>
      <c r="FGX764" s="123"/>
      <c r="FGY764" s="123"/>
      <c r="FGZ764" s="123"/>
      <c r="FHA764" s="123"/>
      <c r="FHB764" s="123"/>
      <c r="FHC764" s="123"/>
      <c r="FHD764" s="123"/>
      <c r="FHE764" s="123"/>
      <c r="FHF764" s="123"/>
      <c r="FHG764" s="123"/>
      <c r="FHH764" s="123"/>
      <c r="FHI764" s="123"/>
      <c r="FHJ764" s="123"/>
      <c r="FHK764" s="123"/>
      <c r="FHL764" s="123"/>
      <c r="FHM764" s="123"/>
      <c r="FHN764" s="123"/>
      <c r="FHO764" s="123"/>
      <c r="FHP764" s="123"/>
      <c r="FHQ764" s="123"/>
      <c r="FHR764" s="123"/>
      <c r="FHS764" s="123"/>
      <c r="FHT764" s="123"/>
      <c r="FHU764" s="123"/>
      <c r="FHV764" s="123"/>
      <c r="FHW764" s="123"/>
      <c r="FHX764" s="123"/>
      <c r="FHY764" s="123"/>
      <c r="FHZ764" s="123"/>
      <c r="FIA764" s="123"/>
      <c r="FIB764" s="123"/>
      <c r="FIC764" s="123"/>
      <c r="FID764" s="123"/>
      <c r="FIE764" s="123"/>
      <c r="FIF764" s="123"/>
      <c r="FIG764" s="123"/>
      <c r="FIH764" s="123"/>
      <c r="FII764" s="123"/>
      <c r="FIJ764" s="123"/>
      <c r="FIK764" s="123"/>
      <c r="FIL764" s="123"/>
      <c r="FIM764" s="123"/>
      <c r="FIN764" s="123"/>
      <c r="FIO764" s="123"/>
      <c r="FIP764" s="123"/>
      <c r="FIQ764" s="123"/>
      <c r="FIR764" s="123"/>
      <c r="FIS764" s="123"/>
      <c r="FIT764" s="123"/>
      <c r="FIU764" s="123"/>
      <c r="FIV764" s="123"/>
      <c r="FIW764" s="123"/>
      <c r="FIX764" s="123"/>
      <c r="FIY764" s="123"/>
      <c r="FIZ764" s="123"/>
      <c r="FJA764" s="123"/>
      <c r="FJB764" s="123"/>
      <c r="FJC764" s="123"/>
      <c r="FJD764" s="123"/>
      <c r="FJE764" s="123"/>
      <c r="FJF764" s="123"/>
      <c r="FJG764" s="123"/>
      <c r="FJH764" s="123"/>
      <c r="FJI764" s="123"/>
      <c r="FJJ764" s="123"/>
      <c r="FJK764" s="123"/>
      <c r="FJL764" s="123"/>
      <c r="FJM764" s="123"/>
      <c r="FJN764" s="123"/>
      <c r="FJO764" s="123"/>
      <c r="FJP764" s="123"/>
      <c r="FJQ764" s="123"/>
      <c r="FJR764" s="123"/>
      <c r="FJS764" s="123"/>
      <c r="FJT764" s="123"/>
      <c r="FJU764" s="123"/>
      <c r="FJV764" s="123"/>
      <c r="FJW764" s="123"/>
      <c r="FJX764" s="123"/>
      <c r="FJY764" s="123"/>
      <c r="FJZ764" s="123"/>
      <c r="FKA764" s="123"/>
      <c r="FKB764" s="123"/>
      <c r="FKC764" s="123"/>
      <c r="FKD764" s="123"/>
      <c r="FKE764" s="123"/>
      <c r="FKF764" s="123"/>
      <c r="FKG764" s="123"/>
      <c r="FKH764" s="123"/>
      <c r="FKI764" s="123"/>
      <c r="FKJ764" s="123"/>
      <c r="FKK764" s="123"/>
      <c r="FKL764" s="123"/>
      <c r="FKM764" s="123"/>
      <c r="FKN764" s="123"/>
      <c r="FKO764" s="123"/>
      <c r="FKP764" s="123"/>
      <c r="FKQ764" s="123"/>
      <c r="FKR764" s="123"/>
      <c r="FKS764" s="123"/>
      <c r="FKT764" s="123"/>
      <c r="FKU764" s="123"/>
      <c r="FKV764" s="123"/>
      <c r="FKW764" s="123"/>
      <c r="FKX764" s="123"/>
      <c r="FKY764" s="123"/>
      <c r="FKZ764" s="123"/>
      <c r="FLA764" s="123"/>
      <c r="FLB764" s="123"/>
      <c r="FLC764" s="123"/>
      <c r="FLD764" s="123"/>
      <c r="FLE764" s="123"/>
      <c r="FLF764" s="123"/>
      <c r="FLG764" s="123"/>
      <c r="FLH764" s="123"/>
      <c r="FLI764" s="123"/>
      <c r="FLJ764" s="123"/>
      <c r="FLK764" s="123"/>
      <c r="FLL764" s="123"/>
      <c r="FLM764" s="123"/>
      <c r="FLN764" s="123"/>
      <c r="FLO764" s="123"/>
      <c r="FLP764" s="123"/>
      <c r="FLQ764" s="123"/>
      <c r="FLR764" s="123"/>
      <c r="FLS764" s="123"/>
      <c r="FLT764" s="123"/>
      <c r="FLU764" s="123"/>
      <c r="FLV764" s="123"/>
      <c r="FLW764" s="123"/>
      <c r="FLX764" s="123"/>
      <c r="FLY764" s="123"/>
      <c r="FLZ764" s="123"/>
      <c r="FMA764" s="123"/>
      <c r="FMB764" s="123"/>
      <c r="FMC764" s="123"/>
      <c r="FMD764" s="123"/>
      <c r="FME764" s="123"/>
      <c r="FMF764" s="123"/>
      <c r="FMG764" s="123"/>
      <c r="FMH764" s="123"/>
      <c r="FMI764" s="123"/>
      <c r="FMJ764" s="123"/>
      <c r="FMK764" s="123"/>
      <c r="FML764" s="123"/>
      <c r="FMM764" s="123"/>
      <c r="FMN764" s="123"/>
      <c r="FMO764" s="123"/>
      <c r="FMP764" s="123"/>
      <c r="FMQ764" s="123"/>
      <c r="FMR764" s="123"/>
      <c r="FMS764" s="123"/>
      <c r="FMT764" s="123"/>
      <c r="FMU764" s="123"/>
      <c r="FMV764" s="123"/>
      <c r="FMW764" s="123"/>
      <c r="FMX764" s="123"/>
      <c r="FMY764" s="123"/>
      <c r="FMZ764" s="123"/>
      <c r="FNA764" s="123"/>
      <c r="FNB764" s="123"/>
      <c r="FNC764" s="123"/>
      <c r="FND764" s="123"/>
      <c r="FNE764" s="123"/>
      <c r="FNF764" s="123"/>
      <c r="FNG764" s="123"/>
      <c r="FNH764" s="123"/>
      <c r="FNI764" s="123"/>
      <c r="FNJ764" s="123"/>
      <c r="FNK764" s="123"/>
      <c r="FNL764" s="123"/>
      <c r="FNM764" s="123"/>
      <c r="FNN764" s="123"/>
      <c r="FNO764" s="123"/>
      <c r="FNP764" s="123"/>
      <c r="FNQ764" s="123"/>
      <c r="FNR764" s="123"/>
      <c r="FNS764" s="123"/>
      <c r="FNT764" s="123"/>
      <c r="FNU764" s="123"/>
      <c r="FNV764" s="123"/>
      <c r="FNW764" s="123"/>
      <c r="FNX764" s="123"/>
      <c r="FNY764" s="123"/>
      <c r="FNZ764" s="123"/>
      <c r="FOA764" s="123"/>
      <c r="FOB764" s="123"/>
      <c r="FOC764" s="123"/>
      <c r="FOD764" s="123"/>
      <c r="FOE764" s="123"/>
      <c r="FOF764" s="123"/>
      <c r="FOG764" s="123"/>
      <c r="FOH764" s="123"/>
      <c r="FOI764" s="123"/>
      <c r="FOJ764" s="123"/>
      <c r="FOK764" s="123"/>
      <c r="FOL764" s="123"/>
      <c r="FOM764" s="123"/>
      <c r="FON764" s="123"/>
      <c r="FOO764" s="123"/>
      <c r="FOP764" s="123"/>
      <c r="FOQ764" s="123"/>
      <c r="FOR764" s="123"/>
      <c r="FOS764" s="123"/>
      <c r="FOT764" s="123"/>
      <c r="FOU764" s="123"/>
      <c r="FOV764" s="123"/>
      <c r="FOW764" s="123"/>
      <c r="FOX764" s="123"/>
      <c r="FOY764" s="123"/>
      <c r="FOZ764" s="123"/>
      <c r="FPA764" s="123"/>
      <c r="FPB764" s="123"/>
      <c r="FPC764" s="123"/>
      <c r="FPD764" s="123"/>
      <c r="FPE764" s="123"/>
      <c r="FPF764" s="123"/>
      <c r="FPG764" s="123"/>
      <c r="FPH764" s="123"/>
      <c r="FPI764" s="123"/>
      <c r="FPJ764" s="123"/>
      <c r="FPK764" s="123"/>
      <c r="FPL764" s="123"/>
      <c r="FPM764" s="123"/>
      <c r="FPN764" s="123"/>
      <c r="FPO764" s="123"/>
      <c r="FPP764" s="123"/>
      <c r="FPQ764" s="123"/>
      <c r="FPR764" s="123"/>
      <c r="FPS764" s="123"/>
      <c r="FPT764" s="123"/>
      <c r="FPU764" s="123"/>
      <c r="FPV764" s="123"/>
      <c r="FPW764" s="123"/>
      <c r="FPX764" s="123"/>
      <c r="FPY764" s="123"/>
      <c r="FPZ764" s="123"/>
      <c r="FQA764" s="123"/>
      <c r="FQB764" s="123"/>
      <c r="FQC764" s="123"/>
      <c r="FQD764" s="123"/>
      <c r="FQE764" s="123"/>
      <c r="FQF764" s="123"/>
      <c r="FQG764" s="123"/>
      <c r="FQH764" s="123"/>
      <c r="FQI764" s="123"/>
      <c r="FQJ764" s="123"/>
      <c r="FQK764" s="123"/>
      <c r="FQL764" s="123"/>
      <c r="FQM764" s="123"/>
      <c r="FQN764" s="123"/>
      <c r="FQO764" s="123"/>
      <c r="FQP764" s="123"/>
      <c r="FQQ764" s="123"/>
      <c r="FQR764" s="123"/>
      <c r="FQS764" s="123"/>
      <c r="FQT764" s="123"/>
      <c r="FQU764" s="123"/>
      <c r="FQV764" s="123"/>
      <c r="FQW764" s="123"/>
      <c r="FQX764" s="123"/>
      <c r="FQY764" s="123"/>
      <c r="FQZ764" s="123"/>
      <c r="FRA764" s="123"/>
      <c r="FRB764" s="123"/>
      <c r="FRC764" s="123"/>
      <c r="FRD764" s="123"/>
      <c r="FRE764" s="123"/>
      <c r="FRF764" s="123"/>
      <c r="FRG764" s="123"/>
      <c r="FRH764" s="123"/>
      <c r="FRI764" s="123"/>
      <c r="FRJ764" s="123"/>
      <c r="FRK764" s="123"/>
      <c r="FRL764" s="123"/>
      <c r="FRM764" s="123"/>
      <c r="FRN764" s="123"/>
      <c r="FRO764" s="123"/>
      <c r="FRP764" s="123"/>
      <c r="FRQ764" s="123"/>
      <c r="FRR764" s="123"/>
      <c r="FRS764" s="123"/>
      <c r="FRT764" s="123"/>
      <c r="FRU764" s="123"/>
      <c r="FRV764" s="123"/>
      <c r="FRW764" s="123"/>
      <c r="FRX764" s="123"/>
      <c r="FRY764" s="123"/>
      <c r="FRZ764" s="123"/>
      <c r="FSA764" s="123"/>
      <c r="FSB764" s="123"/>
      <c r="FSC764" s="123"/>
      <c r="FSD764" s="123"/>
      <c r="FSE764" s="123"/>
      <c r="FSF764" s="123"/>
      <c r="FSG764" s="123"/>
      <c r="FSH764" s="123"/>
      <c r="FSI764" s="123"/>
      <c r="FSJ764" s="123"/>
      <c r="FSK764" s="123"/>
      <c r="FSL764" s="123"/>
      <c r="FSM764" s="123"/>
      <c r="FSN764" s="123"/>
      <c r="FSO764" s="123"/>
      <c r="FSP764" s="123"/>
      <c r="FSQ764" s="123"/>
      <c r="FSR764" s="123"/>
      <c r="FSS764" s="123"/>
      <c r="FST764" s="123"/>
      <c r="FSU764" s="123"/>
      <c r="FSV764" s="123"/>
      <c r="FSW764" s="123"/>
      <c r="FSX764" s="123"/>
      <c r="FSY764" s="123"/>
      <c r="FSZ764" s="123"/>
      <c r="FTA764" s="123"/>
      <c r="FTB764" s="123"/>
      <c r="FTC764" s="123"/>
      <c r="FTD764" s="123"/>
      <c r="FTE764" s="123"/>
      <c r="FTF764" s="123"/>
      <c r="FTG764" s="123"/>
      <c r="FTH764" s="123"/>
      <c r="FTI764" s="123"/>
      <c r="FTJ764" s="123"/>
      <c r="FTK764" s="123"/>
      <c r="FTL764" s="123"/>
      <c r="FTM764" s="123"/>
      <c r="FTN764" s="123"/>
      <c r="FTO764" s="123"/>
      <c r="FTP764" s="123"/>
      <c r="FTQ764" s="123"/>
      <c r="FTR764" s="123"/>
      <c r="FTS764" s="123"/>
      <c r="FTT764" s="123"/>
      <c r="FTU764" s="123"/>
      <c r="FTV764" s="123"/>
      <c r="FTW764" s="123"/>
      <c r="FTX764" s="123"/>
      <c r="FTY764" s="123"/>
      <c r="FTZ764" s="123"/>
      <c r="FUA764" s="123"/>
      <c r="FUB764" s="123"/>
      <c r="FUC764" s="123"/>
      <c r="FUD764" s="123"/>
      <c r="FUE764" s="123"/>
      <c r="FUF764" s="123"/>
      <c r="FUG764" s="123"/>
      <c r="FUH764" s="123"/>
      <c r="FUI764" s="123"/>
      <c r="FUJ764" s="123"/>
      <c r="FUK764" s="123"/>
      <c r="FUL764" s="123"/>
      <c r="FUM764" s="123"/>
      <c r="FUN764" s="123"/>
      <c r="FUO764" s="123"/>
      <c r="FUP764" s="123"/>
      <c r="FUQ764" s="123"/>
      <c r="FUR764" s="123"/>
      <c r="FUS764" s="123"/>
      <c r="FUT764" s="123"/>
      <c r="FUU764" s="123"/>
      <c r="FUV764" s="123"/>
      <c r="FUW764" s="123"/>
      <c r="FUX764" s="123"/>
      <c r="FUY764" s="123"/>
      <c r="FUZ764" s="123"/>
      <c r="FVA764" s="123"/>
      <c r="FVB764" s="123"/>
      <c r="FVC764" s="123"/>
      <c r="FVD764" s="123"/>
      <c r="FVE764" s="123"/>
      <c r="FVF764" s="123"/>
      <c r="FVG764" s="123"/>
      <c r="FVH764" s="123"/>
      <c r="FVI764" s="123"/>
      <c r="FVJ764" s="123"/>
      <c r="FVK764" s="123"/>
      <c r="FVL764" s="123"/>
      <c r="FVM764" s="123"/>
      <c r="FVN764" s="123"/>
      <c r="FVO764" s="123"/>
      <c r="FVP764" s="123"/>
      <c r="FVQ764" s="123"/>
      <c r="FVR764" s="123"/>
      <c r="FVS764" s="123"/>
      <c r="FVT764" s="123"/>
      <c r="FVU764" s="123"/>
      <c r="FVV764" s="123"/>
      <c r="FVW764" s="123"/>
      <c r="FVX764" s="123"/>
      <c r="FVY764" s="123"/>
      <c r="FVZ764" s="123"/>
      <c r="FWA764" s="123"/>
      <c r="FWB764" s="123"/>
      <c r="FWC764" s="123"/>
      <c r="FWD764" s="123"/>
      <c r="FWE764" s="123"/>
      <c r="FWF764" s="123"/>
      <c r="FWG764" s="123"/>
      <c r="FWH764" s="123"/>
      <c r="FWI764" s="123"/>
      <c r="FWJ764" s="123"/>
      <c r="FWK764" s="123"/>
      <c r="FWL764" s="123"/>
      <c r="FWM764" s="123"/>
      <c r="FWN764" s="123"/>
      <c r="FWO764" s="123"/>
      <c r="FWP764" s="123"/>
      <c r="FWQ764" s="123"/>
      <c r="FWR764" s="123"/>
      <c r="FWS764" s="123"/>
      <c r="FWT764" s="123"/>
      <c r="FWU764" s="123"/>
      <c r="FWV764" s="123"/>
      <c r="FWW764" s="123"/>
      <c r="FWX764" s="123"/>
      <c r="FWY764" s="123"/>
      <c r="FWZ764" s="123"/>
      <c r="FXA764" s="123"/>
      <c r="FXB764" s="123"/>
      <c r="FXC764" s="123"/>
      <c r="FXD764" s="123"/>
      <c r="FXE764" s="123"/>
      <c r="FXF764" s="123"/>
      <c r="FXG764" s="123"/>
      <c r="FXH764" s="123"/>
      <c r="FXI764" s="123"/>
      <c r="FXJ764" s="123"/>
      <c r="FXK764" s="123"/>
      <c r="FXL764" s="123"/>
      <c r="FXM764" s="123"/>
      <c r="FXN764" s="123"/>
      <c r="FXO764" s="123"/>
      <c r="FXP764" s="123"/>
      <c r="FXQ764" s="123"/>
      <c r="FXR764" s="123"/>
      <c r="FXS764" s="123"/>
      <c r="FXT764" s="123"/>
      <c r="FXU764" s="123"/>
      <c r="FXV764" s="123"/>
      <c r="FXW764" s="123"/>
      <c r="FXX764" s="123"/>
      <c r="FXY764" s="123"/>
      <c r="FXZ764" s="123"/>
      <c r="FYA764" s="123"/>
      <c r="FYB764" s="123"/>
      <c r="FYC764" s="123"/>
      <c r="FYD764" s="123"/>
      <c r="FYE764" s="123"/>
      <c r="FYF764" s="123"/>
      <c r="FYG764" s="123"/>
      <c r="FYH764" s="123"/>
      <c r="FYI764" s="123"/>
      <c r="FYJ764" s="123"/>
      <c r="FYK764" s="123"/>
      <c r="FYL764" s="123"/>
      <c r="FYM764" s="123"/>
      <c r="FYN764" s="123"/>
      <c r="FYO764" s="123"/>
      <c r="FYP764" s="123"/>
      <c r="FYQ764" s="123"/>
      <c r="FYR764" s="123"/>
      <c r="FYS764" s="123"/>
      <c r="FYT764" s="123"/>
      <c r="FYU764" s="123"/>
      <c r="FYV764" s="123"/>
      <c r="FYW764" s="123"/>
      <c r="FYX764" s="123"/>
      <c r="FYY764" s="123"/>
      <c r="FYZ764" s="123"/>
      <c r="FZA764" s="123"/>
      <c r="FZB764" s="123"/>
      <c r="FZC764" s="123"/>
      <c r="FZD764" s="123"/>
      <c r="FZE764" s="123"/>
      <c r="FZF764" s="123"/>
      <c r="FZG764" s="123"/>
      <c r="FZH764" s="123"/>
      <c r="FZI764" s="123"/>
      <c r="FZJ764" s="123"/>
      <c r="FZK764" s="123"/>
      <c r="FZL764" s="123"/>
      <c r="FZM764" s="123"/>
      <c r="FZN764" s="123"/>
      <c r="FZO764" s="123"/>
      <c r="FZP764" s="123"/>
      <c r="FZQ764" s="123"/>
      <c r="FZR764" s="123"/>
      <c r="FZS764" s="123"/>
      <c r="FZT764" s="123"/>
      <c r="FZU764" s="123"/>
      <c r="FZV764" s="123"/>
      <c r="FZW764" s="123"/>
      <c r="FZX764" s="123"/>
      <c r="FZY764" s="123"/>
      <c r="FZZ764" s="123"/>
      <c r="GAA764" s="123"/>
      <c r="GAB764" s="123"/>
      <c r="GAC764" s="123"/>
      <c r="GAD764" s="123"/>
      <c r="GAE764" s="123"/>
      <c r="GAF764" s="123"/>
      <c r="GAG764" s="123"/>
      <c r="GAH764" s="123"/>
      <c r="GAI764" s="123"/>
      <c r="GAJ764" s="123"/>
      <c r="GAK764" s="123"/>
      <c r="GAL764" s="123"/>
      <c r="GAM764" s="123"/>
      <c r="GAN764" s="123"/>
      <c r="GAO764" s="123"/>
      <c r="GAP764" s="123"/>
      <c r="GAQ764" s="123"/>
      <c r="GAR764" s="123"/>
      <c r="GAS764" s="123"/>
      <c r="GAT764" s="123"/>
      <c r="GAU764" s="123"/>
      <c r="GAV764" s="123"/>
      <c r="GAW764" s="123"/>
      <c r="GAX764" s="123"/>
      <c r="GAY764" s="123"/>
      <c r="GAZ764" s="123"/>
      <c r="GBA764" s="123"/>
      <c r="GBB764" s="123"/>
      <c r="GBC764" s="123"/>
      <c r="GBD764" s="123"/>
      <c r="GBE764" s="123"/>
      <c r="GBF764" s="123"/>
      <c r="GBG764" s="123"/>
      <c r="GBH764" s="123"/>
      <c r="GBI764" s="123"/>
      <c r="GBJ764" s="123"/>
      <c r="GBK764" s="123"/>
      <c r="GBL764" s="123"/>
      <c r="GBM764" s="123"/>
      <c r="GBN764" s="123"/>
      <c r="GBO764" s="123"/>
      <c r="GBP764" s="123"/>
      <c r="GBQ764" s="123"/>
      <c r="GBR764" s="123"/>
      <c r="GBS764" s="123"/>
      <c r="GBT764" s="123"/>
      <c r="GBU764" s="123"/>
      <c r="GBV764" s="123"/>
      <c r="GBW764" s="123"/>
      <c r="GBX764" s="123"/>
      <c r="GBY764" s="123"/>
      <c r="GBZ764" s="123"/>
      <c r="GCA764" s="123"/>
      <c r="GCB764" s="123"/>
      <c r="GCC764" s="123"/>
      <c r="GCD764" s="123"/>
      <c r="GCE764" s="123"/>
      <c r="GCF764" s="123"/>
      <c r="GCG764" s="123"/>
      <c r="GCH764" s="123"/>
      <c r="GCI764" s="123"/>
      <c r="GCJ764" s="123"/>
      <c r="GCK764" s="123"/>
      <c r="GCL764" s="123"/>
      <c r="GCM764" s="123"/>
      <c r="GCN764" s="123"/>
      <c r="GCO764" s="123"/>
      <c r="GCP764" s="123"/>
      <c r="GCQ764" s="123"/>
      <c r="GCR764" s="123"/>
      <c r="GCS764" s="123"/>
      <c r="GCT764" s="123"/>
      <c r="GCU764" s="123"/>
      <c r="GCV764" s="123"/>
      <c r="GCW764" s="123"/>
      <c r="GCX764" s="123"/>
      <c r="GCY764" s="123"/>
      <c r="GCZ764" s="123"/>
      <c r="GDA764" s="123"/>
      <c r="GDB764" s="123"/>
      <c r="GDC764" s="123"/>
      <c r="GDD764" s="123"/>
      <c r="GDE764" s="123"/>
      <c r="GDF764" s="123"/>
      <c r="GDG764" s="123"/>
      <c r="GDH764" s="123"/>
      <c r="GDI764" s="123"/>
      <c r="GDJ764" s="123"/>
      <c r="GDK764" s="123"/>
      <c r="GDL764" s="123"/>
      <c r="GDM764" s="123"/>
      <c r="GDN764" s="123"/>
      <c r="GDO764" s="123"/>
      <c r="GDP764" s="123"/>
      <c r="GDQ764" s="123"/>
      <c r="GDR764" s="123"/>
      <c r="GDS764" s="123"/>
      <c r="GDT764" s="123"/>
      <c r="GDU764" s="123"/>
      <c r="GDV764" s="123"/>
      <c r="GDW764" s="123"/>
      <c r="GDX764" s="123"/>
      <c r="GDY764" s="123"/>
      <c r="GDZ764" s="123"/>
      <c r="GEA764" s="123"/>
      <c r="GEB764" s="123"/>
      <c r="GEC764" s="123"/>
      <c r="GED764" s="123"/>
      <c r="GEE764" s="123"/>
      <c r="GEF764" s="123"/>
      <c r="GEG764" s="123"/>
      <c r="GEH764" s="123"/>
      <c r="GEI764" s="123"/>
      <c r="GEJ764" s="123"/>
      <c r="GEK764" s="123"/>
      <c r="GEL764" s="123"/>
      <c r="GEM764" s="123"/>
      <c r="GEN764" s="123"/>
      <c r="GEO764" s="123"/>
      <c r="GEP764" s="123"/>
      <c r="GEQ764" s="123"/>
      <c r="GER764" s="123"/>
      <c r="GES764" s="123"/>
      <c r="GET764" s="123"/>
      <c r="GEU764" s="123"/>
      <c r="GEV764" s="123"/>
      <c r="GEW764" s="123"/>
      <c r="GEX764" s="123"/>
      <c r="GEY764" s="123"/>
      <c r="GEZ764" s="123"/>
      <c r="GFA764" s="123"/>
      <c r="GFB764" s="123"/>
      <c r="GFC764" s="123"/>
      <c r="GFD764" s="123"/>
      <c r="GFE764" s="123"/>
      <c r="GFF764" s="123"/>
      <c r="GFG764" s="123"/>
      <c r="GFH764" s="123"/>
      <c r="GFI764" s="123"/>
      <c r="GFJ764" s="123"/>
      <c r="GFK764" s="123"/>
      <c r="GFL764" s="123"/>
      <c r="GFM764" s="123"/>
      <c r="GFN764" s="123"/>
      <c r="GFO764" s="123"/>
      <c r="GFP764" s="123"/>
      <c r="GFQ764" s="123"/>
      <c r="GFR764" s="123"/>
      <c r="GFS764" s="123"/>
      <c r="GFT764" s="123"/>
      <c r="GFU764" s="123"/>
      <c r="GFV764" s="123"/>
      <c r="GFW764" s="123"/>
      <c r="GFX764" s="123"/>
      <c r="GFY764" s="123"/>
      <c r="GFZ764" s="123"/>
      <c r="GGA764" s="123"/>
      <c r="GGB764" s="123"/>
      <c r="GGC764" s="123"/>
      <c r="GGD764" s="123"/>
      <c r="GGE764" s="123"/>
      <c r="GGF764" s="123"/>
      <c r="GGG764" s="123"/>
      <c r="GGH764" s="123"/>
      <c r="GGI764" s="123"/>
      <c r="GGJ764" s="123"/>
      <c r="GGK764" s="123"/>
      <c r="GGL764" s="123"/>
      <c r="GGM764" s="123"/>
      <c r="GGN764" s="123"/>
      <c r="GGO764" s="123"/>
      <c r="GGP764" s="123"/>
      <c r="GGQ764" s="123"/>
      <c r="GGR764" s="123"/>
      <c r="GGS764" s="123"/>
      <c r="GGT764" s="123"/>
      <c r="GGU764" s="123"/>
      <c r="GGV764" s="123"/>
      <c r="GGW764" s="123"/>
      <c r="GGX764" s="123"/>
      <c r="GGY764" s="123"/>
      <c r="GGZ764" s="123"/>
      <c r="GHA764" s="123"/>
      <c r="GHB764" s="123"/>
      <c r="GHC764" s="123"/>
      <c r="GHD764" s="123"/>
      <c r="GHE764" s="123"/>
      <c r="GHF764" s="123"/>
      <c r="GHG764" s="123"/>
      <c r="GHH764" s="123"/>
      <c r="GHI764" s="123"/>
      <c r="GHJ764" s="123"/>
      <c r="GHK764" s="123"/>
      <c r="GHL764" s="123"/>
      <c r="GHM764" s="123"/>
      <c r="GHN764" s="123"/>
      <c r="GHO764" s="123"/>
      <c r="GHP764" s="123"/>
      <c r="GHQ764" s="123"/>
      <c r="GHR764" s="123"/>
      <c r="GHS764" s="123"/>
      <c r="GHT764" s="123"/>
      <c r="GHU764" s="123"/>
      <c r="GHV764" s="123"/>
      <c r="GHW764" s="123"/>
      <c r="GHX764" s="123"/>
      <c r="GHY764" s="123"/>
      <c r="GHZ764" s="123"/>
      <c r="GIA764" s="123"/>
      <c r="GIB764" s="123"/>
      <c r="GIC764" s="123"/>
      <c r="GID764" s="123"/>
      <c r="GIE764" s="123"/>
      <c r="GIF764" s="123"/>
      <c r="GIG764" s="123"/>
      <c r="GIH764" s="123"/>
      <c r="GII764" s="123"/>
      <c r="GIJ764" s="123"/>
      <c r="GIK764" s="123"/>
      <c r="GIL764" s="123"/>
      <c r="GIM764" s="123"/>
      <c r="GIN764" s="123"/>
      <c r="GIO764" s="123"/>
      <c r="GIP764" s="123"/>
      <c r="GIQ764" s="123"/>
      <c r="GIR764" s="123"/>
      <c r="GIS764" s="123"/>
      <c r="GIT764" s="123"/>
      <c r="GIU764" s="123"/>
      <c r="GIV764" s="123"/>
      <c r="GIW764" s="123"/>
      <c r="GIX764" s="123"/>
      <c r="GIY764" s="123"/>
      <c r="GIZ764" s="123"/>
      <c r="GJA764" s="123"/>
      <c r="GJB764" s="123"/>
      <c r="GJC764" s="123"/>
      <c r="GJD764" s="123"/>
      <c r="GJE764" s="123"/>
      <c r="GJF764" s="123"/>
      <c r="GJG764" s="123"/>
      <c r="GJH764" s="123"/>
      <c r="GJI764" s="123"/>
      <c r="GJJ764" s="123"/>
      <c r="GJK764" s="123"/>
      <c r="GJL764" s="123"/>
      <c r="GJM764" s="123"/>
      <c r="GJN764" s="123"/>
      <c r="GJO764" s="123"/>
      <c r="GJP764" s="123"/>
      <c r="GJQ764" s="123"/>
      <c r="GJR764" s="123"/>
      <c r="GJS764" s="123"/>
      <c r="GJT764" s="123"/>
      <c r="GJU764" s="123"/>
      <c r="GJV764" s="123"/>
      <c r="GJW764" s="123"/>
      <c r="GJX764" s="123"/>
      <c r="GJY764" s="123"/>
      <c r="GJZ764" s="123"/>
      <c r="GKA764" s="123"/>
      <c r="GKB764" s="123"/>
      <c r="GKC764" s="123"/>
      <c r="GKD764" s="123"/>
      <c r="GKE764" s="123"/>
      <c r="GKF764" s="123"/>
      <c r="GKG764" s="123"/>
      <c r="GKH764" s="123"/>
      <c r="GKI764" s="123"/>
      <c r="GKJ764" s="123"/>
      <c r="GKK764" s="123"/>
      <c r="GKL764" s="123"/>
      <c r="GKM764" s="123"/>
      <c r="GKN764" s="123"/>
      <c r="GKO764" s="123"/>
      <c r="GKP764" s="123"/>
      <c r="GKQ764" s="123"/>
      <c r="GKR764" s="123"/>
      <c r="GKS764" s="123"/>
      <c r="GKT764" s="123"/>
      <c r="GKU764" s="123"/>
      <c r="GKV764" s="123"/>
      <c r="GKW764" s="123"/>
      <c r="GKX764" s="123"/>
      <c r="GKY764" s="123"/>
      <c r="GKZ764" s="123"/>
      <c r="GLA764" s="123"/>
      <c r="GLB764" s="123"/>
      <c r="GLC764" s="123"/>
      <c r="GLD764" s="123"/>
      <c r="GLE764" s="123"/>
      <c r="GLF764" s="123"/>
      <c r="GLG764" s="123"/>
      <c r="GLH764" s="123"/>
      <c r="GLI764" s="123"/>
      <c r="GLJ764" s="123"/>
      <c r="GLK764" s="123"/>
      <c r="GLL764" s="123"/>
      <c r="GLM764" s="123"/>
      <c r="GLN764" s="123"/>
      <c r="GLO764" s="123"/>
      <c r="GLP764" s="123"/>
      <c r="GLQ764" s="123"/>
      <c r="GLR764" s="123"/>
      <c r="GLS764" s="123"/>
      <c r="GLT764" s="123"/>
      <c r="GLU764" s="123"/>
      <c r="GLV764" s="123"/>
      <c r="GLW764" s="123"/>
      <c r="GLX764" s="123"/>
      <c r="GLY764" s="123"/>
      <c r="GLZ764" s="123"/>
      <c r="GMA764" s="123"/>
      <c r="GMB764" s="123"/>
      <c r="GMC764" s="123"/>
      <c r="GMD764" s="123"/>
      <c r="GME764" s="123"/>
      <c r="GMF764" s="123"/>
      <c r="GMG764" s="123"/>
      <c r="GMH764" s="123"/>
      <c r="GMI764" s="123"/>
      <c r="GMJ764" s="123"/>
      <c r="GMK764" s="123"/>
      <c r="GML764" s="123"/>
      <c r="GMM764" s="123"/>
      <c r="GMN764" s="123"/>
      <c r="GMO764" s="123"/>
      <c r="GMP764" s="123"/>
      <c r="GMQ764" s="123"/>
      <c r="GMR764" s="123"/>
      <c r="GMS764" s="123"/>
      <c r="GMT764" s="123"/>
      <c r="GMU764" s="123"/>
      <c r="GMV764" s="123"/>
      <c r="GMW764" s="123"/>
      <c r="GMX764" s="123"/>
      <c r="GMY764" s="123"/>
      <c r="GMZ764" s="123"/>
      <c r="GNA764" s="123"/>
      <c r="GNB764" s="123"/>
      <c r="GNC764" s="123"/>
      <c r="GND764" s="123"/>
      <c r="GNE764" s="123"/>
      <c r="GNF764" s="123"/>
      <c r="GNG764" s="123"/>
      <c r="GNH764" s="123"/>
      <c r="GNI764" s="123"/>
      <c r="GNJ764" s="123"/>
      <c r="GNK764" s="123"/>
      <c r="GNL764" s="123"/>
      <c r="GNM764" s="123"/>
      <c r="GNN764" s="123"/>
      <c r="GNO764" s="123"/>
      <c r="GNP764" s="123"/>
      <c r="GNQ764" s="123"/>
      <c r="GNR764" s="123"/>
      <c r="GNS764" s="123"/>
      <c r="GNT764" s="123"/>
      <c r="GNU764" s="123"/>
      <c r="GNV764" s="123"/>
      <c r="GNW764" s="123"/>
      <c r="GNX764" s="123"/>
      <c r="GNY764" s="123"/>
      <c r="GNZ764" s="123"/>
      <c r="GOA764" s="123"/>
      <c r="GOB764" s="123"/>
      <c r="GOC764" s="123"/>
      <c r="GOD764" s="123"/>
      <c r="GOE764" s="123"/>
      <c r="GOF764" s="123"/>
      <c r="GOG764" s="123"/>
      <c r="GOH764" s="123"/>
      <c r="GOI764" s="123"/>
      <c r="GOJ764" s="123"/>
      <c r="GOK764" s="123"/>
      <c r="GOL764" s="123"/>
      <c r="GOM764" s="123"/>
      <c r="GON764" s="123"/>
      <c r="GOO764" s="123"/>
      <c r="GOP764" s="123"/>
      <c r="GOQ764" s="123"/>
      <c r="GOR764" s="123"/>
      <c r="GOS764" s="123"/>
      <c r="GOT764" s="123"/>
      <c r="GOU764" s="123"/>
      <c r="GOV764" s="123"/>
      <c r="GOW764" s="123"/>
      <c r="GOX764" s="123"/>
      <c r="GOY764" s="123"/>
      <c r="GOZ764" s="123"/>
      <c r="GPA764" s="123"/>
      <c r="GPB764" s="123"/>
      <c r="GPC764" s="123"/>
      <c r="GPD764" s="123"/>
      <c r="GPE764" s="123"/>
      <c r="GPF764" s="123"/>
      <c r="GPG764" s="123"/>
      <c r="GPH764" s="123"/>
      <c r="GPI764" s="123"/>
      <c r="GPJ764" s="123"/>
      <c r="GPK764" s="123"/>
      <c r="GPL764" s="123"/>
      <c r="GPM764" s="123"/>
      <c r="GPN764" s="123"/>
      <c r="GPO764" s="123"/>
      <c r="GPP764" s="123"/>
      <c r="GPQ764" s="123"/>
      <c r="GPR764" s="123"/>
      <c r="GPS764" s="123"/>
      <c r="GPT764" s="123"/>
      <c r="GPU764" s="123"/>
      <c r="GPV764" s="123"/>
      <c r="GPW764" s="123"/>
      <c r="GPX764" s="123"/>
      <c r="GPY764" s="123"/>
      <c r="GPZ764" s="123"/>
      <c r="GQA764" s="123"/>
      <c r="GQB764" s="123"/>
      <c r="GQC764" s="123"/>
      <c r="GQD764" s="123"/>
      <c r="GQE764" s="123"/>
      <c r="GQF764" s="123"/>
      <c r="GQG764" s="123"/>
      <c r="GQH764" s="123"/>
      <c r="GQI764" s="123"/>
      <c r="GQJ764" s="123"/>
      <c r="GQK764" s="123"/>
      <c r="GQL764" s="123"/>
      <c r="GQM764" s="123"/>
      <c r="GQN764" s="123"/>
      <c r="GQO764" s="123"/>
      <c r="GQP764" s="123"/>
      <c r="GQQ764" s="123"/>
      <c r="GQR764" s="123"/>
      <c r="GQS764" s="123"/>
      <c r="GQT764" s="123"/>
      <c r="GQU764" s="123"/>
      <c r="GQV764" s="123"/>
      <c r="GQW764" s="123"/>
      <c r="GQX764" s="123"/>
      <c r="GQY764" s="123"/>
      <c r="GQZ764" s="123"/>
      <c r="GRA764" s="123"/>
      <c r="GRB764" s="123"/>
      <c r="GRC764" s="123"/>
      <c r="GRD764" s="123"/>
      <c r="GRE764" s="123"/>
      <c r="GRF764" s="123"/>
      <c r="GRG764" s="123"/>
      <c r="GRH764" s="123"/>
      <c r="GRI764" s="123"/>
      <c r="GRJ764" s="123"/>
      <c r="GRK764" s="123"/>
      <c r="GRL764" s="123"/>
      <c r="GRM764" s="123"/>
      <c r="GRN764" s="123"/>
      <c r="GRO764" s="123"/>
      <c r="GRP764" s="123"/>
      <c r="GRQ764" s="123"/>
      <c r="GRR764" s="123"/>
      <c r="GRS764" s="123"/>
      <c r="GRT764" s="123"/>
      <c r="GRU764" s="123"/>
      <c r="GRV764" s="123"/>
      <c r="GRW764" s="123"/>
      <c r="GRX764" s="123"/>
      <c r="GRY764" s="123"/>
      <c r="GRZ764" s="123"/>
      <c r="GSA764" s="123"/>
      <c r="GSB764" s="123"/>
      <c r="GSC764" s="123"/>
      <c r="GSD764" s="123"/>
      <c r="GSE764" s="123"/>
      <c r="GSF764" s="123"/>
      <c r="GSG764" s="123"/>
      <c r="GSH764" s="123"/>
      <c r="GSI764" s="123"/>
      <c r="GSJ764" s="123"/>
      <c r="GSK764" s="123"/>
      <c r="GSL764" s="123"/>
      <c r="GSM764" s="123"/>
      <c r="GSN764" s="123"/>
      <c r="GSO764" s="123"/>
      <c r="GSP764" s="123"/>
      <c r="GSQ764" s="123"/>
      <c r="GSR764" s="123"/>
      <c r="GSS764" s="123"/>
      <c r="GST764" s="123"/>
      <c r="GSU764" s="123"/>
      <c r="GSV764" s="123"/>
      <c r="GSW764" s="123"/>
      <c r="GSX764" s="123"/>
      <c r="GSY764" s="123"/>
      <c r="GSZ764" s="123"/>
      <c r="GTA764" s="123"/>
      <c r="GTB764" s="123"/>
      <c r="GTC764" s="123"/>
      <c r="GTD764" s="123"/>
      <c r="GTE764" s="123"/>
      <c r="GTF764" s="123"/>
      <c r="GTG764" s="123"/>
      <c r="GTH764" s="123"/>
      <c r="GTI764" s="123"/>
      <c r="GTJ764" s="123"/>
      <c r="GTK764" s="123"/>
      <c r="GTL764" s="123"/>
      <c r="GTM764" s="123"/>
      <c r="GTN764" s="123"/>
      <c r="GTO764" s="123"/>
      <c r="GTP764" s="123"/>
      <c r="GTQ764" s="123"/>
      <c r="GTR764" s="123"/>
      <c r="GTS764" s="123"/>
      <c r="GTT764" s="123"/>
      <c r="GTU764" s="123"/>
      <c r="GTV764" s="123"/>
      <c r="GTW764" s="123"/>
      <c r="GTX764" s="123"/>
      <c r="GTY764" s="123"/>
      <c r="GTZ764" s="123"/>
      <c r="GUA764" s="123"/>
      <c r="GUB764" s="123"/>
      <c r="GUC764" s="123"/>
      <c r="GUD764" s="123"/>
      <c r="GUE764" s="123"/>
      <c r="GUF764" s="123"/>
      <c r="GUG764" s="123"/>
      <c r="GUH764" s="123"/>
      <c r="GUI764" s="123"/>
      <c r="GUJ764" s="123"/>
      <c r="GUK764" s="123"/>
      <c r="GUL764" s="123"/>
      <c r="GUM764" s="123"/>
      <c r="GUN764" s="123"/>
      <c r="GUO764" s="123"/>
      <c r="GUP764" s="123"/>
      <c r="GUQ764" s="123"/>
      <c r="GUR764" s="123"/>
      <c r="GUS764" s="123"/>
      <c r="GUT764" s="123"/>
      <c r="GUU764" s="123"/>
      <c r="GUV764" s="123"/>
      <c r="GUW764" s="123"/>
      <c r="GUX764" s="123"/>
      <c r="GUY764" s="123"/>
      <c r="GUZ764" s="123"/>
      <c r="GVA764" s="123"/>
      <c r="GVB764" s="123"/>
      <c r="GVC764" s="123"/>
      <c r="GVD764" s="123"/>
      <c r="GVE764" s="123"/>
      <c r="GVF764" s="123"/>
      <c r="GVG764" s="123"/>
      <c r="GVH764" s="123"/>
      <c r="GVI764" s="123"/>
      <c r="GVJ764" s="123"/>
      <c r="GVK764" s="123"/>
      <c r="GVL764" s="123"/>
      <c r="GVM764" s="123"/>
      <c r="GVN764" s="123"/>
      <c r="GVO764" s="123"/>
      <c r="GVP764" s="123"/>
      <c r="GVQ764" s="123"/>
      <c r="GVR764" s="123"/>
      <c r="GVS764" s="123"/>
      <c r="GVT764" s="123"/>
      <c r="GVU764" s="123"/>
      <c r="GVV764" s="123"/>
      <c r="GVW764" s="123"/>
      <c r="GVX764" s="123"/>
      <c r="GVY764" s="123"/>
      <c r="GVZ764" s="123"/>
      <c r="GWA764" s="123"/>
      <c r="GWB764" s="123"/>
      <c r="GWC764" s="123"/>
      <c r="GWD764" s="123"/>
      <c r="GWE764" s="123"/>
      <c r="GWF764" s="123"/>
      <c r="GWG764" s="123"/>
      <c r="GWH764" s="123"/>
      <c r="GWI764" s="123"/>
      <c r="GWJ764" s="123"/>
      <c r="GWK764" s="123"/>
      <c r="GWL764" s="123"/>
      <c r="GWM764" s="123"/>
      <c r="GWN764" s="123"/>
      <c r="GWO764" s="123"/>
      <c r="GWP764" s="123"/>
      <c r="GWQ764" s="123"/>
      <c r="GWR764" s="123"/>
      <c r="GWS764" s="123"/>
      <c r="GWT764" s="123"/>
      <c r="GWU764" s="123"/>
      <c r="GWV764" s="123"/>
      <c r="GWW764" s="123"/>
      <c r="GWX764" s="123"/>
      <c r="GWY764" s="123"/>
      <c r="GWZ764" s="123"/>
      <c r="GXA764" s="123"/>
      <c r="GXB764" s="123"/>
      <c r="GXC764" s="123"/>
      <c r="GXD764" s="123"/>
      <c r="GXE764" s="123"/>
      <c r="GXF764" s="123"/>
      <c r="GXG764" s="123"/>
      <c r="GXH764" s="123"/>
      <c r="GXI764" s="123"/>
      <c r="GXJ764" s="123"/>
      <c r="GXK764" s="123"/>
      <c r="GXL764" s="123"/>
      <c r="GXM764" s="123"/>
      <c r="GXN764" s="123"/>
      <c r="GXO764" s="123"/>
      <c r="GXP764" s="123"/>
      <c r="GXQ764" s="123"/>
      <c r="GXR764" s="123"/>
      <c r="GXS764" s="123"/>
      <c r="GXT764" s="123"/>
      <c r="GXU764" s="123"/>
      <c r="GXV764" s="123"/>
      <c r="GXW764" s="123"/>
      <c r="GXX764" s="123"/>
      <c r="GXY764" s="123"/>
      <c r="GXZ764" s="123"/>
      <c r="GYA764" s="123"/>
      <c r="GYB764" s="123"/>
      <c r="GYC764" s="123"/>
      <c r="GYD764" s="123"/>
      <c r="GYE764" s="123"/>
      <c r="GYF764" s="123"/>
      <c r="GYG764" s="123"/>
      <c r="GYH764" s="123"/>
      <c r="GYI764" s="123"/>
      <c r="GYJ764" s="123"/>
      <c r="GYK764" s="123"/>
      <c r="GYL764" s="123"/>
      <c r="GYM764" s="123"/>
      <c r="GYN764" s="123"/>
      <c r="GYO764" s="123"/>
      <c r="GYP764" s="123"/>
      <c r="GYQ764" s="123"/>
      <c r="GYR764" s="123"/>
      <c r="GYS764" s="123"/>
      <c r="GYT764" s="123"/>
      <c r="GYU764" s="123"/>
      <c r="GYV764" s="123"/>
      <c r="GYW764" s="123"/>
      <c r="GYX764" s="123"/>
      <c r="GYY764" s="123"/>
      <c r="GYZ764" s="123"/>
      <c r="GZA764" s="123"/>
      <c r="GZB764" s="123"/>
      <c r="GZC764" s="123"/>
      <c r="GZD764" s="123"/>
      <c r="GZE764" s="123"/>
      <c r="GZF764" s="123"/>
      <c r="GZG764" s="123"/>
      <c r="GZH764" s="123"/>
      <c r="GZI764" s="123"/>
      <c r="GZJ764" s="123"/>
      <c r="GZK764" s="123"/>
      <c r="GZL764" s="123"/>
      <c r="GZM764" s="123"/>
      <c r="GZN764" s="123"/>
      <c r="GZO764" s="123"/>
      <c r="GZP764" s="123"/>
      <c r="GZQ764" s="123"/>
      <c r="GZR764" s="123"/>
      <c r="GZS764" s="123"/>
      <c r="GZT764" s="123"/>
      <c r="GZU764" s="123"/>
      <c r="GZV764" s="123"/>
      <c r="GZW764" s="123"/>
      <c r="GZX764" s="123"/>
      <c r="GZY764" s="123"/>
      <c r="GZZ764" s="123"/>
      <c r="HAA764" s="123"/>
      <c r="HAB764" s="123"/>
      <c r="HAC764" s="123"/>
      <c r="HAD764" s="123"/>
      <c r="HAE764" s="123"/>
      <c r="HAF764" s="123"/>
      <c r="HAG764" s="123"/>
      <c r="HAH764" s="123"/>
      <c r="HAI764" s="123"/>
      <c r="HAJ764" s="123"/>
      <c r="HAK764" s="123"/>
      <c r="HAL764" s="123"/>
      <c r="HAM764" s="123"/>
      <c r="HAN764" s="123"/>
      <c r="HAO764" s="123"/>
      <c r="HAP764" s="123"/>
      <c r="HAQ764" s="123"/>
      <c r="HAR764" s="123"/>
      <c r="HAS764" s="123"/>
      <c r="HAT764" s="123"/>
      <c r="HAU764" s="123"/>
      <c r="HAV764" s="123"/>
      <c r="HAW764" s="123"/>
      <c r="HAX764" s="123"/>
      <c r="HAY764" s="123"/>
      <c r="HAZ764" s="123"/>
      <c r="HBA764" s="123"/>
      <c r="HBB764" s="123"/>
      <c r="HBC764" s="123"/>
      <c r="HBD764" s="123"/>
      <c r="HBE764" s="123"/>
      <c r="HBF764" s="123"/>
      <c r="HBG764" s="123"/>
      <c r="HBH764" s="123"/>
      <c r="HBI764" s="123"/>
      <c r="HBJ764" s="123"/>
      <c r="HBK764" s="123"/>
      <c r="HBL764" s="123"/>
      <c r="HBM764" s="123"/>
      <c r="HBN764" s="123"/>
      <c r="HBO764" s="123"/>
      <c r="HBP764" s="123"/>
      <c r="HBQ764" s="123"/>
      <c r="HBR764" s="123"/>
      <c r="HBS764" s="123"/>
      <c r="HBT764" s="123"/>
      <c r="HBU764" s="123"/>
      <c r="HBV764" s="123"/>
      <c r="HBW764" s="123"/>
      <c r="HBX764" s="123"/>
      <c r="HBY764" s="123"/>
      <c r="HBZ764" s="123"/>
      <c r="HCA764" s="123"/>
      <c r="HCB764" s="123"/>
      <c r="HCC764" s="123"/>
      <c r="HCD764" s="123"/>
      <c r="HCE764" s="123"/>
      <c r="HCF764" s="123"/>
      <c r="HCG764" s="123"/>
      <c r="HCH764" s="123"/>
      <c r="HCI764" s="123"/>
      <c r="HCJ764" s="123"/>
      <c r="HCK764" s="123"/>
      <c r="HCL764" s="123"/>
      <c r="HCM764" s="123"/>
      <c r="HCN764" s="123"/>
      <c r="HCO764" s="123"/>
      <c r="HCP764" s="123"/>
      <c r="HCQ764" s="123"/>
      <c r="HCR764" s="123"/>
      <c r="HCS764" s="123"/>
      <c r="HCT764" s="123"/>
      <c r="HCU764" s="123"/>
      <c r="HCV764" s="123"/>
      <c r="HCW764" s="123"/>
      <c r="HCX764" s="123"/>
      <c r="HCY764" s="123"/>
      <c r="HCZ764" s="123"/>
      <c r="HDA764" s="123"/>
      <c r="HDB764" s="123"/>
      <c r="HDC764" s="123"/>
      <c r="HDD764" s="123"/>
      <c r="HDE764" s="123"/>
      <c r="HDF764" s="123"/>
      <c r="HDG764" s="123"/>
      <c r="HDH764" s="123"/>
      <c r="HDI764" s="123"/>
      <c r="HDJ764" s="123"/>
      <c r="HDK764" s="123"/>
      <c r="HDL764" s="123"/>
      <c r="HDM764" s="123"/>
      <c r="HDN764" s="123"/>
      <c r="HDO764" s="123"/>
      <c r="HDP764" s="123"/>
      <c r="HDQ764" s="123"/>
      <c r="HDR764" s="123"/>
      <c r="HDS764" s="123"/>
      <c r="HDT764" s="123"/>
      <c r="HDU764" s="123"/>
      <c r="HDV764" s="123"/>
      <c r="HDW764" s="123"/>
      <c r="HDX764" s="123"/>
      <c r="HDY764" s="123"/>
      <c r="HDZ764" s="123"/>
      <c r="HEA764" s="123"/>
      <c r="HEB764" s="123"/>
      <c r="HEC764" s="123"/>
      <c r="HED764" s="123"/>
      <c r="HEE764" s="123"/>
      <c r="HEF764" s="123"/>
      <c r="HEG764" s="123"/>
      <c r="HEH764" s="123"/>
      <c r="HEI764" s="123"/>
      <c r="HEJ764" s="123"/>
      <c r="HEK764" s="123"/>
      <c r="HEL764" s="123"/>
      <c r="HEM764" s="123"/>
      <c r="HEN764" s="123"/>
      <c r="HEO764" s="123"/>
      <c r="HEP764" s="123"/>
      <c r="HEQ764" s="123"/>
      <c r="HER764" s="123"/>
      <c r="HES764" s="123"/>
      <c r="HET764" s="123"/>
      <c r="HEU764" s="123"/>
      <c r="HEV764" s="123"/>
      <c r="HEW764" s="123"/>
      <c r="HEX764" s="123"/>
      <c r="HEY764" s="123"/>
      <c r="HEZ764" s="123"/>
      <c r="HFA764" s="123"/>
      <c r="HFB764" s="123"/>
      <c r="HFC764" s="123"/>
      <c r="HFD764" s="123"/>
      <c r="HFE764" s="123"/>
      <c r="HFF764" s="123"/>
      <c r="HFG764" s="123"/>
      <c r="HFH764" s="123"/>
      <c r="HFI764" s="123"/>
      <c r="HFJ764" s="123"/>
      <c r="HFK764" s="123"/>
      <c r="HFL764" s="123"/>
      <c r="HFM764" s="123"/>
      <c r="HFN764" s="123"/>
      <c r="HFO764" s="123"/>
      <c r="HFP764" s="123"/>
      <c r="HFQ764" s="123"/>
      <c r="HFR764" s="123"/>
      <c r="HFS764" s="123"/>
      <c r="HFT764" s="123"/>
      <c r="HFU764" s="123"/>
      <c r="HFV764" s="123"/>
      <c r="HFW764" s="123"/>
      <c r="HFX764" s="123"/>
      <c r="HFY764" s="123"/>
      <c r="HFZ764" s="123"/>
      <c r="HGA764" s="123"/>
      <c r="HGB764" s="123"/>
      <c r="HGC764" s="123"/>
      <c r="HGD764" s="123"/>
      <c r="HGE764" s="123"/>
      <c r="HGF764" s="123"/>
      <c r="HGG764" s="123"/>
      <c r="HGH764" s="123"/>
      <c r="HGI764" s="123"/>
      <c r="HGJ764" s="123"/>
      <c r="HGK764" s="123"/>
      <c r="HGL764" s="123"/>
      <c r="HGM764" s="123"/>
      <c r="HGN764" s="123"/>
      <c r="HGO764" s="123"/>
      <c r="HGP764" s="123"/>
      <c r="HGQ764" s="123"/>
      <c r="HGR764" s="123"/>
      <c r="HGS764" s="123"/>
      <c r="HGT764" s="123"/>
      <c r="HGU764" s="123"/>
      <c r="HGV764" s="123"/>
      <c r="HGW764" s="123"/>
      <c r="HGX764" s="123"/>
      <c r="HGY764" s="123"/>
      <c r="HGZ764" s="123"/>
      <c r="HHA764" s="123"/>
      <c r="HHB764" s="123"/>
      <c r="HHC764" s="123"/>
      <c r="HHD764" s="123"/>
      <c r="HHE764" s="123"/>
      <c r="HHF764" s="123"/>
      <c r="HHG764" s="123"/>
      <c r="HHH764" s="123"/>
      <c r="HHI764" s="123"/>
      <c r="HHJ764" s="123"/>
      <c r="HHK764" s="123"/>
      <c r="HHL764" s="123"/>
      <c r="HHM764" s="123"/>
      <c r="HHN764" s="123"/>
      <c r="HHO764" s="123"/>
      <c r="HHP764" s="123"/>
      <c r="HHQ764" s="123"/>
      <c r="HHR764" s="123"/>
      <c r="HHS764" s="123"/>
      <c r="HHT764" s="123"/>
      <c r="HHU764" s="123"/>
      <c r="HHV764" s="123"/>
      <c r="HHW764" s="123"/>
      <c r="HHX764" s="123"/>
      <c r="HHY764" s="123"/>
      <c r="HHZ764" s="123"/>
      <c r="HIA764" s="123"/>
      <c r="HIB764" s="123"/>
      <c r="HIC764" s="123"/>
      <c r="HID764" s="123"/>
      <c r="HIE764" s="123"/>
      <c r="HIF764" s="123"/>
      <c r="HIG764" s="123"/>
      <c r="HIH764" s="123"/>
      <c r="HII764" s="123"/>
      <c r="HIJ764" s="123"/>
      <c r="HIK764" s="123"/>
      <c r="HIL764" s="123"/>
      <c r="HIM764" s="123"/>
      <c r="HIN764" s="123"/>
      <c r="HIO764" s="123"/>
      <c r="HIP764" s="123"/>
      <c r="HIQ764" s="123"/>
      <c r="HIR764" s="123"/>
      <c r="HIS764" s="123"/>
      <c r="HIT764" s="123"/>
      <c r="HIU764" s="123"/>
      <c r="HIV764" s="123"/>
      <c r="HIW764" s="123"/>
      <c r="HIX764" s="123"/>
      <c r="HIY764" s="123"/>
      <c r="HIZ764" s="123"/>
      <c r="HJA764" s="123"/>
      <c r="HJB764" s="123"/>
      <c r="HJC764" s="123"/>
      <c r="HJD764" s="123"/>
      <c r="HJE764" s="123"/>
      <c r="HJF764" s="123"/>
      <c r="HJG764" s="123"/>
      <c r="HJH764" s="123"/>
      <c r="HJI764" s="123"/>
      <c r="HJJ764" s="123"/>
      <c r="HJK764" s="123"/>
      <c r="HJL764" s="123"/>
      <c r="HJM764" s="123"/>
      <c r="HJN764" s="123"/>
      <c r="HJO764" s="123"/>
      <c r="HJP764" s="123"/>
      <c r="HJQ764" s="123"/>
      <c r="HJR764" s="123"/>
      <c r="HJS764" s="123"/>
      <c r="HJT764" s="123"/>
      <c r="HJU764" s="123"/>
      <c r="HJV764" s="123"/>
      <c r="HJW764" s="123"/>
      <c r="HJX764" s="123"/>
      <c r="HJY764" s="123"/>
      <c r="HJZ764" s="123"/>
      <c r="HKA764" s="123"/>
      <c r="HKB764" s="123"/>
      <c r="HKC764" s="123"/>
      <c r="HKD764" s="123"/>
      <c r="HKE764" s="123"/>
      <c r="HKF764" s="123"/>
      <c r="HKG764" s="123"/>
      <c r="HKH764" s="123"/>
      <c r="HKI764" s="123"/>
      <c r="HKJ764" s="123"/>
      <c r="HKK764" s="123"/>
      <c r="HKL764" s="123"/>
      <c r="HKM764" s="123"/>
      <c r="HKN764" s="123"/>
      <c r="HKO764" s="123"/>
      <c r="HKP764" s="123"/>
      <c r="HKQ764" s="123"/>
      <c r="HKR764" s="123"/>
      <c r="HKS764" s="123"/>
      <c r="HKT764" s="123"/>
      <c r="HKU764" s="123"/>
      <c r="HKV764" s="123"/>
      <c r="HKW764" s="123"/>
      <c r="HKX764" s="123"/>
      <c r="HKY764" s="123"/>
      <c r="HKZ764" s="123"/>
      <c r="HLA764" s="123"/>
      <c r="HLB764" s="123"/>
      <c r="HLC764" s="123"/>
      <c r="HLD764" s="123"/>
      <c r="HLE764" s="123"/>
      <c r="HLF764" s="123"/>
      <c r="HLG764" s="123"/>
      <c r="HLH764" s="123"/>
      <c r="HLI764" s="123"/>
      <c r="HLJ764" s="123"/>
      <c r="HLK764" s="123"/>
      <c r="HLL764" s="123"/>
      <c r="HLM764" s="123"/>
      <c r="HLN764" s="123"/>
      <c r="HLO764" s="123"/>
      <c r="HLP764" s="123"/>
      <c r="HLQ764" s="123"/>
      <c r="HLR764" s="123"/>
      <c r="HLS764" s="123"/>
      <c r="HLT764" s="123"/>
      <c r="HLU764" s="123"/>
      <c r="HLV764" s="123"/>
      <c r="HLW764" s="123"/>
      <c r="HLX764" s="123"/>
      <c r="HLY764" s="123"/>
      <c r="HLZ764" s="123"/>
      <c r="HMA764" s="123"/>
      <c r="HMB764" s="123"/>
      <c r="HMC764" s="123"/>
      <c r="HMD764" s="123"/>
      <c r="HME764" s="123"/>
      <c r="HMF764" s="123"/>
      <c r="HMG764" s="123"/>
      <c r="HMH764" s="123"/>
      <c r="HMI764" s="123"/>
      <c r="HMJ764" s="123"/>
      <c r="HMK764" s="123"/>
      <c r="HML764" s="123"/>
      <c r="HMM764" s="123"/>
      <c r="HMN764" s="123"/>
      <c r="HMO764" s="123"/>
      <c r="HMP764" s="123"/>
      <c r="HMQ764" s="123"/>
      <c r="HMR764" s="123"/>
      <c r="HMS764" s="123"/>
      <c r="HMT764" s="123"/>
      <c r="HMU764" s="123"/>
      <c r="HMV764" s="123"/>
      <c r="HMW764" s="123"/>
      <c r="HMX764" s="123"/>
      <c r="HMY764" s="123"/>
      <c r="HMZ764" s="123"/>
      <c r="HNA764" s="123"/>
      <c r="HNB764" s="123"/>
      <c r="HNC764" s="123"/>
      <c r="HND764" s="123"/>
      <c r="HNE764" s="123"/>
      <c r="HNF764" s="123"/>
      <c r="HNG764" s="123"/>
      <c r="HNH764" s="123"/>
      <c r="HNI764" s="123"/>
      <c r="HNJ764" s="123"/>
      <c r="HNK764" s="123"/>
      <c r="HNL764" s="123"/>
      <c r="HNM764" s="123"/>
      <c r="HNN764" s="123"/>
      <c r="HNO764" s="123"/>
      <c r="HNP764" s="123"/>
      <c r="HNQ764" s="123"/>
      <c r="HNR764" s="123"/>
      <c r="HNS764" s="123"/>
      <c r="HNT764" s="123"/>
      <c r="HNU764" s="123"/>
      <c r="HNV764" s="123"/>
      <c r="HNW764" s="123"/>
      <c r="HNX764" s="123"/>
      <c r="HNY764" s="123"/>
      <c r="HNZ764" s="123"/>
      <c r="HOA764" s="123"/>
      <c r="HOB764" s="123"/>
      <c r="HOC764" s="123"/>
      <c r="HOD764" s="123"/>
      <c r="HOE764" s="123"/>
      <c r="HOF764" s="123"/>
      <c r="HOG764" s="123"/>
      <c r="HOH764" s="123"/>
      <c r="HOI764" s="123"/>
      <c r="HOJ764" s="123"/>
      <c r="HOK764" s="123"/>
      <c r="HOL764" s="123"/>
      <c r="HOM764" s="123"/>
      <c r="HON764" s="123"/>
      <c r="HOO764" s="123"/>
      <c r="HOP764" s="123"/>
      <c r="HOQ764" s="123"/>
      <c r="HOR764" s="123"/>
      <c r="HOS764" s="123"/>
      <c r="HOT764" s="123"/>
      <c r="HOU764" s="123"/>
      <c r="HOV764" s="123"/>
      <c r="HOW764" s="123"/>
      <c r="HOX764" s="123"/>
      <c r="HOY764" s="123"/>
      <c r="HOZ764" s="123"/>
      <c r="HPA764" s="123"/>
      <c r="HPB764" s="123"/>
      <c r="HPC764" s="123"/>
      <c r="HPD764" s="123"/>
      <c r="HPE764" s="123"/>
      <c r="HPF764" s="123"/>
      <c r="HPG764" s="123"/>
      <c r="HPH764" s="123"/>
      <c r="HPI764" s="123"/>
      <c r="HPJ764" s="123"/>
      <c r="HPK764" s="123"/>
      <c r="HPL764" s="123"/>
      <c r="HPM764" s="123"/>
      <c r="HPN764" s="123"/>
      <c r="HPO764" s="123"/>
      <c r="HPP764" s="123"/>
      <c r="HPQ764" s="123"/>
      <c r="HPR764" s="123"/>
      <c r="HPS764" s="123"/>
      <c r="HPT764" s="123"/>
      <c r="HPU764" s="123"/>
      <c r="HPV764" s="123"/>
      <c r="HPW764" s="123"/>
      <c r="HPX764" s="123"/>
      <c r="HPY764" s="123"/>
      <c r="HPZ764" s="123"/>
      <c r="HQA764" s="123"/>
      <c r="HQB764" s="123"/>
      <c r="HQC764" s="123"/>
      <c r="HQD764" s="123"/>
      <c r="HQE764" s="123"/>
      <c r="HQF764" s="123"/>
      <c r="HQG764" s="123"/>
      <c r="HQH764" s="123"/>
      <c r="HQI764" s="123"/>
      <c r="HQJ764" s="123"/>
      <c r="HQK764" s="123"/>
      <c r="HQL764" s="123"/>
      <c r="HQM764" s="123"/>
      <c r="HQN764" s="123"/>
      <c r="HQO764" s="123"/>
      <c r="HQP764" s="123"/>
      <c r="HQQ764" s="123"/>
      <c r="HQR764" s="123"/>
      <c r="HQS764" s="123"/>
      <c r="HQT764" s="123"/>
      <c r="HQU764" s="123"/>
      <c r="HQV764" s="123"/>
      <c r="HQW764" s="123"/>
      <c r="HQX764" s="123"/>
      <c r="HQY764" s="123"/>
      <c r="HQZ764" s="123"/>
      <c r="HRA764" s="123"/>
      <c r="HRB764" s="123"/>
      <c r="HRC764" s="123"/>
      <c r="HRD764" s="123"/>
      <c r="HRE764" s="123"/>
      <c r="HRF764" s="123"/>
      <c r="HRG764" s="123"/>
      <c r="HRH764" s="123"/>
      <c r="HRI764" s="123"/>
      <c r="HRJ764" s="123"/>
      <c r="HRK764" s="123"/>
      <c r="HRL764" s="123"/>
      <c r="HRM764" s="123"/>
      <c r="HRN764" s="123"/>
      <c r="HRO764" s="123"/>
      <c r="HRP764" s="123"/>
      <c r="HRQ764" s="123"/>
      <c r="HRR764" s="123"/>
      <c r="HRS764" s="123"/>
      <c r="HRT764" s="123"/>
      <c r="HRU764" s="123"/>
      <c r="HRV764" s="123"/>
      <c r="HRW764" s="123"/>
      <c r="HRX764" s="123"/>
      <c r="HRY764" s="123"/>
      <c r="HRZ764" s="123"/>
      <c r="HSA764" s="123"/>
      <c r="HSB764" s="123"/>
      <c r="HSC764" s="123"/>
      <c r="HSD764" s="123"/>
      <c r="HSE764" s="123"/>
      <c r="HSF764" s="123"/>
      <c r="HSG764" s="123"/>
      <c r="HSH764" s="123"/>
      <c r="HSI764" s="123"/>
      <c r="HSJ764" s="123"/>
      <c r="HSK764" s="123"/>
      <c r="HSL764" s="123"/>
      <c r="HSM764" s="123"/>
      <c r="HSN764" s="123"/>
      <c r="HSO764" s="123"/>
      <c r="HSP764" s="123"/>
      <c r="HSQ764" s="123"/>
      <c r="HSR764" s="123"/>
      <c r="HSS764" s="123"/>
      <c r="HST764" s="123"/>
      <c r="HSU764" s="123"/>
      <c r="HSV764" s="123"/>
      <c r="HSW764" s="123"/>
      <c r="HSX764" s="123"/>
      <c r="HSY764" s="123"/>
      <c r="HSZ764" s="123"/>
      <c r="HTA764" s="123"/>
      <c r="HTB764" s="123"/>
      <c r="HTC764" s="123"/>
      <c r="HTD764" s="123"/>
      <c r="HTE764" s="123"/>
      <c r="HTF764" s="123"/>
      <c r="HTG764" s="123"/>
      <c r="HTH764" s="123"/>
      <c r="HTI764" s="123"/>
      <c r="HTJ764" s="123"/>
      <c r="HTK764" s="123"/>
      <c r="HTL764" s="123"/>
      <c r="HTM764" s="123"/>
      <c r="HTN764" s="123"/>
      <c r="HTO764" s="123"/>
      <c r="HTP764" s="123"/>
      <c r="HTQ764" s="123"/>
      <c r="HTR764" s="123"/>
      <c r="HTS764" s="123"/>
      <c r="HTT764" s="123"/>
      <c r="HTU764" s="123"/>
      <c r="HTV764" s="123"/>
      <c r="HTW764" s="123"/>
      <c r="HTX764" s="123"/>
      <c r="HTY764" s="123"/>
      <c r="HTZ764" s="123"/>
      <c r="HUA764" s="123"/>
      <c r="HUB764" s="123"/>
      <c r="HUC764" s="123"/>
      <c r="HUD764" s="123"/>
      <c r="HUE764" s="123"/>
      <c r="HUF764" s="123"/>
      <c r="HUG764" s="123"/>
      <c r="HUH764" s="123"/>
      <c r="HUI764" s="123"/>
      <c r="HUJ764" s="123"/>
      <c r="HUK764" s="123"/>
      <c r="HUL764" s="123"/>
      <c r="HUM764" s="123"/>
      <c r="HUN764" s="123"/>
      <c r="HUO764" s="123"/>
      <c r="HUP764" s="123"/>
      <c r="HUQ764" s="123"/>
      <c r="HUR764" s="123"/>
      <c r="HUS764" s="123"/>
      <c r="HUT764" s="123"/>
      <c r="HUU764" s="123"/>
      <c r="HUV764" s="123"/>
      <c r="HUW764" s="123"/>
      <c r="HUX764" s="123"/>
      <c r="HUY764" s="123"/>
      <c r="HUZ764" s="123"/>
      <c r="HVA764" s="123"/>
      <c r="HVB764" s="123"/>
      <c r="HVC764" s="123"/>
      <c r="HVD764" s="123"/>
      <c r="HVE764" s="123"/>
      <c r="HVF764" s="123"/>
      <c r="HVG764" s="123"/>
      <c r="HVH764" s="123"/>
      <c r="HVI764" s="123"/>
      <c r="HVJ764" s="123"/>
      <c r="HVK764" s="123"/>
      <c r="HVL764" s="123"/>
      <c r="HVM764" s="123"/>
      <c r="HVN764" s="123"/>
      <c r="HVO764" s="123"/>
      <c r="HVP764" s="123"/>
      <c r="HVQ764" s="123"/>
      <c r="HVR764" s="123"/>
      <c r="HVS764" s="123"/>
      <c r="HVT764" s="123"/>
      <c r="HVU764" s="123"/>
      <c r="HVV764" s="123"/>
      <c r="HVW764" s="123"/>
      <c r="HVX764" s="123"/>
      <c r="HVY764" s="123"/>
      <c r="HVZ764" s="123"/>
      <c r="HWA764" s="123"/>
      <c r="HWB764" s="123"/>
      <c r="HWC764" s="123"/>
      <c r="HWD764" s="123"/>
      <c r="HWE764" s="123"/>
      <c r="HWF764" s="123"/>
      <c r="HWG764" s="123"/>
      <c r="HWH764" s="123"/>
      <c r="HWI764" s="123"/>
      <c r="HWJ764" s="123"/>
      <c r="HWK764" s="123"/>
      <c r="HWL764" s="123"/>
      <c r="HWM764" s="123"/>
      <c r="HWN764" s="123"/>
      <c r="HWO764" s="123"/>
      <c r="HWP764" s="123"/>
      <c r="HWQ764" s="123"/>
      <c r="HWR764" s="123"/>
      <c r="HWS764" s="123"/>
      <c r="HWT764" s="123"/>
      <c r="HWU764" s="123"/>
      <c r="HWV764" s="123"/>
      <c r="HWW764" s="123"/>
      <c r="HWX764" s="123"/>
      <c r="HWY764" s="123"/>
      <c r="HWZ764" s="123"/>
      <c r="HXA764" s="123"/>
      <c r="HXB764" s="123"/>
      <c r="HXC764" s="123"/>
      <c r="HXD764" s="123"/>
      <c r="HXE764" s="123"/>
      <c r="HXF764" s="123"/>
      <c r="HXG764" s="123"/>
      <c r="HXH764" s="123"/>
      <c r="HXI764" s="123"/>
      <c r="HXJ764" s="123"/>
      <c r="HXK764" s="123"/>
      <c r="HXL764" s="123"/>
      <c r="HXM764" s="123"/>
      <c r="HXN764" s="123"/>
      <c r="HXO764" s="123"/>
      <c r="HXP764" s="123"/>
      <c r="HXQ764" s="123"/>
      <c r="HXR764" s="123"/>
      <c r="HXS764" s="123"/>
      <c r="HXT764" s="123"/>
      <c r="HXU764" s="123"/>
      <c r="HXV764" s="123"/>
      <c r="HXW764" s="123"/>
      <c r="HXX764" s="123"/>
      <c r="HXY764" s="123"/>
      <c r="HXZ764" s="123"/>
      <c r="HYA764" s="123"/>
      <c r="HYB764" s="123"/>
      <c r="HYC764" s="123"/>
      <c r="HYD764" s="123"/>
      <c r="HYE764" s="123"/>
      <c r="HYF764" s="123"/>
      <c r="HYG764" s="123"/>
      <c r="HYH764" s="123"/>
      <c r="HYI764" s="123"/>
      <c r="HYJ764" s="123"/>
      <c r="HYK764" s="123"/>
      <c r="HYL764" s="123"/>
      <c r="HYM764" s="123"/>
      <c r="HYN764" s="123"/>
      <c r="HYO764" s="123"/>
      <c r="HYP764" s="123"/>
      <c r="HYQ764" s="123"/>
      <c r="HYR764" s="123"/>
      <c r="HYS764" s="123"/>
      <c r="HYT764" s="123"/>
      <c r="HYU764" s="123"/>
      <c r="HYV764" s="123"/>
      <c r="HYW764" s="123"/>
      <c r="HYX764" s="123"/>
      <c r="HYY764" s="123"/>
      <c r="HYZ764" s="123"/>
      <c r="HZA764" s="123"/>
      <c r="HZB764" s="123"/>
      <c r="HZC764" s="123"/>
      <c r="HZD764" s="123"/>
      <c r="HZE764" s="123"/>
      <c r="HZF764" s="123"/>
      <c r="HZG764" s="123"/>
      <c r="HZH764" s="123"/>
      <c r="HZI764" s="123"/>
      <c r="HZJ764" s="123"/>
      <c r="HZK764" s="123"/>
      <c r="HZL764" s="123"/>
      <c r="HZM764" s="123"/>
      <c r="HZN764" s="123"/>
      <c r="HZO764" s="123"/>
      <c r="HZP764" s="123"/>
      <c r="HZQ764" s="123"/>
      <c r="HZR764" s="123"/>
      <c r="HZS764" s="123"/>
      <c r="HZT764" s="123"/>
      <c r="HZU764" s="123"/>
      <c r="HZV764" s="123"/>
      <c r="HZW764" s="123"/>
      <c r="HZX764" s="123"/>
      <c r="HZY764" s="123"/>
      <c r="HZZ764" s="123"/>
      <c r="IAA764" s="123"/>
      <c r="IAB764" s="123"/>
      <c r="IAC764" s="123"/>
      <c r="IAD764" s="123"/>
      <c r="IAE764" s="123"/>
      <c r="IAF764" s="123"/>
      <c r="IAG764" s="123"/>
      <c r="IAH764" s="123"/>
      <c r="IAI764" s="123"/>
      <c r="IAJ764" s="123"/>
      <c r="IAK764" s="123"/>
      <c r="IAL764" s="123"/>
      <c r="IAM764" s="123"/>
      <c r="IAN764" s="123"/>
      <c r="IAO764" s="123"/>
      <c r="IAP764" s="123"/>
      <c r="IAQ764" s="123"/>
      <c r="IAR764" s="123"/>
      <c r="IAS764" s="123"/>
      <c r="IAT764" s="123"/>
      <c r="IAU764" s="123"/>
      <c r="IAV764" s="123"/>
      <c r="IAW764" s="123"/>
      <c r="IAX764" s="123"/>
      <c r="IAY764" s="123"/>
      <c r="IAZ764" s="123"/>
      <c r="IBA764" s="123"/>
      <c r="IBB764" s="123"/>
      <c r="IBC764" s="123"/>
      <c r="IBD764" s="123"/>
      <c r="IBE764" s="123"/>
      <c r="IBF764" s="123"/>
      <c r="IBG764" s="123"/>
      <c r="IBH764" s="123"/>
      <c r="IBI764" s="123"/>
      <c r="IBJ764" s="123"/>
      <c r="IBK764" s="123"/>
      <c r="IBL764" s="123"/>
      <c r="IBM764" s="123"/>
      <c r="IBN764" s="123"/>
      <c r="IBO764" s="123"/>
      <c r="IBP764" s="123"/>
      <c r="IBQ764" s="123"/>
      <c r="IBR764" s="123"/>
      <c r="IBS764" s="123"/>
      <c r="IBT764" s="123"/>
      <c r="IBU764" s="123"/>
      <c r="IBV764" s="123"/>
      <c r="IBW764" s="123"/>
      <c r="IBX764" s="123"/>
      <c r="IBY764" s="123"/>
      <c r="IBZ764" s="123"/>
      <c r="ICA764" s="123"/>
      <c r="ICB764" s="123"/>
      <c r="ICC764" s="123"/>
      <c r="ICD764" s="123"/>
      <c r="ICE764" s="123"/>
      <c r="ICF764" s="123"/>
      <c r="ICG764" s="123"/>
      <c r="ICH764" s="123"/>
      <c r="ICI764" s="123"/>
      <c r="ICJ764" s="123"/>
      <c r="ICK764" s="123"/>
      <c r="ICL764" s="123"/>
      <c r="ICM764" s="123"/>
      <c r="ICN764" s="123"/>
      <c r="ICO764" s="123"/>
      <c r="ICP764" s="123"/>
      <c r="ICQ764" s="123"/>
      <c r="ICR764" s="123"/>
      <c r="ICS764" s="123"/>
      <c r="ICT764" s="123"/>
      <c r="ICU764" s="123"/>
      <c r="ICV764" s="123"/>
      <c r="ICW764" s="123"/>
      <c r="ICX764" s="123"/>
      <c r="ICY764" s="123"/>
      <c r="ICZ764" s="123"/>
      <c r="IDA764" s="123"/>
      <c r="IDB764" s="123"/>
      <c r="IDC764" s="123"/>
      <c r="IDD764" s="123"/>
      <c r="IDE764" s="123"/>
      <c r="IDF764" s="123"/>
      <c r="IDG764" s="123"/>
      <c r="IDH764" s="123"/>
      <c r="IDI764" s="123"/>
      <c r="IDJ764" s="123"/>
      <c r="IDK764" s="123"/>
      <c r="IDL764" s="123"/>
      <c r="IDM764" s="123"/>
      <c r="IDN764" s="123"/>
      <c r="IDO764" s="123"/>
      <c r="IDP764" s="123"/>
      <c r="IDQ764" s="123"/>
      <c r="IDR764" s="123"/>
      <c r="IDS764" s="123"/>
      <c r="IDT764" s="123"/>
      <c r="IDU764" s="123"/>
      <c r="IDV764" s="123"/>
      <c r="IDW764" s="123"/>
      <c r="IDX764" s="123"/>
      <c r="IDY764" s="123"/>
      <c r="IDZ764" s="123"/>
      <c r="IEA764" s="123"/>
      <c r="IEB764" s="123"/>
      <c r="IEC764" s="123"/>
      <c r="IED764" s="123"/>
      <c r="IEE764" s="123"/>
      <c r="IEF764" s="123"/>
      <c r="IEG764" s="123"/>
      <c r="IEH764" s="123"/>
      <c r="IEI764" s="123"/>
      <c r="IEJ764" s="123"/>
      <c r="IEK764" s="123"/>
      <c r="IEL764" s="123"/>
      <c r="IEM764" s="123"/>
      <c r="IEN764" s="123"/>
      <c r="IEO764" s="123"/>
      <c r="IEP764" s="123"/>
      <c r="IEQ764" s="123"/>
      <c r="IER764" s="123"/>
      <c r="IES764" s="123"/>
      <c r="IET764" s="123"/>
      <c r="IEU764" s="123"/>
      <c r="IEV764" s="123"/>
      <c r="IEW764" s="123"/>
      <c r="IEX764" s="123"/>
      <c r="IEY764" s="123"/>
      <c r="IEZ764" s="123"/>
      <c r="IFA764" s="123"/>
      <c r="IFB764" s="123"/>
      <c r="IFC764" s="123"/>
      <c r="IFD764" s="123"/>
      <c r="IFE764" s="123"/>
      <c r="IFF764" s="123"/>
      <c r="IFG764" s="123"/>
      <c r="IFH764" s="123"/>
      <c r="IFI764" s="123"/>
      <c r="IFJ764" s="123"/>
      <c r="IFK764" s="123"/>
      <c r="IFL764" s="123"/>
      <c r="IFM764" s="123"/>
      <c r="IFN764" s="123"/>
      <c r="IFO764" s="123"/>
      <c r="IFP764" s="123"/>
      <c r="IFQ764" s="123"/>
      <c r="IFR764" s="123"/>
      <c r="IFS764" s="123"/>
      <c r="IFT764" s="123"/>
      <c r="IFU764" s="123"/>
      <c r="IFV764" s="123"/>
      <c r="IFW764" s="123"/>
      <c r="IFX764" s="123"/>
      <c r="IFY764" s="123"/>
      <c r="IFZ764" s="123"/>
      <c r="IGA764" s="123"/>
      <c r="IGB764" s="123"/>
      <c r="IGC764" s="123"/>
      <c r="IGD764" s="123"/>
      <c r="IGE764" s="123"/>
      <c r="IGF764" s="123"/>
      <c r="IGG764" s="123"/>
      <c r="IGH764" s="123"/>
      <c r="IGI764" s="123"/>
      <c r="IGJ764" s="123"/>
      <c r="IGK764" s="123"/>
      <c r="IGL764" s="123"/>
      <c r="IGM764" s="123"/>
      <c r="IGN764" s="123"/>
      <c r="IGO764" s="123"/>
      <c r="IGP764" s="123"/>
      <c r="IGQ764" s="123"/>
      <c r="IGR764" s="123"/>
      <c r="IGS764" s="123"/>
      <c r="IGT764" s="123"/>
      <c r="IGU764" s="123"/>
      <c r="IGV764" s="123"/>
      <c r="IGW764" s="123"/>
      <c r="IGX764" s="123"/>
      <c r="IGY764" s="123"/>
      <c r="IGZ764" s="123"/>
      <c r="IHA764" s="123"/>
      <c r="IHB764" s="123"/>
      <c r="IHC764" s="123"/>
      <c r="IHD764" s="123"/>
      <c r="IHE764" s="123"/>
      <c r="IHF764" s="123"/>
      <c r="IHG764" s="123"/>
      <c r="IHH764" s="123"/>
      <c r="IHI764" s="123"/>
      <c r="IHJ764" s="123"/>
      <c r="IHK764" s="123"/>
      <c r="IHL764" s="123"/>
      <c r="IHM764" s="123"/>
      <c r="IHN764" s="123"/>
      <c r="IHO764" s="123"/>
      <c r="IHP764" s="123"/>
      <c r="IHQ764" s="123"/>
      <c r="IHR764" s="123"/>
      <c r="IHS764" s="123"/>
      <c r="IHT764" s="123"/>
      <c r="IHU764" s="123"/>
      <c r="IHV764" s="123"/>
      <c r="IHW764" s="123"/>
      <c r="IHX764" s="123"/>
      <c r="IHY764" s="123"/>
      <c r="IHZ764" s="123"/>
      <c r="IIA764" s="123"/>
      <c r="IIB764" s="123"/>
      <c r="IIC764" s="123"/>
      <c r="IID764" s="123"/>
      <c r="IIE764" s="123"/>
      <c r="IIF764" s="123"/>
      <c r="IIG764" s="123"/>
      <c r="IIH764" s="123"/>
      <c r="III764" s="123"/>
      <c r="IIJ764" s="123"/>
      <c r="IIK764" s="123"/>
      <c r="IIL764" s="123"/>
      <c r="IIM764" s="123"/>
      <c r="IIN764" s="123"/>
      <c r="IIO764" s="123"/>
      <c r="IIP764" s="123"/>
      <c r="IIQ764" s="123"/>
      <c r="IIR764" s="123"/>
      <c r="IIS764" s="123"/>
      <c r="IIT764" s="123"/>
      <c r="IIU764" s="123"/>
      <c r="IIV764" s="123"/>
      <c r="IIW764" s="123"/>
      <c r="IIX764" s="123"/>
      <c r="IIY764" s="123"/>
      <c r="IIZ764" s="123"/>
      <c r="IJA764" s="123"/>
      <c r="IJB764" s="123"/>
      <c r="IJC764" s="123"/>
      <c r="IJD764" s="123"/>
      <c r="IJE764" s="123"/>
      <c r="IJF764" s="123"/>
      <c r="IJG764" s="123"/>
      <c r="IJH764" s="123"/>
      <c r="IJI764" s="123"/>
      <c r="IJJ764" s="123"/>
      <c r="IJK764" s="123"/>
      <c r="IJL764" s="123"/>
      <c r="IJM764" s="123"/>
      <c r="IJN764" s="123"/>
      <c r="IJO764" s="123"/>
      <c r="IJP764" s="123"/>
      <c r="IJQ764" s="123"/>
      <c r="IJR764" s="123"/>
      <c r="IJS764" s="123"/>
      <c r="IJT764" s="123"/>
      <c r="IJU764" s="123"/>
      <c r="IJV764" s="123"/>
      <c r="IJW764" s="123"/>
      <c r="IJX764" s="123"/>
      <c r="IJY764" s="123"/>
      <c r="IJZ764" s="123"/>
      <c r="IKA764" s="123"/>
      <c r="IKB764" s="123"/>
      <c r="IKC764" s="123"/>
      <c r="IKD764" s="123"/>
      <c r="IKE764" s="123"/>
      <c r="IKF764" s="123"/>
      <c r="IKG764" s="123"/>
      <c r="IKH764" s="123"/>
      <c r="IKI764" s="123"/>
      <c r="IKJ764" s="123"/>
      <c r="IKK764" s="123"/>
      <c r="IKL764" s="123"/>
      <c r="IKM764" s="123"/>
      <c r="IKN764" s="123"/>
      <c r="IKO764" s="123"/>
      <c r="IKP764" s="123"/>
      <c r="IKQ764" s="123"/>
      <c r="IKR764" s="123"/>
      <c r="IKS764" s="123"/>
      <c r="IKT764" s="123"/>
      <c r="IKU764" s="123"/>
      <c r="IKV764" s="123"/>
      <c r="IKW764" s="123"/>
      <c r="IKX764" s="123"/>
      <c r="IKY764" s="123"/>
      <c r="IKZ764" s="123"/>
      <c r="ILA764" s="123"/>
      <c r="ILB764" s="123"/>
      <c r="ILC764" s="123"/>
      <c r="ILD764" s="123"/>
      <c r="ILE764" s="123"/>
      <c r="ILF764" s="123"/>
      <c r="ILG764" s="123"/>
      <c r="ILH764" s="123"/>
      <c r="ILI764" s="123"/>
      <c r="ILJ764" s="123"/>
      <c r="ILK764" s="123"/>
      <c r="ILL764" s="123"/>
      <c r="ILM764" s="123"/>
      <c r="ILN764" s="123"/>
      <c r="ILO764" s="123"/>
      <c r="ILP764" s="123"/>
      <c r="ILQ764" s="123"/>
      <c r="ILR764" s="123"/>
      <c r="ILS764" s="123"/>
      <c r="ILT764" s="123"/>
      <c r="ILU764" s="123"/>
      <c r="ILV764" s="123"/>
      <c r="ILW764" s="123"/>
      <c r="ILX764" s="123"/>
      <c r="ILY764" s="123"/>
      <c r="ILZ764" s="123"/>
      <c r="IMA764" s="123"/>
      <c r="IMB764" s="123"/>
      <c r="IMC764" s="123"/>
      <c r="IMD764" s="123"/>
      <c r="IME764" s="123"/>
      <c r="IMF764" s="123"/>
      <c r="IMG764" s="123"/>
      <c r="IMH764" s="123"/>
      <c r="IMI764" s="123"/>
      <c r="IMJ764" s="123"/>
      <c r="IMK764" s="123"/>
      <c r="IML764" s="123"/>
      <c r="IMM764" s="123"/>
      <c r="IMN764" s="123"/>
      <c r="IMO764" s="123"/>
      <c r="IMP764" s="123"/>
      <c r="IMQ764" s="123"/>
      <c r="IMR764" s="123"/>
      <c r="IMS764" s="123"/>
      <c r="IMT764" s="123"/>
      <c r="IMU764" s="123"/>
      <c r="IMV764" s="123"/>
      <c r="IMW764" s="123"/>
      <c r="IMX764" s="123"/>
      <c r="IMY764" s="123"/>
      <c r="IMZ764" s="123"/>
      <c r="INA764" s="123"/>
      <c r="INB764" s="123"/>
      <c r="INC764" s="123"/>
      <c r="IND764" s="123"/>
      <c r="INE764" s="123"/>
      <c r="INF764" s="123"/>
      <c r="ING764" s="123"/>
      <c r="INH764" s="123"/>
      <c r="INI764" s="123"/>
      <c r="INJ764" s="123"/>
      <c r="INK764" s="123"/>
      <c r="INL764" s="123"/>
      <c r="INM764" s="123"/>
      <c r="INN764" s="123"/>
      <c r="INO764" s="123"/>
      <c r="INP764" s="123"/>
      <c r="INQ764" s="123"/>
      <c r="INR764" s="123"/>
      <c r="INS764" s="123"/>
      <c r="INT764" s="123"/>
      <c r="INU764" s="123"/>
      <c r="INV764" s="123"/>
      <c r="INW764" s="123"/>
      <c r="INX764" s="123"/>
      <c r="INY764" s="123"/>
      <c r="INZ764" s="123"/>
      <c r="IOA764" s="123"/>
      <c r="IOB764" s="123"/>
      <c r="IOC764" s="123"/>
      <c r="IOD764" s="123"/>
      <c r="IOE764" s="123"/>
      <c r="IOF764" s="123"/>
      <c r="IOG764" s="123"/>
      <c r="IOH764" s="123"/>
      <c r="IOI764" s="123"/>
      <c r="IOJ764" s="123"/>
      <c r="IOK764" s="123"/>
      <c r="IOL764" s="123"/>
      <c r="IOM764" s="123"/>
      <c r="ION764" s="123"/>
      <c r="IOO764" s="123"/>
      <c r="IOP764" s="123"/>
      <c r="IOQ764" s="123"/>
      <c r="IOR764" s="123"/>
      <c r="IOS764" s="123"/>
      <c r="IOT764" s="123"/>
      <c r="IOU764" s="123"/>
      <c r="IOV764" s="123"/>
      <c r="IOW764" s="123"/>
      <c r="IOX764" s="123"/>
      <c r="IOY764" s="123"/>
      <c r="IOZ764" s="123"/>
      <c r="IPA764" s="123"/>
      <c r="IPB764" s="123"/>
      <c r="IPC764" s="123"/>
      <c r="IPD764" s="123"/>
      <c r="IPE764" s="123"/>
      <c r="IPF764" s="123"/>
      <c r="IPG764" s="123"/>
      <c r="IPH764" s="123"/>
      <c r="IPI764" s="123"/>
      <c r="IPJ764" s="123"/>
      <c r="IPK764" s="123"/>
      <c r="IPL764" s="123"/>
      <c r="IPM764" s="123"/>
      <c r="IPN764" s="123"/>
      <c r="IPO764" s="123"/>
      <c r="IPP764" s="123"/>
      <c r="IPQ764" s="123"/>
      <c r="IPR764" s="123"/>
      <c r="IPS764" s="123"/>
      <c r="IPT764" s="123"/>
      <c r="IPU764" s="123"/>
      <c r="IPV764" s="123"/>
      <c r="IPW764" s="123"/>
      <c r="IPX764" s="123"/>
      <c r="IPY764" s="123"/>
      <c r="IPZ764" s="123"/>
      <c r="IQA764" s="123"/>
      <c r="IQB764" s="123"/>
      <c r="IQC764" s="123"/>
      <c r="IQD764" s="123"/>
      <c r="IQE764" s="123"/>
      <c r="IQF764" s="123"/>
      <c r="IQG764" s="123"/>
      <c r="IQH764" s="123"/>
      <c r="IQI764" s="123"/>
      <c r="IQJ764" s="123"/>
      <c r="IQK764" s="123"/>
      <c r="IQL764" s="123"/>
      <c r="IQM764" s="123"/>
      <c r="IQN764" s="123"/>
      <c r="IQO764" s="123"/>
      <c r="IQP764" s="123"/>
      <c r="IQQ764" s="123"/>
      <c r="IQR764" s="123"/>
      <c r="IQS764" s="123"/>
      <c r="IQT764" s="123"/>
      <c r="IQU764" s="123"/>
      <c r="IQV764" s="123"/>
      <c r="IQW764" s="123"/>
      <c r="IQX764" s="123"/>
      <c r="IQY764" s="123"/>
      <c r="IQZ764" s="123"/>
      <c r="IRA764" s="123"/>
      <c r="IRB764" s="123"/>
      <c r="IRC764" s="123"/>
      <c r="IRD764" s="123"/>
      <c r="IRE764" s="123"/>
      <c r="IRF764" s="123"/>
      <c r="IRG764" s="123"/>
      <c r="IRH764" s="123"/>
      <c r="IRI764" s="123"/>
      <c r="IRJ764" s="123"/>
      <c r="IRK764" s="123"/>
      <c r="IRL764" s="123"/>
      <c r="IRM764" s="123"/>
      <c r="IRN764" s="123"/>
      <c r="IRO764" s="123"/>
      <c r="IRP764" s="123"/>
      <c r="IRQ764" s="123"/>
      <c r="IRR764" s="123"/>
      <c r="IRS764" s="123"/>
      <c r="IRT764" s="123"/>
      <c r="IRU764" s="123"/>
      <c r="IRV764" s="123"/>
      <c r="IRW764" s="123"/>
      <c r="IRX764" s="123"/>
      <c r="IRY764" s="123"/>
      <c r="IRZ764" s="123"/>
      <c r="ISA764" s="123"/>
      <c r="ISB764" s="123"/>
      <c r="ISC764" s="123"/>
      <c r="ISD764" s="123"/>
      <c r="ISE764" s="123"/>
      <c r="ISF764" s="123"/>
      <c r="ISG764" s="123"/>
      <c r="ISH764" s="123"/>
      <c r="ISI764" s="123"/>
      <c r="ISJ764" s="123"/>
      <c r="ISK764" s="123"/>
      <c r="ISL764" s="123"/>
      <c r="ISM764" s="123"/>
      <c r="ISN764" s="123"/>
      <c r="ISO764" s="123"/>
      <c r="ISP764" s="123"/>
      <c r="ISQ764" s="123"/>
      <c r="ISR764" s="123"/>
      <c r="ISS764" s="123"/>
      <c r="IST764" s="123"/>
      <c r="ISU764" s="123"/>
      <c r="ISV764" s="123"/>
      <c r="ISW764" s="123"/>
      <c r="ISX764" s="123"/>
      <c r="ISY764" s="123"/>
      <c r="ISZ764" s="123"/>
      <c r="ITA764" s="123"/>
      <c r="ITB764" s="123"/>
      <c r="ITC764" s="123"/>
      <c r="ITD764" s="123"/>
      <c r="ITE764" s="123"/>
      <c r="ITF764" s="123"/>
      <c r="ITG764" s="123"/>
      <c r="ITH764" s="123"/>
      <c r="ITI764" s="123"/>
      <c r="ITJ764" s="123"/>
      <c r="ITK764" s="123"/>
      <c r="ITL764" s="123"/>
      <c r="ITM764" s="123"/>
      <c r="ITN764" s="123"/>
      <c r="ITO764" s="123"/>
      <c r="ITP764" s="123"/>
      <c r="ITQ764" s="123"/>
      <c r="ITR764" s="123"/>
      <c r="ITS764" s="123"/>
      <c r="ITT764" s="123"/>
      <c r="ITU764" s="123"/>
      <c r="ITV764" s="123"/>
      <c r="ITW764" s="123"/>
      <c r="ITX764" s="123"/>
      <c r="ITY764" s="123"/>
      <c r="ITZ764" s="123"/>
      <c r="IUA764" s="123"/>
      <c r="IUB764" s="123"/>
      <c r="IUC764" s="123"/>
      <c r="IUD764" s="123"/>
      <c r="IUE764" s="123"/>
      <c r="IUF764" s="123"/>
      <c r="IUG764" s="123"/>
      <c r="IUH764" s="123"/>
      <c r="IUI764" s="123"/>
      <c r="IUJ764" s="123"/>
      <c r="IUK764" s="123"/>
      <c r="IUL764" s="123"/>
      <c r="IUM764" s="123"/>
      <c r="IUN764" s="123"/>
      <c r="IUO764" s="123"/>
      <c r="IUP764" s="123"/>
      <c r="IUQ764" s="123"/>
      <c r="IUR764" s="123"/>
      <c r="IUS764" s="123"/>
      <c r="IUT764" s="123"/>
      <c r="IUU764" s="123"/>
      <c r="IUV764" s="123"/>
      <c r="IUW764" s="123"/>
      <c r="IUX764" s="123"/>
      <c r="IUY764" s="123"/>
      <c r="IUZ764" s="123"/>
      <c r="IVA764" s="123"/>
      <c r="IVB764" s="123"/>
      <c r="IVC764" s="123"/>
      <c r="IVD764" s="123"/>
      <c r="IVE764" s="123"/>
      <c r="IVF764" s="123"/>
      <c r="IVG764" s="123"/>
      <c r="IVH764" s="123"/>
      <c r="IVI764" s="123"/>
      <c r="IVJ764" s="123"/>
      <c r="IVK764" s="123"/>
      <c r="IVL764" s="123"/>
      <c r="IVM764" s="123"/>
      <c r="IVN764" s="123"/>
      <c r="IVO764" s="123"/>
      <c r="IVP764" s="123"/>
      <c r="IVQ764" s="123"/>
      <c r="IVR764" s="123"/>
      <c r="IVS764" s="123"/>
      <c r="IVT764" s="123"/>
      <c r="IVU764" s="123"/>
      <c r="IVV764" s="123"/>
      <c r="IVW764" s="123"/>
      <c r="IVX764" s="123"/>
      <c r="IVY764" s="123"/>
      <c r="IVZ764" s="123"/>
      <c r="IWA764" s="123"/>
      <c r="IWB764" s="123"/>
      <c r="IWC764" s="123"/>
      <c r="IWD764" s="123"/>
      <c r="IWE764" s="123"/>
      <c r="IWF764" s="123"/>
      <c r="IWG764" s="123"/>
      <c r="IWH764" s="123"/>
      <c r="IWI764" s="123"/>
      <c r="IWJ764" s="123"/>
      <c r="IWK764" s="123"/>
      <c r="IWL764" s="123"/>
      <c r="IWM764" s="123"/>
      <c r="IWN764" s="123"/>
      <c r="IWO764" s="123"/>
      <c r="IWP764" s="123"/>
      <c r="IWQ764" s="123"/>
      <c r="IWR764" s="123"/>
      <c r="IWS764" s="123"/>
      <c r="IWT764" s="123"/>
      <c r="IWU764" s="123"/>
      <c r="IWV764" s="123"/>
      <c r="IWW764" s="123"/>
      <c r="IWX764" s="123"/>
      <c r="IWY764" s="123"/>
      <c r="IWZ764" s="123"/>
      <c r="IXA764" s="123"/>
      <c r="IXB764" s="123"/>
      <c r="IXC764" s="123"/>
      <c r="IXD764" s="123"/>
      <c r="IXE764" s="123"/>
      <c r="IXF764" s="123"/>
      <c r="IXG764" s="123"/>
      <c r="IXH764" s="123"/>
      <c r="IXI764" s="123"/>
      <c r="IXJ764" s="123"/>
      <c r="IXK764" s="123"/>
      <c r="IXL764" s="123"/>
      <c r="IXM764" s="123"/>
      <c r="IXN764" s="123"/>
      <c r="IXO764" s="123"/>
      <c r="IXP764" s="123"/>
      <c r="IXQ764" s="123"/>
      <c r="IXR764" s="123"/>
      <c r="IXS764" s="123"/>
      <c r="IXT764" s="123"/>
      <c r="IXU764" s="123"/>
      <c r="IXV764" s="123"/>
      <c r="IXW764" s="123"/>
      <c r="IXX764" s="123"/>
      <c r="IXY764" s="123"/>
      <c r="IXZ764" s="123"/>
      <c r="IYA764" s="123"/>
      <c r="IYB764" s="123"/>
      <c r="IYC764" s="123"/>
      <c r="IYD764" s="123"/>
      <c r="IYE764" s="123"/>
      <c r="IYF764" s="123"/>
      <c r="IYG764" s="123"/>
      <c r="IYH764" s="123"/>
      <c r="IYI764" s="123"/>
      <c r="IYJ764" s="123"/>
      <c r="IYK764" s="123"/>
      <c r="IYL764" s="123"/>
      <c r="IYM764" s="123"/>
      <c r="IYN764" s="123"/>
      <c r="IYO764" s="123"/>
      <c r="IYP764" s="123"/>
      <c r="IYQ764" s="123"/>
      <c r="IYR764" s="123"/>
      <c r="IYS764" s="123"/>
      <c r="IYT764" s="123"/>
      <c r="IYU764" s="123"/>
      <c r="IYV764" s="123"/>
      <c r="IYW764" s="123"/>
      <c r="IYX764" s="123"/>
      <c r="IYY764" s="123"/>
      <c r="IYZ764" s="123"/>
      <c r="IZA764" s="123"/>
      <c r="IZB764" s="123"/>
      <c r="IZC764" s="123"/>
      <c r="IZD764" s="123"/>
      <c r="IZE764" s="123"/>
      <c r="IZF764" s="123"/>
      <c r="IZG764" s="123"/>
      <c r="IZH764" s="123"/>
      <c r="IZI764" s="123"/>
      <c r="IZJ764" s="123"/>
      <c r="IZK764" s="123"/>
      <c r="IZL764" s="123"/>
      <c r="IZM764" s="123"/>
      <c r="IZN764" s="123"/>
      <c r="IZO764" s="123"/>
      <c r="IZP764" s="123"/>
      <c r="IZQ764" s="123"/>
      <c r="IZR764" s="123"/>
      <c r="IZS764" s="123"/>
      <c r="IZT764" s="123"/>
      <c r="IZU764" s="123"/>
      <c r="IZV764" s="123"/>
      <c r="IZW764" s="123"/>
      <c r="IZX764" s="123"/>
      <c r="IZY764" s="123"/>
      <c r="IZZ764" s="123"/>
      <c r="JAA764" s="123"/>
      <c r="JAB764" s="123"/>
      <c r="JAC764" s="123"/>
      <c r="JAD764" s="123"/>
      <c r="JAE764" s="123"/>
      <c r="JAF764" s="123"/>
      <c r="JAG764" s="123"/>
      <c r="JAH764" s="123"/>
      <c r="JAI764" s="123"/>
      <c r="JAJ764" s="123"/>
      <c r="JAK764" s="123"/>
      <c r="JAL764" s="123"/>
      <c r="JAM764" s="123"/>
      <c r="JAN764" s="123"/>
      <c r="JAO764" s="123"/>
      <c r="JAP764" s="123"/>
      <c r="JAQ764" s="123"/>
      <c r="JAR764" s="123"/>
      <c r="JAS764" s="123"/>
      <c r="JAT764" s="123"/>
      <c r="JAU764" s="123"/>
      <c r="JAV764" s="123"/>
      <c r="JAW764" s="123"/>
      <c r="JAX764" s="123"/>
      <c r="JAY764" s="123"/>
      <c r="JAZ764" s="123"/>
      <c r="JBA764" s="123"/>
      <c r="JBB764" s="123"/>
      <c r="JBC764" s="123"/>
      <c r="JBD764" s="123"/>
      <c r="JBE764" s="123"/>
      <c r="JBF764" s="123"/>
      <c r="JBG764" s="123"/>
      <c r="JBH764" s="123"/>
      <c r="JBI764" s="123"/>
      <c r="JBJ764" s="123"/>
      <c r="JBK764" s="123"/>
      <c r="JBL764" s="123"/>
      <c r="JBM764" s="123"/>
      <c r="JBN764" s="123"/>
      <c r="JBO764" s="123"/>
      <c r="JBP764" s="123"/>
      <c r="JBQ764" s="123"/>
      <c r="JBR764" s="123"/>
      <c r="JBS764" s="123"/>
      <c r="JBT764" s="123"/>
      <c r="JBU764" s="123"/>
      <c r="JBV764" s="123"/>
      <c r="JBW764" s="123"/>
      <c r="JBX764" s="123"/>
      <c r="JBY764" s="123"/>
      <c r="JBZ764" s="123"/>
      <c r="JCA764" s="123"/>
      <c r="JCB764" s="123"/>
      <c r="JCC764" s="123"/>
      <c r="JCD764" s="123"/>
      <c r="JCE764" s="123"/>
      <c r="JCF764" s="123"/>
      <c r="JCG764" s="123"/>
      <c r="JCH764" s="123"/>
      <c r="JCI764" s="123"/>
      <c r="JCJ764" s="123"/>
      <c r="JCK764" s="123"/>
      <c r="JCL764" s="123"/>
      <c r="JCM764" s="123"/>
      <c r="JCN764" s="123"/>
      <c r="JCO764" s="123"/>
      <c r="JCP764" s="123"/>
      <c r="JCQ764" s="123"/>
      <c r="JCR764" s="123"/>
      <c r="JCS764" s="123"/>
      <c r="JCT764" s="123"/>
      <c r="JCU764" s="123"/>
      <c r="JCV764" s="123"/>
      <c r="JCW764" s="123"/>
      <c r="JCX764" s="123"/>
      <c r="JCY764" s="123"/>
      <c r="JCZ764" s="123"/>
      <c r="JDA764" s="123"/>
      <c r="JDB764" s="123"/>
      <c r="JDC764" s="123"/>
      <c r="JDD764" s="123"/>
      <c r="JDE764" s="123"/>
      <c r="JDF764" s="123"/>
      <c r="JDG764" s="123"/>
      <c r="JDH764" s="123"/>
      <c r="JDI764" s="123"/>
      <c r="JDJ764" s="123"/>
      <c r="JDK764" s="123"/>
      <c r="JDL764" s="123"/>
      <c r="JDM764" s="123"/>
      <c r="JDN764" s="123"/>
      <c r="JDO764" s="123"/>
      <c r="JDP764" s="123"/>
      <c r="JDQ764" s="123"/>
      <c r="JDR764" s="123"/>
      <c r="JDS764" s="123"/>
      <c r="JDT764" s="123"/>
      <c r="JDU764" s="123"/>
      <c r="JDV764" s="123"/>
      <c r="JDW764" s="123"/>
      <c r="JDX764" s="123"/>
      <c r="JDY764" s="123"/>
      <c r="JDZ764" s="123"/>
      <c r="JEA764" s="123"/>
      <c r="JEB764" s="123"/>
      <c r="JEC764" s="123"/>
      <c r="JED764" s="123"/>
      <c r="JEE764" s="123"/>
      <c r="JEF764" s="123"/>
      <c r="JEG764" s="123"/>
      <c r="JEH764" s="123"/>
      <c r="JEI764" s="123"/>
      <c r="JEJ764" s="123"/>
      <c r="JEK764" s="123"/>
      <c r="JEL764" s="123"/>
      <c r="JEM764" s="123"/>
      <c r="JEN764" s="123"/>
      <c r="JEO764" s="123"/>
      <c r="JEP764" s="123"/>
      <c r="JEQ764" s="123"/>
      <c r="JER764" s="123"/>
      <c r="JES764" s="123"/>
      <c r="JET764" s="123"/>
      <c r="JEU764" s="123"/>
      <c r="JEV764" s="123"/>
      <c r="JEW764" s="123"/>
      <c r="JEX764" s="123"/>
      <c r="JEY764" s="123"/>
      <c r="JEZ764" s="123"/>
      <c r="JFA764" s="123"/>
      <c r="JFB764" s="123"/>
      <c r="JFC764" s="123"/>
      <c r="JFD764" s="123"/>
      <c r="JFE764" s="123"/>
      <c r="JFF764" s="123"/>
      <c r="JFG764" s="123"/>
      <c r="JFH764" s="123"/>
      <c r="JFI764" s="123"/>
      <c r="JFJ764" s="123"/>
      <c r="JFK764" s="123"/>
      <c r="JFL764" s="123"/>
      <c r="JFM764" s="123"/>
      <c r="JFN764" s="123"/>
      <c r="JFO764" s="123"/>
      <c r="JFP764" s="123"/>
      <c r="JFQ764" s="123"/>
      <c r="JFR764" s="123"/>
      <c r="JFS764" s="123"/>
      <c r="JFT764" s="123"/>
      <c r="JFU764" s="123"/>
      <c r="JFV764" s="123"/>
      <c r="JFW764" s="123"/>
      <c r="JFX764" s="123"/>
      <c r="JFY764" s="123"/>
      <c r="JFZ764" s="123"/>
      <c r="JGA764" s="123"/>
      <c r="JGB764" s="123"/>
      <c r="JGC764" s="123"/>
      <c r="JGD764" s="123"/>
      <c r="JGE764" s="123"/>
      <c r="JGF764" s="123"/>
      <c r="JGG764" s="123"/>
      <c r="JGH764" s="123"/>
      <c r="JGI764" s="123"/>
      <c r="JGJ764" s="123"/>
      <c r="JGK764" s="123"/>
      <c r="JGL764" s="123"/>
      <c r="JGM764" s="123"/>
      <c r="JGN764" s="123"/>
      <c r="JGO764" s="123"/>
      <c r="JGP764" s="123"/>
      <c r="JGQ764" s="123"/>
      <c r="JGR764" s="123"/>
      <c r="JGS764" s="123"/>
      <c r="JGT764" s="123"/>
      <c r="JGU764" s="123"/>
      <c r="JGV764" s="123"/>
      <c r="JGW764" s="123"/>
      <c r="JGX764" s="123"/>
      <c r="JGY764" s="123"/>
      <c r="JGZ764" s="123"/>
      <c r="JHA764" s="123"/>
      <c r="JHB764" s="123"/>
      <c r="JHC764" s="123"/>
      <c r="JHD764" s="123"/>
      <c r="JHE764" s="123"/>
      <c r="JHF764" s="123"/>
      <c r="JHG764" s="123"/>
      <c r="JHH764" s="123"/>
      <c r="JHI764" s="123"/>
      <c r="JHJ764" s="123"/>
      <c r="JHK764" s="123"/>
      <c r="JHL764" s="123"/>
      <c r="JHM764" s="123"/>
      <c r="JHN764" s="123"/>
      <c r="JHO764" s="123"/>
      <c r="JHP764" s="123"/>
      <c r="JHQ764" s="123"/>
      <c r="JHR764" s="123"/>
      <c r="JHS764" s="123"/>
      <c r="JHT764" s="123"/>
      <c r="JHU764" s="123"/>
      <c r="JHV764" s="123"/>
      <c r="JHW764" s="123"/>
      <c r="JHX764" s="123"/>
      <c r="JHY764" s="123"/>
      <c r="JHZ764" s="123"/>
      <c r="JIA764" s="123"/>
      <c r="JIB764" s="123"/>
      <c r="JIC764" s="123"/>
      <c r="JID764" s="123"/>
      <c r="JIE764" s="123"/>
      <c r="JIF764" s="123"/>
      <c r="JIG764" s="123"/>
      <c r="JIH764" s="123"/>
      <c r="JII764" s="123"/>
      <c r="JIJ764" s="123"/>
      <c r="JIK764" s="123"/>
      <c r="JIL764" s="123"/>
      <c r="JIM764" s="123"/>
      <c r="JIN764" s="123"/>
      <c r="JIO764" s="123"/>
      <c r="JIP764" s="123"/>
      <c r="JIQ764" s="123"/>
      <c r="JIR764" s="123"/>
      <c r="JIS764" s="123"/>
      <c r="JIT764" s="123"/>
      <c r="JIU764" s="123"/>
      <c r="JIV764" s="123"/>
      <c r="JIW764" s="123"/>
      <c r="JIX764" s="123"/>
      <c r="JIY764" s="123"/>
      <c r="JIZ764" s="123"/>
      <c r="JJA764" s="123"/>
      <c r="JJB764" s="123"/>
      <c r="JJC764" s="123"/>
      <c r="JJD764" s="123"/>
      <c r="JJE764" s="123"/>
      <c r="JJF764" s="123"/>
      <c r="JJG764" s="123"/>
      <c r="JJH764" s="123"/>
      <c r="JJI764" s="123"/>
      <c r="JJJ764" s="123"/>
      <c r="JJK764" s="123"/>
      <c r="JJL764" s="123"/>
      <c r="JJM764" s="123"/>
      <c r="JJN764" s="123"/>
      <c r="JJO764" s="123"/>
      <c r="JJP764" s="123"/>
      <c r="JJQ764" s="123"/>
      <c r="JJR764" s="123"/>
      <c r="JJS764" s="123"/>
      <c r="JJT764" s="123"/>
      <c r="JJU764" s="123"/>
      <c r="JJV764" s="123"/>
      <c r="JJW764" s="123"/>
      <c r="JJX764" s="123"/>
      <c r="JJY764" s="123"/>
      <c r="JJZ764" s="123"/>
      <c r="JKA764" s="123"/>
      <c r="JKB764" s="123"/>
      <c r="JKC764" s="123"/>
      <c r="JKD764" s="123"/>
      <c r="JKE764" s="123"/>
      <c r="JKF764" s="123"/>
      <c r="JKG764" s="123"/>
      <c r="JKH764" s="123"/>
      <c r="JKI764" s="123"/>
      <c r="JKJ764" s="123"/>
      <c r="JKK764" s="123"/>
      <c r="JKL764" s="123"/>
      <c r="JKM764" s="123"/>
      <c r="JKN764" s="123"/>
      <c r="JKO764" s="123"/>
      <c r="JKP764" s="123"/>
      <c r="JKQ764" s="123"/>
      <c r="JKR764" s="123"/>
      <c r="JKS764" s="123"/>
      <c r="JKT764" s="123"/>
      <c r="JKU764" s="123"/>
      <c r="JKV764" s="123"/>
      <c r="JKW764" s="123"/>
      <c r="JKX764" s="123"/>
      <c r="JKY764" s="123"/>
      <c r="JKZ764" s="123"/>
      <c r="JLA764" s="123"/>
      <c r="JLB764" s="123"/>
      <c r="JLC764" s="123"/>
      <c r="JLD764" s="123"/>
      <c r="JLE764" s="123"/>
      <c r="JLF764" s="123"/>
      <c r="JLG764" s="123"/>
      <c r="JLH764" s="123"/>
      <c r="JLI764" s="123"/>
      <c r="JLJ764" s="123"/>
      <c r="JLK764" s="123"/>
      <c r="JLL764" s="123"/>
      <c r="JLM764" s="123"/>
      <c r="JLN764" s="123"/>
      <c r="JLO764" s="123"/>
      <c r="JLP764" s="123"/>
      <c r="JLQ764" s="123"/>
      <c r="JLR764" s="123"/>
      <c r="JLS764" s="123"/>
      <c r="JLT764" s="123"/>
      <c r="JLU764" s="123"/>
      <c r="JLV764" s="123"/>
      <c r="JLW764" s="123"/>
      <c r="JLX764" s="123"/>
      <c r="JLY764" s="123"/>
      <c r="JLZ764" s="123"/>
      <c r="JMA764" s="123"/>
      <c r="JMB764" s="123"/>
      <c r="JMC764" s="123"/>
      <c r="JMD764" s="123"/>
      <c r="JME764" s="123"/>
      <c r="JMF764" s="123"/>
      <c r="JMG764" s="123"/>
      <c r="JMH764" s="123"/>
      <c r="JMI764" s="123"/>
      <c r="JMJ764" s="123"/>
      <c r="JMK764" s="123"/>
      <c r="JML764" s="123"/>
      <c r="JMM764" s="123"/>
      <c r="JMN764" s="123"/>
      <c r="JMO764" s="123"/>
      <c r="JMP764" s="123"/>
      <c r="JMQ764" s="123"/>
      <c r="JMR764" s="123"/>
      <c r="JMS764" s="123"/>
      <c r="JMT764" s="123"/>
      <c r="JMU764" s="123"/>
      <c r="JMV764" s="123"/>
      <c r="JMW764" s="123"/>
      <c r="JMX764" s="123"/>
      <c r="JMY764" s="123"/>
      <c r="JMZ764" s="123"/>
      <c r="JNA764" s="123"/>
      <c r="JNB764" s="123"/>
      <c r="JNC764" s="123"/>
      <c r="JND764" s="123"/>
      <c r="JNE764" s="123"/>
      <c r="JNF764" s="123"/>
      <c r="JNG764" s="123"/>
      <c r="JNH764" s="123"/>
      <c r="JNI764" s="123"/>
      <c r="JNJ764" s="123"/>
      <c r="JNK764" s="123"/>
      <c r="JNL764" s="123"/>
      <c r="JNM764" s="123"/>
      <c r="JNN764" s="123"/>
      <c r="JNO764" s="123"/>
      <c r="JNP764" s="123"/>
      <c r="JNQ764" s="123"/>
      <c r="JNR764" s="123"/>
      <c r="JNS764" s="123"/>
      <c r="JNT764" s="123"/>
      <c r="JNU764" s="123"/>
      <c r="JNV764" s="123"/>
      <c r="JNW764" s="123"/>
      <c r="JNX764" s="123"/>
      <c r="JNY764" s="123"/>
      <c r="JNZ764" s="123"/>
      <c r="JOA764" s="123"/>
      <c r="JOB764" s="123"/>
      <c r="JOC764" s="123"/>
      <c r="JOD764" s="123"/>
      <c r="JOE764" s="123"/>
      <c r="JOF764" s="123"/>
      <c r="JOG764" s="123"/>
      <c r="JOH764" s="123"/>
      <c r="JOI764" s="123"/>
      <c r="JOJ764" s="123"/>
      <c r="JOK764" s="123"/>
      <c r="JOL764" s="123"/>
      <c r="JOM764" s="123"/>
      <c r="JON764" s="123"/>
      <c r="JOO764" s="123"/>
      <c r="JOP764" s="123"/>
      <c r="JOQ764" s="123"/>
      <c r="JOR764" s="123"/>
      <c r="JOS764" s="123"/>
      <c r="JOT764" s="123"/>
      <c r="JOU764" s="123"/>
      <c r="JOV764" s="123"/>
      <c r="JOW764" s="123"/>
      <c r="JOX764" s="123"/>
      <c r="JOY764" s="123"/>
      <c r="JOZ764" s="123"/>
      <c r="JPA764" s="123"/>
      <c r="JPB764" s="123"/>
      <c r="JPC764" s="123"/>
      <c r="JPD764" s="123"/>
      <c r="JPE764" s="123"/>
      <c r="JPF764" s="123"/>
      <c r="JPG764" s="123"/>
      <c r="JPH764" s="123"/>
      <c r="JPI764" s="123"/>
      <c r="JPJ764" s="123"/>
      <c r="JPK764" s="123"/>
      <c r="JPL764" s="123"/>
      <c r="JPM764" s="123"/>
      <c r="JPN764" s="123"/>
      <c r="JPO764" s="123"/>
      <c r="JPP764" s="123"/>
      <c r="JPQ764" s="123"/>
      <c r="JPR764" s="123"/>
      <c r="JPS764" s="123"/>
      <c r="JPT764" s="123"/>
      <c r="JPU764" s="123"/>
      <c r="JPV764" s="123"/>
      <c r="JPW764" s="123"/>
      <c r="JPX764" s="123"/>
      <c r="JPY764" s="123"/>
      <c r="JPZ764" s="123"/>
      <c r="JQA764" s="123"/>
      <c r="JQB764" s="123"/>
      <c r="JQC764" s="123"/>
      <c r="JQD764" s="123"/>
      <c r="JQE764" s="123"/>
      <c r="JQF764" s="123"/>
      <c r="JQG764" s="123"/>
      <c r="JQH764" s="123"/>
      <c r="JQI764" s="123"/>
      <c r="JQJ764" s="123"/>
      <c r="JQK764" s="123"/>
      <c r="JQL764" s="123"/>
      <c r="JQM764" s="123"/>
      <c r="JQN764" s="123"/>
      <c r="JQO764" s="123"/>
      <c r="JQP764" s="123"/>
      <c r="JQQ764" s="123"/>
      <c r="JQR764" s="123"/>
      <c r="JQS764" s="123"/>
      <c r="JQT764" s="123"/>
      <c r="JQU764" s="123"/>
      <c r="JQV764" s="123"/>
      <c r="JQW764" s="123"/>
      <c r="JQX764" s="123"/>
      <c r="JQY764" s="123"/>
      <c r="JQZ764" s="123"/>
      <c r="JRA764" s="123"/>
      <c r="JRB764" s="123"/>
      <c r="JRC764" s="123"/>
      <c r="JRD764" s="123"/>
      <c r="JRE764" s="123"/>
      <c r="JRF764" s="123"/>
      <c r="JRG764" s="123"/>
      <c r="JRH764" s="123"/>
      <c r="JRI764" s="123"/>
      <c r="JRJ764" s="123"/>
      <c r="JRK764" s="123"/>
      <c r="JRL764" s="123"/>
      <c r="JRM764" s="123"/>
      <c r="JRN764" s="123"/>
      <c r="JRO764" s="123"/>
      <c r="JRP764" s="123"/>
      <c r="JRQ764" s="123"/>
      <c r="JRR764" s="123"/>
      <c r="JRS764" s="123"/>
      <c r="JRT764" s="123"/>
      <c r="JRU764" s="123"/>
      <c r="JRV764" s="123"/>
      <c r="JRW764" s="123"/>
      <c r="JRX764" s="123"/>
      <c r="JRY764" s="123"/>
      <c r="JRZ764" s="123"/>
      <c r="JSA764" s="123"/>
      <c r="JSB764" s="123"/>
      <c r="JSC764" s="123"/>
      <c r="JSD764" s="123"/>
      <c r="JSE764" s="123"/>
      <c r="JSF764" s="123"/>
      <c r="JSG764" s="123"/>
      <c r="JSH764" s="123"/>
      <c r="JSI764" s="123"/>
      <c r="JSJ764" s="123"/>
      <c r="JSK764" s="123"/>
      <c r="JSL764" s="123"/>
      <c r="JSM764" s="123"/>
      <c r="JSN764" s="123"/>
      <c r="JSO764" s="123"/>
      <c r="JSP764" s="123"/>
      <c r="JSQ764" s="123"/>
      <c r="JSR764" s="123"/>
      <c r="JSS764" s="123"/>
      <c r="JST764" s="123"/>
      <c r="JSU764" s="123"/>
      <c r="JSV764" s="123"/>
      <c r="JSW764" s="123"/>
      <c r="JSX764" s="123"/>
      <c r="JSY764" s="123"/>
      <c r="JSZ764" s="123"/>
      <c r="JTA764" s="123"/>
      <c r="JTB764" s="123"/>
      <c r="JTC764" s="123"/>
      <c r="JTD764" s="123"/>
      <c r="JTE764" s="123"/>
      <c r="JTF764" s="123"/>
      <c r="JTG764" s="123"/>
      <c r="JTH764" s="123"/>
      <c r="JTI764" s="123"/>
      <c r="JTJ764" s="123"/>
      <c r="JTK764" s="123"/>
      <c r="JTL764" s="123"/>
      <c r="JTM764" s="123"/>
      <c r="JTN764" s="123"/>
      <c r="JTO764" s="123"/>
      <c r="JTP764" s="123"/>
      <c r="JTQ764" s="123"/>
      <c r="JTR764" s="123"/>
      <c r="JTS764" s="123"/>
      <c r="JTT764" s="123"/>
      <c r="JTU764" s="123"/>
      <c r="JTV764" s="123"/>
      <c r="JTW764" s="123"/>
      <c r="JTX764" s="123"/>
      <c r="JTY764" s="123"/>
      <c r="JTZ764" s="123"/>
      <c r="JUA764" s="123"/>
      <c r="JUB764" s="123"/>
      <c r="JUC764" s="123"/>
      <c r="JUD764" s="123"/>
      <c r="JUE764" s="123"/>
      <c r="JUF764" s="123"/>
      <c r="JUG764" s="123"/>
      <c r="JUH764" s="123"/>
      <c r="JUI764" s="123"/>
      <c r="JUJ764" s="123"/>
      <c r="JUK764" s="123"/>
      <c r="JUL764" s="123"/>
      <c r="JUM764" s="123"/>
      <c r="JUN764" s="123"/>
      <c r="JUO764" s="123"/>
      <c r="JUP764" s="123"/>
      <c r="JUQ764" s="123"/>
      <c r="JUR764" s="123"/>
      <c r="JUS764" s="123"/>
      <c r="JUT764" s="123"/>
      <c r="JUU764" s="123"/>
      <c r="JUV764" s="123"/>
      <c r="JUW764" s="123"/>
      <c r="JUX764" s="123"/>
      <c r="JUY764" s="123"/>
      <c r="JUZ764" s="123"/>
      <c r="JVA764" s="123"/>
      <c r="JVB764" s="123"/>
      <c r="JVC764" s="123"/>
      <c r="JVD764" s="123"/>
      <c r="JVE764" s="123"/>
      <c r="JVF764" s="123"/>
      <c r="JVG764" s="123"/>
      <c r="JVH764" s="123"/>
      <c r="JVI764" s="123"/>
      <c r="JVJ764" s="123"/>
      <c r="JVK764" s="123"/>
      <c r="JVL764" s="123"/>
      <c r="JVM764" s="123"/>
      <c r="JVN764" s="123"/>
      <c r="JVO764" s="123"/>
      <c r="JVP764" s="123"/>
      <c r="JVQ764" s="123"/>
      <c r="JVR764" s="123"/>
      <c r="JVS764" s="123"/>
      <c r="JVT764" s="123"/>
      <c r="JVU764" s="123"/>
      <c r="JVV764" s="123"/>
      <c r="JVW764" s="123"/>
      <c r="JVX764" s="123"/>
      <c r="JVY764" s="123"/>
      <c r="JVZ764" s="123"/>
      <c r="JWA764" s="123"/>
      <c r="JWB764" s="123"/>
      <c r="JWC764" s="123"/>
      <c r="JWD764" s="123"/>
      <c r="JWE764" s="123"/>
      <c r="JWF764" s="123"/>
      <c r="JWG764" s="123"/>
      <c r="JWH764" s="123"/>
      <c r="JWI764" s="123"/>
      <c r="JWJ764" s="123"/>
      <c r="JWK764" s="123"/>
      <c r="JWL764" s="123"/>
      <c r="JWM764" s="123"/>
      <c r="JWN764" s="123"/>
      <c r="JWO764" s="123"/>
      <c r="JWP764" s="123"/>
      <c r="JWQ764" s="123"/>
      <c r="JWR764" s="123"/>
      <c r="JWS764" s="123"/>
      <c r="JWT764" s="123"/>
      <c r="JWU764" s="123"/>
      <c r="JWV764" s="123"/>
      <c r="JWW764" s="123"/>
      <c r="JWX764" s="123"/>
      <c r="JWY764" s="123"/>
      <c r="JWZ764" s="123"/>
      <c r="JXA764" s="123"/>
      <c r="JXB764" s="123"/>
      <c r="JXC764" s="123"/>
      <c r="JXD764" s="123"/>
      <c r="JXE764" s="123"/>
      <c r="JXF764" s="123"/>
      <c r="JXG764" s="123"/>
      <c r="JXH764" s="123"/>
      <c r="JXI764" s="123"/>
      <c r="JXJ764" s="123"/>
      <c r="JXK764" s="123"/>
      <c r="JXL764" s="123"/>
      <c r="JXM764" s="123"/>
      <c r="JXN764" s="123"/>
      <c r="JXO764" s="123"/>
      <c r="JXP764" s="123"/>
      <c r="JXQ764" s="123"/>
      <c r="JXR764" s="123"/>
      <c r="JXS764" s="123"/>
      <c r="JXT764" s="123"/>
      <c r="JXU764" s="123"/>
      <c r="JXV764" s="123"/>
      <c r="JXW764" s="123"/>
      <c r="JXX764" s="123"/>
      <c r="JXY764" s="123"/>
      <c r="JXZ764" s="123"/>
      <c r="JYA764" s="123"/>
      <c r="JYB764" s="123"/>
      <c r="JYC764" s="123"/>
      <c r="JYD764" s="123"/>
      <c r="JYE764" s="123"/>
      <c r="JYF764" s="123"/>
      <c r="JYG764" s="123"/>
      <c r="JYH764" s="123"/>
      <c r="JYI764" s="123"/>
      <c r="JYJ764" s="123"/>
      <c r="JYK764" s="123"/>
      <c r="JYL764" s="123"/>
      <c r="JYM764" s="123"/>
      <c r="JYN764" s="123"/>
      <c r="JYO764" s="123"/>
      <c r="JYP764" s="123"/>
      <c r="JYQ764" s="123"/>
      <c r="JYR764" s="123"/>
      <c r="JYS764" s="123"/>
      <c r="JYT764" s="123"/>
      <c r="JYU764" s="123"/>
      <c r="JYV764" s="123"/>
      <c r="JYW764" s="123"/>
      <c r="JYX764" s="123"/>
      <c r="JYY764" s="123"/>
      <c r="JYZ764" s="123"/>
      <c r="JZA764" s="123"/>
      <c r="JZB764" s="123"/>
      <c r="JZC764" s="123"/>
      <c r="JZD764" s="123"/>
      <c r="JZE764" s="123"/>
      <c r="JZF764" s="123"/>
      <c r="JZG764" s="123"/>
      <c r="JZH764" s="123"/>
      <c r="JZI764" s="123"/>
      <c r="JZJ764" s="123"/>
      <c r="JZK764" s="123"/>
      <c r="JZL764" s="123"/>
      <c r="JZM764" s="123"/>
      <c r="JZN764" s="123"/>
      <c r="JZO764" s="123"/>
      <c r="JZP764" s="123"/>
      <c r="JZQ764" s="123"/>
      <c r="JZR764" s="123"/>
      <c r="JZS764" s="123"/>
      <c r="JZT764" s="123"/>
      <c r="JZU764" s="123"/>
      <c r="JZV764" s="123"/>
      <c r="JZW764" s="123"/>
      <c r="JZX764" s="123"/>
      <c r="JZY764" s="123"/>
      <c r="JZZ764" s="123"/>
      <c r="KAA764" s="123"/>
      <c r="KAB764" s="123"/>
      <c r="KAC764" s="123"/>
      <c r="KAD764" s="123"/>
      <c r="KAE764" s="123"/>
      <c r="KAF764" s="123"/>
      <c r="KAG764" s="123"/>
      <c r="KAH764" s="123"/>
      <c r="KAI764" s="123"/>
      <c r="KAJ764" s="123"/>
      <c r="KAK764" s="123"/>
      <c r="KAL764" s="123"/>
      <c r="KAM764" s="123"/>
      <c r="KAN764" s="123"/>
      <c r="KAO764" s="123"/>
      <c r="KAP764" s="123"/>
      <c r="KAQ764" s="123"/>
      <c r="KAR764" s="123"/>
      <c r="KAS764" s="123"/>
      <c r="KAT764" s="123"/>
      <c r="KAU764" s="123"/>
      <c r="KAV764" s="123"/>
      <c r="KAW764" s="123"/>
      <c r="KAX764" s="123"/>
      <c r="KAY764" s="123"/>
      <c r="KAZ764" s="123"/>
      <c r="KBA764" s="123"/>
      <c r="KBB764" s="123"/>
      <c r="KBC764" s="123"/>
      <c r="KBD764" s="123"/>
      <c r="KBE764" s="123"/>
      <c r="KBF764" s="123"/>
      <c r="KBG764" s="123"/>
      <c r="KBH764" s="123"/>
      <c r="KBI764" s="123"/>
      <c r="KBJ764" s="123"/>
      <c r="KBK764" s="123"/>
      <c r="KBL764" s="123"/>
      <c r="KBM764" s="123"/>
      <c r="KBN764" s="123"/>
      <c r="KBO764" s="123"/>
      <c r="KBP764" s="123"/>
      <c r="KBQ764" s="123"/>
      <c r="KBR764" s="123"/>
      <c r="KBS764" s="123"/>
      <c r="KBT764" s="123"/>
      <c r="KBU764" s="123"/>
      <c r="KBV764" s="123"/>
      <c r="KBW764" s="123"/>
      <c r="KBX764" s="123"/>
      <c r="KBY764" s="123"/>
      <c r="KBZ764" s="123"/>
      <c r="KCA764" s="123"/>
      <c r="KCB764" s="123"/>
      <c r="KCC764" s="123"/>
      <c r="KCD764" s="123"/>
      <c r="KCE764" s="123"/>
      <c r="KCF764" s="123"/>
      <c r="KCG764" s="123"/>
      <c r="KCH764" s="123"/>
      <c r="KCI764" s="123"/>
      <c r="KCJ764" s="123"/>
      <c r="KCK764" s="123"/>
      <c r="KCL764" s="123"/>
      <c r="KCM764" s="123"/>
      <c r="KCN764" s="123"/>
      <c r="KCO764" s="123"/>
      <c r="KCP764" s="123"/>
      <c r="KCQ764" s="123"/>
      <c r="KCR764" s="123"/>
      <c r="KCS764" s="123"/>
      <c r="KCT764" s="123"/>
      <c r="KCU764" s="123"/>
      <c r="KCV764" s="123"/>
      <c r="KCW764" s="123"/>
      <c r="KCX764" s="123"/>
      <c r="KCY764" s="123"/>
      <c r="KCZ764" s="123"/>
      <c r="KDA764" s="123"/>
      <c r="KDB764" s="123"/>
      <c r="KDC764" s="123"/>
      <c r="KDD764" s="123"/>
      <c r="KDE764" s="123"/>
      <c r="KDF764" s="123"/>
      <c r="KDG764" s="123"/>
      <c r="KDH764" s="123"/>
      <c r="KDI764" s="123"/>
      <c r="KDJ764" s="123"/>
      <c r="KDK764" s="123"/>
      <c r="KDL764" s="123"/>
      <c r="KDM764" s="123"/>
      <c r="KDN764" s="123"/>
      <c r="KDO764" s="123"/>
      <c r="KDP764" s="123"/>
      <c r="KDQ764" s="123"/>
      <c r="KDR764" s="123"/>
      <c r="KDS764" s="123"/>
      <c r="KDT764" s="123"/>
      <c r="KDU764" s="123"/>
      <c r="KDV764" s="123"/>
      <c r="KDW764" s="123"/>
      <c r="KDX764" s="123"/>
      <c r="KDY764" s="123"/>
      <c r="KDZ764" s="123"/>
      <c r="KEA764" s="123"/>
      <c r="KEB764" s="123"/>
      <c r="KEC764" s="123"/>
      <c r="KED764" s="123"/>
      <c r="KEE764" s="123"/>
      <c r="KEF764" s="123"/>
      <c r="KEG764" s="123"/>
      <c r="KEH764" s="123"/>
      <c r="KEI764" s="123"/>
      <c r="KEJ764" s="123"/>
      <c r="KEK764" s="123"/>
      <c r="KEL764" s="123"/>
      <c r="KEM764" s="123"/>
      <c r="KEN764" s="123"/>
      <c r="KEO764" s="123"/>
      <c r="KEP764" s="123"/>
      <c r="KEQ764" s="123"/>
      <c r="KER764" s="123"/>
      <c r="KES764" s="123"/>
      <c r="KET764" s="123"/>
      <c r="KEU764" s="123"/>
      <c r="KEV764" s="123"/>
      <c r="KEW764" s="123"/>
      <c r="KEX764" s="123"/>
      <c r="KEY764" s="123"/>
      <c r="KEZ764" s="123"/>
      <c r="KFA764" s="123"/>
      <c r="KFB764" s="123"/>
      <c r="KFC764" s="123"/>
      <c r="KFD764" s="123"/>
      <c r="KFE764" s="123"/>
      <c r="KFF764" s="123"/>
      <c r="KFG764" s="123"/>
      <c r="KFH764" s="123"/>
      <c r="KFI764" s="123"/>
      <c r="KFJ764" s="123"/>
      <c r="KFK764" s="123"/>
      <c r="KFL764" s="123"/>
      <c r="KFM764" s="123"/>
      <c r="KFN764" s="123"/>
      <c r="KFO764" s="123"/>
      <c r="KFP764" s="123"/>
      <c r="KFQ764" s="123"/>
      <c r="KFR764" s="123"/>
      <c r="KFS764" s="123"/>
      <c r="KFT764" s="123"/>
      <c r="KFU764" s="123"/>
      <c r="KFV764" s="123"/>
      <c r="KFW764" s="123"/>
      <c r="KFX764" s="123"/>
      <c r="KFY764" s="123"/>
      <c r="KFZ764" s="123"/>
      <c r="KGA764" s="123"/>
      <c r="KGB764" s="123"/>
      <c r="KGC764" s="123"/>
      <c r="KGD764" s="123"/>
      <c r="KGE764" s="123"/>
      <c r="KGF764" s="123"/>
      <c r="KGG764" s="123"/>
      <c r="KGH764" s="123"/>
      <c r="KGI764" s="123"/>
      <c r="KGJ764" s="123"/>
      <c r="KGK764" s="123"/>
      <c r="KGL764" s="123"/>
      <c r="KGM764" s="123"/>
      <c r="KGN764" s="123"/>
      <c r="KGO764" s="123"/>
      <c r="KGP764" s="123"/>
      <c r="KGQ764" s="123"/>
      <c r="KGR764" s="123"/>
      <c r="KGS764" s="123"/>
      <c r="KGT764" s="123"/>
      <c r="KGU764" s="123"/>
      <c r="KGV764" s="123"/>
      <c r="KGW764" s="123"/>
      <c r="KGX764" s="123"/>
      <c r="KGY764" s="123"/>
      <c r="KGZ764" s="123"/>
      <c r="KHA764" s="123"/>
      <c r="KHB764" s="123"/>
      <c r="KHC764" s="123"/>
      <c r="KHD764" s="123"/>
      <c r="KHE764" s="123"/>
      <c r="KHF764" s="123"/>
      <c r="KHG764" s="123"/>
      <c r="KHH764" s="123"/>
      <c r="KHI764" s="123"/>
      <c r="KHJ764" s="123"/>
      <c r="KHK764" s="123"/>
      <c r="KHL764" s="123"/>
      <c r="KHM764" s="123"/>
      <c r="KHN764" s="123"/>
      <c r="KHO764" s="123"/>
      <c r="KHP764" s="123"/>
      <c r="KHQ764" s="123"/>
      <c r="KHR764" s="123"/>
      <c r="KHS764" s="123"/>
      <c r="KHT764" s="123"/>
      <c r="KHU764" s="123"/>
      <c r="KHV764" s="123"/>
      <c r="KHW764" s="123"/>
      <c r="KHX764" s="123"/>
      <c r="KHY764" s="123"/>
      <c r="KHZ764" s="123"/>
      <c r="KIA764" s="123"/>
      <c r="KIB764" s="123"/>
      <c r="KIC764" s="123"/>
      <c r="KID764" s="123"/>
      <c r="KIE764" s="123"/>
      <c r="KIF764" s="123"/>
      <c r="KIG764" s="123"/>
      <c r="KIH764" s="123"/>
      <c r="KII764" s="123"/>
      <c r="KIJ764" s="123"/>
      <c r="KIK764" s="123"/>
      <c r="KIL764" s="123"/>
      <c r="KIM764" s="123"/>
      <c r="KIN764" s="123"/>
      <c r="KIO764" s="123"/>
      <c r="KIP764" s="123"/>
      <c r="KIQ764" s="123"/>
      <c r="KIR764" s="123"/>
      <c r="KIS764" s="123"/>
      <c r="KIT764" s="123"/>
      <c r="KIU764" s="123"/>
      <c r="KIV764" s="123"/>
      <c r="KIW764" s="123"/>
      <c r="KIX764" s="123"/>
      <c r="KIY764" s="123"/>
      <c r="KIZ764" s="123"/>
      <c r="KJA764" s="123"/>
      <c r="KJB764" s="123"/>
      <c r="KJC764" s="123"/>
      <c r="KJD764" s="123"/>
      <c r="KJE764" s="123"/>
      <c r="KJF764" s="123"/>
      <c r="KJG764" s="123"/>
      <c r="KJH764" s="123"/>
      <c r="KJI764" s="123"/>
      <c r="KJJ764" s="123"/>
      <c r="KJK764" s="123"/>
      <c r="KJL764" s="123"/>
      <c r="KJM764" s="123"/>
      <c r="KJN764" s="123"/>
      <c r="KJO764" s="123"/>
      <c r="KJP764" s="123"/>
      <c r="KJQ764" s="123"/>
      <c r="KJR764" s="123"/>
      <c r="KJS764" s="123"/>
      <c r="KJT764" s="123"/>
      <c r="KJU764" s="123"/>
      <c r="KJV764" s="123"/>
      <c r="KJW764" s="123"/>
      <c r="KJX764" s="123"/>
      <c r="KJY764" s="123"/>
      <c r="KJZ764" s="123"/>
      <c r="KKA764" s="123"/>
      <c r="KKB764" s="123"/>
      <c r="KKC764" s="123"/>
      <c r="KKD764" s="123"/>
      <c r="KKE764" s="123"/>
      <c r="KKF764" s="123"/>
      <c r="KKG764" s="123"/>
      <c r="KKH764" s="123"/>
      <c r="KKI764" s="123"/>
      <c r="KKJ764" s="123"/>
      <c r="KKK764" s="123"/>
      <c r="KKL764" s="123"/>
      <c r="KKM764" s="123"/>
      <c r="KKN764" s="123"/>
      <c r="KKO764" s="123"/>
      <c r="KKP764" s="123"/>
      <c r="KKQ764" s="123"/>
      <c r="KKR764" s="123"/>
      <c r="KKS764" s="123"/>
      <c r="KKT764" s="123"/>
      <c r="KKU764" s="123"/>
      <c r="KKV764" s="123"/>
      <c r="KKW764" s="123"/>
      <c r="KKX764" s="123"/>
      <c r="KKY764" s="123"/>
      <c r="KKZ764" s="123"/>
      <c r="KLA764" s="123"/>
      <c r="KLB764" s="123"/>
      <c r="KLC764" s="123"/>
      <c r="KLD764" s="123"/>
      <c r="KLE764" s="123"/>
      <c r="KLF764" s="123"/>
      <c r="KLG764" s="123"/>
      <c r="KLH764" s="123"/>
      <c r="KLI764" s="123"/>
      <c r="KLJ764" s="123"/>
      <c r="KLK764" s="123"/>
      <c r="KLL764" s="123"/>
      <c r="KLM764" s="123"/>
      <c r="KLN764" s="123"/>
      <c r="KLO764" s="123"/>
      <c r="KLP764" s="123"/>
      <c r="KLQ764" s="123"/>
      <c r="KLR764" s="123"/>
      <c r="KLS764" s="123"/>
      <c r="KLT764" s="123"/>
      <c r="KLU764" s="123"/>
      <c r="KLV764" s="123"/>
      <c r="KLW764" s="123"/>
      <c r="KLX764" s="123"/>
      <c r="KLY764" s="123"/>
      <c r="KLZ764" s="123"/>
      <c r="KMA764" s="123"/>
      <c r="KMB764" s="123"/>
      <c r="KMC764" s="123"/>
      <c r="KMD764" s="123"/>
      <c r="KME764" s="123"/>
      <c r="KMF764" s="123"/>
      <c r="KMG764" s="123"/>
      <c r="KMH764" s="123"/>
      <c r="KMI764" s="123"/>
      <c r="KMJ764" s="123"/>
      <c r="KMK764" s="123"/>
      <c r="KML764" s="123"/>
      <c r="KMM764" s="123"/>
      <c r="KMN764" s="123"/>
      <c r="KMO764" s="123"/>
      <c r="KMP764" s="123"/>
      <c r="KMQ764" s="123"/>
      <c r="KMR764" s="123"/>
      <c r="KMS764" s="123"/>
      <c r="KMT764" s="123"/>
      <c r="KMU764" s="123"/>
      <c r="KMV764" s="123"/>
      <c r="KMW764" s="123"/>
      <c r="KMX764" s="123"/>
      <c r="KMY764" s="123"/>
      <c r="KMZ764" s="123"/>
      <c r="KNA764" s="123"/>
      <c r="KNB764" s="123"/>
      <c r="KNC764" s="123"/>
      <c r="KND764" s="123"/>
      <c r="KNE764" s="123"/>
      <c r="KNF764" s="123"/>
      <c r="KNG764" s="123"/>
      <c r="KNH764" s="123"/>
      <c r="KNI764" s="123"/>
      <c r="KNJ764" s="123"/>
      <c r="KNK764" s="123"/>
      <c r="KNL764" s="123"/>
      <c r="KNM764" s="123"/>
      <c r="KNN764" s="123"/>
      <c r="KNO764" s="123"/>
      <c r="KNP764" s="123"/>
      <c r="KNQ764" s="123"/>
      <c r="KNR764" s="123"/>
      <c r="KNS764" s="123"/>
      <c r="KNT764" s="123"/>
      <c r="KNU764" s="123"/>
      <c r="KNV764" s="123"/>
      <c r="KNW764" s="123"/>
      <c r="KNX764" s="123"/>
      <c r="KNY764" s="123"/>
      <c r="KNZ764" s="123"/>
      <c r="KOA764" s="123"/>
      <c r="KOB764" s="123"/>
      <c r="KOC764" s="123"/>
      <c r="KOD764" s="123"/>
      <c r="KOE764" s="123"/>
      <c r="KOF764" s="123"/>
      <c r="KOG764" s="123"/>
      <c r="KOH764" s="123"/>
      <c r="KOI764" s="123"/>
      <c r="KOJ764" s="123"/>
      <c r="KOK764" s="123"/>
      <c r="KOL764" s="123"/>
      <c r="KOM764" s="123"/>
      <c r="KON764" s="123"/>
      <c r="KOO764" s="123"/>
      <c r="KOP764" s="123"/>
      <c r="KOQ764" s="123"/>
      <c r="KOR764" s="123"/>
      <c r="KOS764" s="123"/>
      <c r="KOT764" s="123"/>
      <c r="KOU764" s="123"/>
      <c r="KOV764" s="123"/>
      <c r="KOW764" s="123"/>
      <c r="KOX764" s="123"/>
      <c r="KOY764" s="123"/>
      <c r="KOZ764" s="123"/>
      <c r="KPA764" s="123"/>
      <c r="KPB764" s="123"/>
      <c r="KPC764" s="123"/>
      <c r="KPD764" s="123"/>
      <c r="KPE764" s="123"/>
      <c r="KPF764" s="123"/>
      <c r="KPG764" s="123"/>
      <c r="KPH764" s="123"/>
      <c r="KPI764" s="123"/>
      <c r="KPJ764" s="123"/>
      <c r="KPK764" s="123"/>
      <c r="KPL764" s="123"/>
      <c r="KPM764" s="123"/>
      <c r="KPN764" s="123"/>
      <c r="KPO764" s="123"/>
      <c r="KPP764" s="123"/>
      <c r="KPQ764" s="123"/>
      <c r="KPR764" s="123"/>
      <c r="KPS764" s="123"/>
      <c r="KPT764" s="123"/>
      <c r="KPU764" s="123"/>
      <c r="KPV764" s="123"/>
      <c r="KPW764" s="123"/>
      <c r="KPX764" s="123"/>
      <c r="KPY764" s="123"/>
      <c r="KPZ764" s="123"/>
      <c r="KQA764" s="123"/>
      <c r="KQB764" s="123"/>
      <c r="KQC764" s="123"/>
      <c r="KQD764" s="123"/>
      <c r="KQE764" s="123"/>
      <c r="KQF764" s="123"/>
      <c r="KQG764" s="123"/>
      <c r="KQH764" s="123"/>
      <c r="KQI764" s="123"/>
      <c r="KQJ764" s="123"/>
      <c r="KQK764" s="123"/>
      <c r="KQL764" s="123"/>
      <c r="KQM764" s="123"/>
      <c r="KQN764" s="123"/>
      <c r="KQO764" s="123"/>
      <c r="KQP764" s="123"/>
      <c r="KQQ764" s="123"/>
      <c r="KQR764" s="123"/>
      <c r="KQS764" s="123"/>
      <c r="KQT764" s="123"/>
      <c r="KQU764" s="123"/>
      <c r="KQV764" s="123"/>
      <c r="KQW764" s="123"/>
      <c r="KQX764" s="123"/>
      <c r="KQY764" s="123"/>
      <c r="KQZ764" s="123"/>
      <c r="KRA764" s="123"/>
      <c r="KRB764" s="123"/>
      <c r="KRC764" s="123"/>
      <c r="KRD764" s="123"/>
      <c r="KRE764" s="123"/>
      <c r="KRF764" s="123"/>
      <c r="KRG764" s="123"/>
      <c r="KRH764" s="123"/>
      <c r="KRI764" s="123"/>
      <c r="KRJ764" s="123"/>
      <c r="KRK764" s="123"/>
      <c r="KRL764" s="123"/>
      <c r="KRM764" s="123"/>
      <c r="KRN764" s="123"/>
      <c r="KRO764" s="123"/>
      <c r="KRP764" s="123"/>
      <c r="KRQ764" s="123"/>
      <c r="KRR764" s="123"/>
      <c r="KRS764" s="123"/>
      <c r="KRT764" s="123"/>
      <c r="KRU764" s="123"/>
      <c r="KRV764" s="123"/>
      <c r="KRW764" s="123"/>
      <c r="KRX764" s="123"/>
      <c r="KRY764" s="123"/>
      <c r="KRZ764" s="123"/>
      <c r="KSA764" s="123"/>
      <c r="KSB764" s="123"/>
      <c r="KSC764" s="123"/>
      <c r="KSD764" s="123"/>
      <c r="KSE764" s="123"/>
      <c r="KSF764" s="123"/>
      <c r="KSG764" s="123"/>
      <c r="KSH764" s="123"/>
      <c r="KSI764" s="123"/>
      <c r="KSJ764" s="123"/>
      <c r="KSK764" s="123"/>
      <c r="KSL764" s="123"/>
      <c r="KSM764" s="123"/>
      <c r="KSN764" s="123"/>
      <c r="KSO764" s="123"/>
      <c r="KSP764" s="123"/>
      <c r="KSQ764" s="123"/>
      <c r="KSR764" s="123"/>
      <c r="KSS764" s="123"/>
      <c r="KST764" s="123"/>
      <c r="KSU764" s="123"/>
      <c r="KSV764" s="123"/>
      <c r="KSW764" s="123"/>
      <c r="KSX764" s="123"/>
      <c r="KSY764" s="123"/>
      <c r="KSZ764" s="123"/>
      <c r="KTA764" s="123"/>
      <c r="KTB764" s="123"/>
      <c r="KTC764" s="123"/>
      <c r="KTD764" s="123"/>
      <c r="KTE764" s="123"/>
      <c r="KTF764" s="123"/>
      <c r="KTG764" s="123"/>
      <c r="KTH764" s="123"/>
      <c r="KTI764" s="123"/>
      <c r="KTJ764" s="123"/>
      <c r="KTK764" s="123"/>
      <c r="KTL764" s="123"/>
      <c r="KTM764" s="123"/>
      <c r="KTN764" s="123"/>
      <c r="KTO764" s="123"/>
      <c r="KTP764" s="123"/>
      <c r="KTQ764" s="123"/>
      <c r="KTR764" s="123"/>
      <c r="KTS764" s="123"/>
      <c r="KTT764" s="123"/>
      <c r="KTU764" s="123"/>
      <c r="KTV764" s="123"/>
      <c r="KTW764" s="123"/>
      <c r="KTX764" s="123"/>
      <c r="KTY764" s="123"/>
      <c r="KTZ764" s="123"/>
      <c r="KUA764" s="123"/>
      <c r="KUB764" s="123"/>
      <c r="KUC764" s="123"/>
      <c r="KUD764" s="123"/>
      <c r="KUE764" s="123"/>
      <c r="KUF764" s="123"/>
      <c r="KUG764" s="123"/>
      <c r="KUH764" s="123"/>
      <c r="KUI764" s="123"/>
      <c r="KUJ764" s="123"/>
      <c r="KUK764" s="123"/>
      <c r="KUL764" s="123"/>
      <c r="KUM764" s="123"/>
      <c r="KUN764" s="123"/>
      <c r="KUO764" s="123"/>
      <c r="KUP764" s="123"/>
      <c r="KUQ764" s="123"/>
      <c r="KUR764" s="123"/>
      <c r="KUS764" s="123"/>
      <c r="KUT764" s="123"/>
      <c r="KUU764" s="123"/>
      <c r="KUV764" s="123"/>
      <c r="KUW764" s="123"/>
      <c r="KUX764" s="123"/>
      <c r="KUY764" s="123"/>
      <c r="KUZ764" s="123"/>
      <c r="KVA764" s="123"/>
      <c r="KVB764" s="123"/>
      <c r="KVC764" s="123"/>
      <c r="KVD764" s="123"/>
      <c r="KVE764" s="123"/>
      <c r="KVF764" s="123"/>
      <c r="KVG764" s="123"/>
      <c r="KVH764" s="123"/>
      <c r="KVI764" s="123"/>
      <c r="KVJ764" s="123"/>
      <c r="KVK764" s="123"/>
      <c r="KVL764" s="123"/>
      <c r="KVM764" s="123"/>
      <c r="KVN764" s="123"/>
      <c r="KVO764" s="123"/>
      <c r="KVP764" s="123"/>
      <c r="KVQ764" s="123"/>
      <c r="KVR764" s="123"/>
      <c r="KVS764" s="123"/>
      <c r="KVT764" s="123"/>
      <c r="KVU764" s="123"/>
      <c r="KVV764" s="123"/>
      <c r="KVW764" s="123"/>
      <c r="KVX764" s="123"/>
      <c r="KVY764" s="123"/>
      <c r="KVZ764" s="123"/>
      <c r="KWA764" s="123"/>
      <c r="KWB764" s="123"/>
      <c r="KWC764" s="123"/>
      <c r="KWD764" s="123"/>
      <c r="KWE764" s="123"/>
      <c r="KWF764" s="123"/>
      <c r="KWG764" s="123"/>
      <c r="KWH764" s="123"/>
      <c r="KWI764" s="123"/>
      <c r="KWJ764" s="123"/>
      <c r="KWK764" s="123"/>
      <c r="KWL764" s="123"/>
      <c r="KWM764" s="123"/>
      <c r="KWN764" s="123"/>
      <c r="KWO764" s="123"/>
      <c r="KWP764" s="123"/>
      <c r="KWQ764" s="123"/>
      <c r="KWR764" s="123"/>
      <c r="KWS764" s="123"/>
      <c r="KWT764" s="123"/>
      <c r="KWU764" s="123"/>
      <c r="KWV764" s="123"/>
      <c r="KWW764" s="123"/>
      <c r="KWX764" s="123"/>
      <c r="KWY764" s="123"/>
      <c r="KWZ764" s="123"/>
      <c r="KXA764" s="123"/>
      <c r="KXB764" s="123"/>
      <c r="KXC764" s="123"/>
      <c r="KXD764" s="123"/>
      <c r="KXE764" s="123"/>
      <c r="KXF764" s="123"/>
      <c r="KXG764" s="123"/>
      <c r="KXH764" s="123"/>
      <c r="KXI764" s="123"/>
      <c r="KXJ764" s="123"/>
      <c r="KXK764" s="123"/>
      <c r="KXL764" s="123"/>
      <c r="KXM764" s="123"/>
      <c r="KXN764" s="123"/>
      <c r="KXO764" s="123"/>
      <c r="KXP764" s="123"/>
      <c r="KXQ764" s="123"/>
      <c r="KXR764" s="123"/>
      <c r="KXS764" s="123"/>
      <c r="KXT764" s="123"/>
      <c r="KXU764" s="123"/>
      <c r="KXV764" s="123"/>
      <c r="KXW764" s="123"/>
      <c r="KXX764" s="123"/>
      <c r="KXY764" s="123"/>
      <c r="KXZ764" s="123"/>
      <c r="KYA764" s="123"/>
      <c r="KYB764" s="123"/>
      <c r="KYC764" s="123"/>
      <c r="KYD764" s="123"/>
      <c r="KYE764" s="123"/>
      <c r="KYF764" s="123"/>
      <c r="KYG764" s="123"/>
      <c r="KYH764" s="123"/>
      <c r="KYI764" s="123"/>
      <c r="KYJ764" s="123"/>
      <c r="KYK764" s="123"/>
      <c r="KYL764" s="123"/>
      <c r="KYM764" s="123"/>
      <c r="KYN764" s="123"/>
      <c r="KYO764" s="123"/>
      <c r="KYP764" s="123"/>
      <c r="KYQ764" s="123"/>
      <c r="KYR764" s="123"/>
      <c r="KYS764" s="123"/>
      <c r="KYT764" s="123"/>
      <c r="KYU764" s="123"/>
      <c r="KYV764" s="123"/>
      <c r="KYW764" s="123"/>
      <c r="KYX764" s="123"/>
      <c r="KYY764" s="123"/>
      <c r="KYZ764" s="123"/>
      <c r="KZA764" s="123"/>
      <c r="KZB764" s="123"/>
      <c r="KZC764" s="123"/>
      <c r="KZD764" s="123"/>
      <c r="KZE764" s="123"/>
      <c r="KZF764" s="123"/>
      <c r="KZG764" s="123"/>
      <c r="KZH764" s="123"/>
      <c r="KZI764" s="123"/>
      <c r="KZJ764" s="123"/>
      <c r="KZK764" s="123"/>
      <c r="KZL764" s="123"/>
      <c r="KZM764" s="123"/>
      <c r="KZN764" s="123"/>
      <c r="KZO764" s="123"/>
      <c r="KZP764" s="123"/>
      <c r="KZQ764" s="123"/>
      <c r="KZR764" s="123"/>
      <c r="KZS764" s="123"/>
      <c r="KZT764" s="123"/>
      <c r="KZU764" s="123"/>
      <c r="KZV764" s="123"/>
      <c r="KZW764" s="123"/>
      <c r="KZX764" s="123"/>
      <c r="KZY764" s="123"/>
      <c r="KZZ764" s="123"/>
      <c r="LAA764" s="123"/>
      <c r="LAB764" s="123"/>
      <c r="LAC764" s="123"/>
      <c r="LAD764" s="123"/>
      <c r="LAE764" s="123"/>
      <c r="LAF764" s="123"/>
      <c r="LAG764" s="123"/>
      <c r="LAH764" s="123"/>
      <c r="LAI764" s="123"/>
      <c r="LAJ764" s="123"/>
      <c r="LAK764" s="123"/>
      <c r="LAL764" s="123"/>
      <c r="LAM764" s="123"/>
      <c r="LAN764" s="123"/>
      <c r="LAO764" s="123"/>
      <c r="LAP764" s="123"/>
      <c r="LAQ764" s="123"/>
      <c r="LAR764" s="123"/>
      <c r="LAS764" s="123"/>
      <c r="LAT764" s="123"/>
      <c r="LAU764" s="123"/>
      <c r="LAV764" s="123"/>
      <c r="LAW764" s="123"/>
      <c r="LAX764" s="123"/>
      <c r="LAY764" s="123"/>
      <c r="LAZ764" s="123"/>
      <c r="LBA764" s="123"/>
      <c r="LBB764" s="123"/>
      <c r="LBC764" s="123"/>
      <c r="LBD764" s="123"/>
      <c r="LBE764" s="123"/>
      <c r="LBF764" s="123"/>
      <c r="LBG764" s="123"/>
      <c r="LBH764" s="123"/>
      <c r="LBI764" s="123"/>
      <c r="LBJ764" s="123"/>
      <c r="LBK764" s="123"/>
      <c r="LBL764" s="123"/>
      <c r="LBM764" s="123"/>
      <c r="LBN764" s="123"/>
      <c r="LBO764" s="123"/>
      <c r="LBP764" s="123"/>
      <c r="LBQ764" s="123"/>
      <c r="LBR764" s="123"/>
      <c r="LBS764" s="123"/>
      <c r="LBT764" s="123"/>
      <c r="LBU764" s="123"/>
      <c r="LBV764" s="123"/>
      <c r="LBW764" s="123"/>
      <c r="LBX764" s="123"/>
      <c r="LBY764" s="123"/>
      <c r="LBZ764" s="123"/>
      <c r="LCA764" s="123"/>
      <c r="LCB764" s="123"/>
      <c r="LCC764" s="123"/>
      <c r="LCD764" s="123"/>
      <c r="LCE764" s="123"/>
      <c r="LCF764" s="123"/>
      <c r="LCG764" s="123"/>
      <c r="LCH764" s="123"/>
      <c r="LCI764" s="123"/>
      <c r="LCJ764" s="123"/>
      <c r="LCK764" s="123"/>
      <c r="LCL764" s="123"/>
      <c r="LCM764" s="123"/>
      <c r="LCN764" s="123"/>
      <c r="LCO764" s="123"/>
      <c r="LCP764" s="123"/>
      <c r="LCQ764" s="123"/>
      <c r="LCR764" s="123"/>
      <c r="LCS764" s="123"/>
      <c r="LCT764" s="123"/>
      <c r="LCU764" s="123"/>
      <c r="LCV764" s="123"/>
      <c r="LCW764" s="123"/>
      <c r="LCX764" s="123"/>
      <c r="LCY764" s="123"/>
      <c r="LCZ764" s="123"/>
      <c r="LDA764" s="123"/>
      <c r="LDB764" s="123"/>
      <c r="LDC764" s="123"/>
      <c r="LDD764" s="123"/>
      <c r="LDE764" s="123"/>
      <c r="LDF764" s="123"/>
      <c r="LDG764" s="123"/>
      <c r="LDH764" s="123"/>
      <c r="LDI764" s="123"/>
      <c r="LDJ764" s="123"/>
      <c r="LDK764" s="123"/>
      <c r="LDL764" s="123"/>
      <c r="LDM764" s="123"/>
      <c r="LDN764" s="123"/>
      <c r="LDO764" s="123"/>
      <c r="LDP764" s="123"/>
      <c r="LDQ764" s="123"/>
      <c r="LDR764" s="123"/>
      <c r="LDS764" s="123"/>
      <c r="LDT764" s="123"/>
      <c r="LDU764" s="123"/>
      <c r="LDV764" s="123"/>
      <c r="LDW764" s="123"/>
      <c r="LDX764" s="123"/>
      <c r="LDY764" s="123"/>
      <c r="LDZ764" s="123"/>
      <c r="LEA764" s="123"/>
      <c r="LEB764" s="123"/>
      <c r="LEC764" s="123"/>
      <c r="LED764" s="123"/>
      <c r="LEE764" s="123"/>
      <c r="LEF764" s="123"/>
      <c r="LEG764" s="123"/>
      <c r="LEH764" s="123"/>
      <c r="LEI764" s="123"/>
      <c r="LEJ764" s="123"/>
      <c r="LEK764" s="123"/>
      <c r="LEL764" s="123"/>
      <c r="LEM764" s="123"/>
      <c r="LEN764" s="123"/>
      <c r="LEO764" s="123"/>
      <c r="LEP764" s="123"/>
      <c r="LEQ764" s="123"/>
      <c r="LER764" s="123"/>
      <c r="LES764" s="123"/>
      <c r="LET764" s="123"/>
      <c r="LEU764" s="123"/>
      <c r="LEV764" s="123"/>
      <c r="LEW764" s="123"/>
      <c r="LEX764" s="123"/>
      <c r="LEY764" s="123"/>
      <c r="LEZ764" s="123"/>
      <c r="LFA764" s="123"/>
      <c r="LFB764" s="123"/>
      <c r="LFC764" s="123"/>
      <c r="LFD764" s="123"/>
      <c r="LFE764" s="123"/>
      <c r="LFF764" s="123"/>
      <c r="LFG764" s="123"/>
      <c r="LFH764" s="123"/>
      <c r="LFI764" s="123"/>
      <c r="LFJ764" s="123"/>
      <c r="LFK764" s="123"/>
      <c r="LFL764" s="123"/>
      <c r="LFM764" s="123"/>
      <c r="LFN764" s="123"/>
      <c r="LFO764" s="123"/>
      <c r="LFP764" s="123"/>
      <c r="LFQ764" s="123"/>
      <c r="LFR764" s="123"/>
      <c r="LFS764" s="123"/>
      <c r="LFT764" s="123"/>
      <c r="LFU764" s="123"/>
      <c r="LFV764" s="123"/>
      <c r="LFW764" s="123"/>
      <c r="LFX764" s="123"/>
      <c r="LFY764" s="123"/>
      <c r="LFZ764" s="123"/>
      <c r="LGA764" s="123"/>
      <c r="LGB764" s="123"/>
      <c r="LGC764" s="123"/>
      <c r="LGD764" s="123"/>
      <c r="LGE764" s="123"/>
      <c r="LGF764" s="123"/>
      <c r="LGG764" s="123"/>
      <c r="LGH764" s="123"/>
      <c r="LGI764" s="123"/>
      <c r="LGJ764" s="123"/>
      <c r="LGK764" s="123"/>
      <c r="LGL764" s="123"/>
      <c r="LGM764" s="123"/>
      <c r="LGN764" s="123"/>
      <c r="LGO764" s="123"/>
      <c r="LGP764" s="123"/>
      <c r="LGQ764" s="123"/>
      <c r="LGR764" s="123"/>
      <c r="LGS764" s="123"/>
      <c r="LGT764" s="123"/>
      <c r="LGU764" s="123"/>
      <c r="LGV764" s="123"/>
      <c r="LGW764" s="123"/>
      <c r="LGX764" s="123"/>
      <c r="LGY764" s="123"/>
      <c r="LGZ764" s="123"/>
      <c r="LHA764" s="123"/>
      <c r="LHB764" s="123"/>
      <c r="LHC764" s="123"/>
      <c r="LHD764" s="123"/>
      <c r="LHE764" s="123"/>
      <c r="LHF764" s="123"/>
      <c r="LHG764" s="123"/>
      <c r="LHH764" s="123"/>
      <c r="LHI764" s="123"/>
      <c r="LHJ764" s="123"/>
      <c r="LHK764" s="123"/>
      <c r="LHL764" s="123"/>
      <c r="LHM764" s="123"/>
      <c r="LHN764" s="123"/>
      <c r="LHO764" s="123"/>
      <c r="LHP764" s="123"/>
      <c r="LHQ764" s="123"/>
      <c r="LHR764" s="123"/>
      <c r="LHS764" s="123"/>
      <c r="LHT764" s="123"/>
      <c r="LHU764" s="123"/>
      <c r="LHV764" s="123"/>
      <c r="LHW764" s="123"/>
      <c r="LHX764" s="123"/>
      <c r="LHY764" s="123"/>
      <c r="LHZ764" s="123"/>
      <c r="LIA764" s="123"/>
      <c r="LIB764" s="123"/>
      <c r="LIC764" s="123"/>
      <c r="LID764" s="123"/>
      <c r="LIE764" s="123"/>
      <c r="LIF764" s="123"/>
      <c r="LIG764" s="123"/>
      <c r="LIH764" s="123"/>
      <c r="LII764" s="123"/>
      <c r="LIJ764" s="123"/>
      <c r="LIK764" s="123"/>
      <c r="LIL764" s="123"/>
      <c r="LIM764" s="123"/>
      <c r="LIN764" s="123"/>
      <c r="LIO764" s="123"/>
      <c r="LIP764" s="123"/>
      <c r="LIQ764" s="123"/>
      <c r="LIR764" s="123"/>
      <c r="LIS764" s="123"/>
      <c r="LIT764" s="123"/>
      <c r="LIU764" s="123"/>
      <c r="LIV764" s="123"/>
      <c r="LIW764" s="123"/>
      <c r="LIX764" s="123"/>
      <c r="LIY764" s="123"/>
      <c r="LIZ764" s="123"/>
      <c r="LJA764" s="123"/>
      <c r="LJB764" s="123"/>
      <c r="LJC764" s="123"/>
      <c r="LJD764" s="123"/>
      <c r="LJE764" s="123"/>
      <c r="LJF764" s="123"/>
      <c r="LJG764" s="123"/>
      <c r="LJH764" s="123"/>
      <c r="LJI764" s="123"/>
      <c r="LJJ764" s="123"/>
      <c r="LJK764" s="123"/>
      <c r="LJL764" s="123"/>
      <c r="LJM764" s="123"/>
      <c r="LJN764" s="123"/>
      <c r="LJO764" s="123"/>
      <c r="LJP764" s="123"/>
      <c r="LJQ764" s="123"/>
      <c r="LJR764" s="123"/>
      <c r="LJS764" s="123"/>
      <c r="LJT764" s="123"/>
      <c r="LJU764" s="123"/>
      <c r="LJV764" s="123"/>
      <c r="LJW764" s="123"/>
      <c r="LJX764" s="123"/>
      <c r="LJY764" s="123"/>
      <c r="LJZ764" s="123"/>
      <c r="LKA764" s="123"/>
      <c r="LKB764" s="123"/>
      <c r="LKC764" s="123"/>
      <c r="LKD764" s="123"/>
      <c r="LKE764" s="123"/>
      <c r="LKF764" s="123"/>
      <c r="LKG764" s="123"/>
      <c r="LKH764" s="123"/>
      <c r="LKI764" s="123"/>
      <c r="LKJ764" s="123"/>
      <c r="LKK764" s="123"/>
      <c r="LKL764" s="123"/>
      <c r="LKM764" s="123"/>
      <c r="LKN764" s="123"/>
      <c r="LKO764" s="123"/>
      <c r="LKP764" s="123"/>
      <c r="LKQ764" s="123"/>
      <c r="LKR764" s="123"/>
      <c r="LKS764" s="123"/>
      <c r="LKT764" s="123"/>
      <c r="LKU764" s="123"/>
      <c r="LKV764" s="123"/>
      <c r="LKW764" s="123"/>
      <c r="LKX764" s="123"/>
      <c r="LKY764" s="123"/>
      <c r="LKZ764" s="123"/>
      <c r="LLA764" s="123"/>
      <c r="LLB764" s="123"/>
      <c r="LLC764" s="123"/>
      <c r="LLD764" s="123"/>
      <c r="LLE764" s="123"/>
      <c r="LLF764" s="123"/>
      <c r="LLG764" s="123"/>
      <c r="LLH764" s="123"/>
      <c r="LLI764" s="123"/>
      <c r="LLJ764" s="123"/>
      <c r="LLK764" s="123"/>
      <c r="LLL764" s="123"/>
      <c r="LLM764" s="123"/>
      <c r="LLN764" s="123"/>
      <c r="LLO764" s="123"/>
      <c r="LLP764" s="123"/>
      <c r="LLQ764" s="123"/>
      <c r="LLR764" s="123"/>
      <c r="LLS764" s="123"/>
      <c r="LLT764" s="123"/>
      <c r="LLU764" s="123"/>
      <c r="LLV764" s="123"/>
      <c r="LLW764" s="123"/>
      <c r="LLX764" s="123"/>
      <c r="LLY764" s="123"/>
      <c r="LLZ764" s="123"/>
      <c r="LMA764" s="123"/>
      <c r="LMB764" s="123"/>
      <c r="LMC764" s="123"/>
      <c r="LMD764" s="123"/>
      <c r="LME764" s="123"/>
      <c r="LMF764" s="123"/>
      <c r="LMG764" s="123"/>
      <c r="LMH764" s="123"/>
      <c r="LMI764" s="123"/>
      <c r="LMJ764" s="123"/>
      <c r="LMK764" s="123"/>
      <c r="LML764" s="123"/>
      <c r="LMM764" s="123"/>
      <c r="LMN764" s="123"/>
      <c r="LMO764" s="123"/>
      <c r="LMP764" s="123"/>
      <c r="LMQ764" s="123"/>
      <c r="LMR764" s="123"/>
      <c r="LMS764" s="123"/>
      <c r="LMT764" s="123"/>
      <c r="LMU764" s="123"/>
      <c r="LMV764" s="123"/>
      <c r="LMW764" s="123"/>
      <c r="LMX764" s="123"/>
      <c r="LMY764" s="123"/>
      <c r="LMZ764" s="123"/>
      <c r="LNA764" s="123"/>
      <c r="LNB764" s="123"/>
      <c r="LNC764" s="123"/>
      <c r="LND764" s="123"/>
      <c r="LNE764" s="123"/>
      <c r="LNF764" s="123"/>
      <c r="LNG764" s="123"/>
      <c r="LNH764" s="123"/>
      <c r="LNI764" s="123"/>
      <c r="LNJ764" s="123"/>
      <c r="LNK764" s="123"/>
      <c r="LNL764" s="123"/>
      <c r="LNM764" s="123"/>
      <c r="LNN764" s="123"/>
      <c r="LNO764" s="123"/>
      <c r="LNP764" s="123"/>
      <c r="LNQ764" s="123"/>
      <c r="LNR764" s="123"/>
      <c r="LNS764" s="123"/>
      <c r="LNT764" s="123"/>
      <c r="LNU764" s="123"/>
      <c r="LNV764" s="123"/>
      <c r="LNW764" s="123"/>
      <c r="LNX764" s="123"/>
      <c r="LNY764" s="123"/>
      <c r="LNZ764" s="123"/>
      <c r="LOA764" s="123"/>
      <c r="LOB764" s="123"/>
      <c r="LOC764" s="123"/>
      <c r="LOD764" s="123"/>
      <c r="LOE764" s="123"/>
      <c r="LOF764" s="123"/>
      <c r="LOG764" s="123"/>
      <c r="LOH764" s="123"/>
      <c r="LOI764" s="123"/>
      <c r="LOJ764" s="123"/>
      <c r="LOK764" s="123"/>
      <c r="LOL764" s="123"/>
      <c r="LOM764" s="123"/>
      <c r="LON764" s="123"/>
      <c r="LOO764" s="123"/>
      <c r="LOP764" s="123"/>
      <c r="LOQ764" s="123"/>
      <c r="LOR764" s="123"/>
      <c r="LOS764" s="123"/>
      <c r="LOT764" s="123"/>
      <c r="LOU764" s="123"/>
      <c r="LOV764" s="123"/>
      <c r="LOW764" s="123"/>
      <c r="LOX764" s="123"/>
      <c r="LOY764" s="123"/>
      <c r="LOZ764" s="123"/>
      <c r="LPA764" s="123"/>
      <c r="LPB764" s="123"/>
      <c r="LPC764" s="123"/>
      <c r="LPD764" s="123"/>
      <c r="LPE764" s="123"/>
      <c r="LPF764" s="123"/>
      <c r="LPG764" s="123"/>
      <c r="LPH764" s="123"/>
      <c r="LPI764" s="123"/>
      <c r="LPJ764" s="123"/>
      <c r="LPK764" s="123"/>
      <c r="LPL764" s="123"/>
      <c r="LPM764" s="123"/>
      <c r="LPN764" s="123"/>
      <c r="LPO764" s="123"/>
      <c r="LPP764" s="123"/>
      <c r="LPQ764" s="123"/>
      <c r="LPR764" s="123"/>
      <c r="LPS764" s="123"/>
      <c r="LPT764" s="123"/>
      <c r="LPU764" s="123"/>
      <c r="LPV764" s="123"/>
      <c r="LPW764" s="123"/>
      <c r="LPX764" s="123"/>
      <c r="LPY764" s="123"/>
      <c r="LPZ764" s="123"/>
      <c r="LQA764" s="123"/>
      <c r="LQB764" s="123"/>
      <c r="LQC764" s="123"/>
      <c r="LQD764" s="123"/>
      <c r="LQE764" s="123"/>
      <c r="LQF764" s="123"/>
      <c r="LQG764" s="123"/>
      <c r="LQH764" s="123"/>
      <c r="LQI764" s="123"/>
      <c r="LQJ764" s="123"/>
      <c r="LQK764" s="123"/>
      <c r="LQL764" s="123"/>
      <c r="LQM764" s="123"/>
      <c r="LQN764" s="123"/>
      <c r="LQO764" s="123"/>
      <c r="LQP764" s="123"/>
      <c r="LQQ764" s="123"/>
      <c r="LQR764" s="123"/>
      <c r="LQS764" s="123"/>
      <c r="LQT764" s="123"/>
      <c r="LQU764" s="123"/>
      <c r="LQV764" s="123"/>
      <c r="LQW764" s="123"/>
      <c r="LQX764" s="123"/>
      <c r="LQY764" s="123"/>
      <c r="LQZ764" s="123"/>
      <c r="LRA764" s="123"/>
      <c r="LRB764" s="123"/>
      <c r="LRC764" s="123"/>
      <c r="LRD764" s="123"/>
      <c r="LRE764" s="123"/>
      <c r="LRF764" s="123"/>
      <c r="LRG764" s="123"/>
      <c r="LRH764" s="123"/>
      <c r="LRI764" s="123"/>
      <c r="LRJ764" s="123"/>
      <c r="LRK764" s="123"/>
      <c r="LRL764" s="123"/>
      <c r="LRM764" s="123"/>
      <c r="LRN764" s="123"/>
      <c r="LRO764" s="123"/>
      <c r="LRP764" s="123"/>
      <c r="LRQ764" s="123"/>
      <c r="LRR764" s="123"/>
      <c r="LRS764" s="123"/>
      <c r="LRT764" s="123"/>
      <c r="LRU764" s="123"/>
      <c r="LRV764" s="123"/>
      <c r="LRW764" s="123"/>
      <c r="LRX764" s="123"/>
      <c r="LRY764" s="123"/>
      <c r="LRZ764" s="123"/>
      <c r="LSA764" s="123"/>
      <c r="LSB764" s="123"/>
      <c r="LSC764" s="123"/>
      <c r="LSD764" s="123"/>
      <c r="LSE764" s="123"/>
      <c r="LSF764" s="123"/>
      <c r="LSG764" s="123"/>
      <c r="LSH764" s="123"/>
      <c r="LSI764" s="123"/>
      <c r="LSJ764" s="123"/>
      <c r="LSK764" s="123"/>
      <c r="LSL764" s="123"/>
      <c r="LSM764" s="123"/>
      <c r="LSN764" s="123"/>
      <c r="LSO764" s="123"/>
      <c r="LSP764" s="123"/>
      <c r="LSQ764" s="123"/>
      <c r="LSR764" s="123"/>
      <c r="LSS764" s="123"/>
      <c r="LST764" s="123"/>
      <c r="LSU764" s="123"/>
      <c r="LSV764" s="123"/>
      <c r="LSW764" s="123"/>
      <c r="LSX764" s="123"/>
      <c r="LSY764" s="123"/>
      <c r="LSZ764" s="123"/>
      <c r="LTA764" s="123"/>
      <c r="LTB764" s="123"/>
      <c r="LTC764" s="123"/>
      <c r="LTD764" s="123"/>
      <c r="LTE764" s="123"/>
      <c r="LTF764" s="123"/>
      <c r="LTG764" s="123"/>
      <c r="LTH764" s="123"/>
      <c r="LTI764" s="123"/>
      <c r="LTJ764" s="123"/>
      <c r="LTK764" s="123"/>
      <c r="LTL764" s="123"/>
      <c r="LTM764" s="123"/>
      <c r="LTN764" s="123"/>
      <c r="LTO764" s="123"/>
      <c r="LTP764" s="123"/>
      <c r="LTQ764" s="123"/>
      <c r="LTR764" s="123"/>
      <c r="LTS764" s="123"/>
      <c r="LTT764" s="123"/>
      <c r="LTU764" s="123"/>
      <c r="LTV764" s="123"/>
      <c r="LTW764" s="123"/>
      <c r="LTX764" s="123"/>
      <c r="LTY764" s="123"/>
      <c r="LTZ764" s="123"/>
      <c r="LUA764" s="123"/>
      <c r="LUB764" s="123"/>
      <c r="LUC764" s="123"/>
      <c r="LUD764" s="123"/>
      <c r="LUE764" s="123"/>
      <c r="LUF764" s="123"/>
      <c r="LUG764" s="123"/>
      <c r="LUH764" s="123"/>
      <c r="LUI764" s="123"/>
      <c r="LUJ764" s="123"/>
      <c r="LUK764" s="123"/>
      <c r="LUL764" s="123"/>
      <c r="LUM764" s="123"/>
      <c r="LUN764" s="123"/>
      <c r="LUO764" s="123"/>
      <c r="LUP764" s="123"/>
      <c r="LUQ764" s="123"/>
      <c r="LUR764" s="123"/>
      <c r="LUS764" s="123"/>
      <c r="LUT764" s="123"/>
      <c r="LUU764" s="123"/>
      <c r="LUV764" s="123"/>
      <c r="LUW764" s="123"/>
      <c r="LUX764" s="123"/>
      <c r="LUY764" s="123"/>
      <c r="LUZ764" s="123"/>
      <c r="LVA764" s="123"/>
      <c r="LVB764" s="123"/>
      <c r="LVC764" s="123"/>
      <c r="LVD764" s="123"/>
      <c r="LVE764" s="123"/>
      <c r="LVF764" s="123"/>
      <c r="LVG764" s="123"/>
      <c r="LVH764" s="123"/>
      <c r="LVI764" s="123"/>
      <c r="LVJ764" s="123"/>
      <c r="LVK764" s="123"/>
      <c r="LVL764" s="123"/>
      <c r="LVM764" s="123"/>
      <c r="LVN764" s="123"/>
      <c r="LVO764" s="123"/>
      <c r="LVP764" s="123"/>
      <c r="LVQ764" s="123"/>
      <c r="LVR764" s="123"/>
      <c r="LVS764" s="123"/>
      <c r="LVT764" s="123"/>
      <c r="LVU764" s="123"/>
      <c r="LVV764" s="123"/>
      <c r="LVW764" s="123"/>
      <c r="LVX764" s="123"/>
      <c r="LVY764" s="123"/>
      <c r="LVZ764" s="123"/>
      <c r="LWA764" s="123"/>
      <c r="LWB764" s="123"/>
      <c r="LWC764" s="123"/>
      <c r="LWD764" s="123"/>
      <c r="LWE764" s="123"/>
      <c r="LWF764" s="123"/>
      <c r="LWG764" s="123"/>
      <c r="LWH764" s="123"/>
      <c r="LWI764" s="123"/>
      <c r="LWJ764" s="123"/>
      <c r="LWK764" s="123"/>
      <c r="LWL764" s="123"/>
      <c r="LWM764" s="123"/>
      <c r="LWN764" s="123"/>
      <c r="LWO764" s="123"/>
      <c r="LWP764" s="123"/>
      <c r="LWQ764" s="123"/>
      <c r="LWR764" s="123"/>
      <c r="LWS764" s="123"/>
      <c r="LWT764" s="123"/>
      <c r="LWU764" s="123"/>
      <c r="LWV764" s="123"/>
      <c r="LWW764" s="123"/>
      <c r="LWX764" s="123"/>
      <c r="LWY764" s="123"/>
      <c r="LWZ764" s="123"/>
      <c r="LXA764" s="123"/>
      <c r="LXB764" s="123"/>
      <c r="LXC764" s="123"/>
      <c r="LXD764" s="123"/>
      <c r="LXE764" s="123"/>
      <c r="LXF764" s="123"/>
      <c r="LXG764" s="123"/>
      <c r="LXH764" s="123"/>
      <c r="LXI764" s="123"/>
      <c r="LXJ764" s="123"/>
      <c r="LXK764" s="123"/>
      <c r="LXL764" s="123"/>
      <c r="LXM764" s="123"/>
      <c r="LXN764" s="123"/>
      <c r="LXO764" s="123"/>
      <c r="LXP764" s="123"/>
      <c r="LXQ764" s="123"/>
      <c r="LXR764" s="123"/>
      <c r="LXS764" s="123"/>
      <c r="LXT764" s="123"/>
      <c r="LXU764" s="123"/>
      <c r="LXV764" s="123"/>
      <c r="LXW764" s="123"/>
      <c r="LXX764" s="123"/>
      <c r="LXY764" s="123"/>
      <c r="LXZ764" s="123"/>
      <c r="LYA764" s="123"/>
      <c r="LYB764" s="123"/>
      <c r="LYC764" s="123"/>
      <c r="LYD764" s="123"/>
      <c r="LYE764" s="123"/>
      <c r="LYF764" s="123"/>
      <c r="LYG764" s="123"/>
      <c r="LYH764" s="123"/>
      <c r="LYI764" s="123"/>
      <c r="LYJ764" s="123"/>
      <c r="LYK764" s="123"/>
      <c r="LYL764" s="123"/>
      <c r="LYM764" s="123"/>
      <c r="LYN764" s="123"/>
      <c r="LYO764" s="123"/>
      <c r="LYP764" s="123"/>
      <c r="LYQ764" s="123"/>
      <c r="LYR764" s="123"/>
      <c r="LYS764" s="123"/>
      <c r="LYT764" s="123"/>
      <c r="LYU764" s="123"/>
      <c r="LYV764" s="123"/>
      <c r="LYW764" s="123"/>
      <c r="LYX764" s="123"/>
      <c r="LYY764" s="123"/>
      <c r="LYZ764" s="123"/>
      <c r="LZA764" s="123"/>
      <c r="LZB764" s="123"/>
      <c r="LZC764" s="123"/>
      <c r="LZD764" s="123"/>
      <c r="LZE764" s="123"/>
      <c r="LZF764" s="123"/>
      <c r="LZG764" s="123"/>
      <c r="LZH764" s="123"/>
      <c r="LZI764" s="123"/>
      <c r="LZJ764" s="123"/>
      <c r="LZK764" s="123"/>
      <c r="LZL764" s="123"/>
      <c r="LZM764" s="123"/>
      <c r="LZN764" s="123"/>
      <c r="LZO764" s="123"/>
      <c r="LZP764" s="123"/>
      <c r="LZQ764" s="123"/>
      <c r="LZR764" s="123"/>
      <c r="LZS764" s="123"/>
      <c r="LZT764" s="123"/>
      <c r="LZU764" s="123"/>
      <c r="LZV764" s="123"/>
      <c r="LZW764" s="123"/>
      <c r="LZX764" s="123"/>
      <c r="LZY764" s="123"/>
      <c r="LZZ764" s="123"/>
      <c r="MAA764" s="123"/>
      <c r="MAB764" s="123"/>
      <c r="MAC764" s="123"/>
      <c r="MAD764" s="123"/>
      <c r="MAE764" s="123"/>
      <c r="MAF764" s="123"/>
      <c r="MAG764" s="123"/>
      <c r="MAH764" s="123"/>
      <c r="MAI764" s="123"/>
      <c r="MAJ764" s="123"/>
      <c r="MAK764" s="123"/>
      <c r="MAL764" s="123"/>
      <c r="MAM764" s="123"/>
      <c r="MAN764" s="123"/>
      <c r="MAO764" s="123"/>
      <c r="MAP764" s="123"/>
      <c r="MAQ764" s="123"/>
      <c r="MAR764" s="123"/>
      <c r="MAS764" s="123"/>
      <c r="MAT764" s="123"/>
      <c r="MAU764" s="123"/>
      <c r="MAV764" s="123"/>
      <c r="MAW764" s="123"/>
      <c r="MAX764" s="123"/>
      <c r="MAY764" s="123"/>
      <c r="MAZ764" s="123"/>
      <c r="MBA764" s="123"/>
      <c r="MBB764" s="123"/>
      <c r="MBC764" s="123"/>
      <c r="MBD764" s="123"/>
      <c r="MBE764" s="123"/>
      <c r="MBF764" s="123"/>
      <c r="MBG764" s="123"/>
      <c r="MBH764" s="123"/>
      <c r="MBI764" s="123"/>
      <c r="MBJ764" s="123"/>
      <c r="MBK764" s="123"/>
      <c r="MBL764" s="123"/>
      <c r="MBM764" s="123"/>
      <c r="MBN764" s="123"/>
      <c r="MBO764" s="123"/>
      <c r="MBP764" s="123"/>
      <c r="MBQ764" s="123"/>
      <c r="MBR764" s="123"/>
      <c r="MBS764" s="123"/>
      <c r="MBT764" s="123"/>
      <c r="MBU764" s="123"/>
      <c r="MBV764" s="123"/>
      <c r="MBW764" s="123"/>
      <c r="MBX764" s="123"/>
      <c r="MBY764" s="123"/>
      <c r="MBZ764" s="123"/>
      <c r="MCA764" s="123"/>
      <c r="MCB764" s="123"/>
      <c r="MCC764" s="123"/>
      <c r="MCD764" s="123"/>
      <c r="MCE764" s="123"/>
      <c r="MCF764" s="123"/>
      <c r="MCG764" s="123"/>
      <c r="MCH764" s="123"/>
      <c r="MCI764" s="123"/>
      <c r="MCJ764" s="123"/>
      <c r="MCK764" s="123"/>
      <c r="MCL764" s="123"/>
      <c r="MCM764" s="123"/>
      <c r="MCN764" s="123"/>
      <c r="MCO764" s="123"/>
      <c r="MCP764" s="123"/>
      <c r="MCQ764" s="123"/>
      <c r="MCR764" s="123"/>
      <c r="MCS764" s="123"/>
      <c r="MCT764" s="123"/>
      <c r="MCU764" s="123"/>
      <c r="MCV764" s="123"/>
      <c r="MCW764" s="123"/>
      <c r="MCX764" s="123"/>
      <c r="MCY764" s="123"/>
      <c r="MCZ764" s="123"/>
      <c r="MDA764" s="123"/>
      <c r="MDB764" s="123"/>
      <c r="MDC764" s="123"/>
      <c r="MDD764" s="123"/>
      <c r="MDE764" s="123"/>
      <c r="MDF764" s="123"/>
      <c r="MDG764" s="123"/>
      <c r="MDH764" s="123"/>
      <c r="MDI764" s="123"/>
      <c r="MDJ764" s="123"/>
      <c r="MDK764" s="123"/>
      <c r="MDL764" s="123"/>
      <c r="MDM764" s="123"/>
      <c r="MDN764" s="123"/>
      <c r="MDO764" s="123"/>
      <c r="MDP764" s="123"/>
      <c r="MDQ764" s="123"/>
      <c r="MDR764" s="123"/>
      <c r="MDS764" s="123"/>
      <c r="MDT764" s="123"/>
      <c r="MDU764" s="123"/>
      <c r="MDV764" s="123"/>
      <c r="MDW764" s="123"/>
      <c r="MDX764" s="123"/>
      <c r="MDY764" s="123"/>
      <c r="MDZ764" s="123"/>
      <c r="MEA764" s="123"/>
      <c r="MEB764" s="123"/>
      <c r="MEC764" s="123"/>
      <c r="MED764" s="123"/>
      <c r="MEE764" s="123"/>
      <c r="MEF764" s="123"/>
      <c r="MEG764" s="123"/>
      <c r="MEH764" s="123"/>
      <c r="MEI764" s="123"/>
      <c r="MEJ764" s="123"/>
      <c r="MEK764" s="123"/>
      <c r="MEL764" s="123"/>
      <c r="MEM764" s="123"/>
      <c r="MEN764" s="123"/>
      <c r="MEO764" s="123"/>
      <c r="MEP764" s="123"/>
      <c r="MEQ764" s="123"/>
      <c r="MER764" s="123"/>
      <c r="MES764" s="123"/>
      <c r="MET764" s="123"/>
      <c r="MEU764" s="123"/>
      <c r="MEV764" s="123"/>
      <c r="MEW764" s="123"/>
      <c r="MEX764" s="123"/>
      <c r="MEY764" s="123"/>
      <c r="MEZ764" s="123"/>
      <c r="MFA764" s="123"/>
      <c r="MFB764" s="123"/>
      <c r="MFC764" s="123"/>
      <c r="MFD764" s="123"/>
      <c r="MFE764" s="123"/>
      <c r="MFF764" s="123"/>
      <c r="MFG764" s="123"/>
      <c r="MFH764" s="123"/>
      <c r="MFI764" s="123"/>
      <c r="MFJ764" s="123"/>
      <c r="MFK764" s="123"/>
      <c r="MFL764" s="123"/>
      <c r="MFM764" s="123"/>
      <c r="MFN764" s="123"/>
      <c r="MFO764" s="123"/>
      <c r="MFP764" s="123"/>
      <c r="MFQ764" s="123"/>
      <c r="MFR764" s="123"/>
      <c r="MFS764" s="123"/>
      <c r="MFT764" s="123"/>
      <c r="MFU764" s="123"/>
      <c r="MFV764" s="123"/>
      <c r="MFW764" s="123"/>
      <c r="MFX764" s="123"/>
      <c r="MFY764" s="123"/>
      <c r="MFZ764" s="123"/>
      <c r="MGA764" s="123"/>
      <c r="MGB764" s="123"/>
      <c r="MGC764" s="123"/>
      <c r="MGD764" s="123"/>
      <c r="MGE764" s="123"/>
      <c r="MGF764" s="123"/>
      <c r="MGG764" s="123"/>
      <c r="MGH764" s="123"/>
      <c r="MGI764" s="123"/>
      <c r="MGJ764" s="123"/>
      <c r="MGK764" s="123"/>
      <c r="MGL764" s="123"/>
      <c r="MGM764" s="123"/>
      <c r="MGN764" s="123"/>
      <c r="MGO764" s="123"/>
      <c r="MGP764" s="123"/>
      <c r="MGQ764" s="123"/>
      <c r="MGR764" s="123"/>
      <c r="MGS764" s="123"/>
      <c r="MGT764" s="123"/>
      <c r="MGU764" s="123"/>
      <c r="MGV764" s="123"/>
      <c r="MGW764" s="123"/>
      <c r="MGX764" s="123"/>
      <c r="MGY764" s="123"/>
      <c r="MGZ764" s="123"/>
      <c r="MHA764" s="123"/>
      <c r="MHB764" s="123"/>
      <c r="MHC764" s="123"/>
      <c r="MHD764" s="123"/>
      <c r="MHE764" s="123"/>
      <c r="MHF764" s="123"/>
      <c r="MHG764" s="123"/>
      <c r="MHH764" s="123"/>
      <c r="MHI764" s="123"/>
      <c r="MHJ764" s="123"/>
      <c r="MHK764" s="123"/>
      <c r="MHL764" s="123"/>
      <c r="MHM764" s="123"/>
      <c r="MHN764" s="123"/>
      <c r="MHO764" s="123"/>
      <c r="MHP764" s="123"/>
      <c r="MHQ764" s="123"/>
      <c r="MHR764" s="123"/>
      <c r="MHS764" s="123"/>
      <c r="MHT764" s="123"/>
      <c r="MHU764" s="123"/>
      <c r="MHV764" s="123"/>
      <c r="MHW764" s="123"/>
      <c r="MHX764" s="123"/>
      <c r="MHY764" s="123"/>
      <c r="MHZ764" s="123"/>
      <c r="MIA764" s="123"/>
      <c r="MIB764" s="123"/>
      <c r="MIC764" s="123"/>
      <c r="MID764" s="123"/>
      <c r="MIE764" s="123"/>
      <c r="MIF764" s="123"/>
      <c r="MIG764" s="123"/>
      <c r="MIH764" s="123"/>
      <c r="MII764" s="123"/>
      <c r="MIJ764" s="123"/>
      <c r="MIK764" s="123"/>
      <c r="MIL764" s="123"/>
      <c r="MIM764" s="123"/>
      <c r="MIN764" s="123"/>
      <c r="MIO764" s="123"/>
      <c r="MIP764" s="123"/>
      <c r="MIQ764" s="123"/>
      <c r="MIR764" s="123"/>
      <c r="MIS764" s="123"/>
      <c r="MIT764" s="123"/>
      <c r="MIU764" s="123"/>
      <c r="MIV764" s="123"/>
      <c r="MIW764" s="123"/>
      <c r="MIX764" s="123"/>
      <c r="MIY764" s="123"/>
      <c r="MIZ764" s="123"/>
      <c r="MJA764" s="123"/>
      <c r="MJB764" s="123"/>
      <c r="MJC764" s="123"/>
      <c r="MJD764" s="123"/>
      <c r="MJE764" s="123"/>
      <c r="MJF764" s="123"/>
      <c r="MJG764" s="123"/>
      <c r="MJH764" s="123"/>
      <c r="MJI764" s="123"/>
      <c r="MJJ764" s="123"/>
      <c r="MJK764" s="123"/>
      <c r="MJL764" s="123"/>
      <c r="MJM764" s="123"/>
      <c r="MJN764" s="123"/>
      <c r="MJO764" s="123"/>
      <c r="MJP764" s="123"/>
      <c r="MJQ764" s="123"/>
      <c r="MJR764" s="123"/>
      <c r="MJS764" s="123"/>
      <c r="MJT764" s="123"/>
      <c r="MJU764" s="123"/>
      <c r="MJV764" s="123"/>
      <c r="MJW764" s="123"/>
      <c r="MJX764" s="123"/>
      <c r="MJY764" s="123"/>
      <c r="MJZ764" s="123"/>
      <c r="MKA764" s="123"/>
      <c r="MKB764" s="123"/>
      <c r="MKC764" s="123"/>
      <c r="MKD764" s="123"/>
      <c r="MKE764" s="123"/>
      <c r="MKF764" s="123"/>
      <c r="MKG764" s="123"/>
      <c r="MKH764" s="123"/>
      <c r="MKI764" s="123"/>
      <c r="MKJ764" s="123"/>
      <c r="MKK764" s="123"/>
      <c r="MKL764" s="123"/>
      <c r="MKM764" s="123"/>
      <c r="MKN764" s="123"/>
      <c r="MKO764" s="123"/>
      <c r="MKP764" s="123"/>
      <c r="MKQ764" s="123"/>
      <c r="MKR764" s="123"/>
      <c r="MKS764" s="123"/>
      <c r="MKT764" s="123"/>
      <c r="MKU764" s="123"/>
      <c r="MKV764" s="123"/>
      <c r="MKW764" s="123"/>
      <c r="MKX764" s="123"/>
      <c r="MKY764" s="123"/>
      <c r="MKZ764" s="123"/>
      <c r="MLA764" s="123"/>
      <c r="MLB764" s="123"/>
      <c r="MLC764" s="123"/>
      <c r="MLD764" s="123"/>
      <c r="MLE764" s="123"/>
      <c r="MLF764" s="123"/>
      <c r="MLG764" s="123"/>
      <c r="MLH764" s="123"/>
      <c r="MLI764" s="123"/>
      <c r="MLJ764" s="123"/>
      <c r="MLK764" s="123"/>
      <c r="MLL764" s="123"/>
      <c r="MLM764" s="123"/>
      <c r="MLN764" s="123"/>
      <c r="MLO764" s="123"/>
      <c r="MLP764" s="123"/>
      <c r="MLQ764" s="123"/>
      <c r="MLR764" s="123"/>
      <c r="MLS764" s="123"/>
      <c r="MLT764" s="123"/>
      <c r="MLU764" s="123"/>
      <c r="MLV764" s="123"/>
      <c r="MLW764" s="123"/>
      <c r="MLX764" s="123"/>
      <c r="MLY764" s="123"/>
      <c r="MLZ764" s="123"/>
      <c r="MMA764" s="123"/>
      <c r="MMB764" s="123"/>
      <c r="MMC764" s="123"/>
      <c r="MMD764" s="123"/>
      <c r="MME764" s="123"/>
      <c r="MMF764" s="123"/>
      <c r="MMG764" s="123"/>
      <c r="MMH764" s="123"/>
      <c r="MMI764" s="123"/>
      <c r="MMJ764" s="123"/>
      <c r="MMK764" s="123"/>
      <c r="MML764" s="123"/>
      <c r="MMM764" s="123"/>
      <c r="MMN764" s="123"/>
      <c r="MMO764" s="123"/>
      <c r="MMP764" s="123"/>
      <c r="MMQ764" s="123"/>
      <c r="MMR764" s="123"/>
      <c r="MMS764" s="123"/>
      <c r="MMT764" s="123"/>
      <c r="MMU764" s="123"/>
      <c r="MMV764" s="123"/>
      <c r="MMW764" s="123"/>
      <c r="MMX764" s="123"/>
      <c r="MMY764" s="123"/>
      <c r="MMZ764" s="123"/>
      <c r="MNA764" s="123"/>
      <c r="MNB764" s="123"/>
      <c r="MNC764" s="123"/>
      <c r="MND764" s="123"/>
      <c r="MNE764" s="123"/>
      <c r="MNF764" s="123"/>
      <c r="MNG764" s="123"/>
      <c r="MNH764" s="123"/>
      <c r="MNI764" s="123"/>
      <c r="MNJ764" s="123"/>
      <c r="MNK764" s="123"/>
      <c r="MNL764" s="123"/>
      <c r="MNM764" s="123"/>
      <c r="MNN764" s="123"/>
      <c r="MNO764" s="123"/>
      <c r="MNP764" s="123"/>
      <c r="MNQ764" s="123"/>
      <c r="MNR764" s="123"/>
      <c r="MNS764" s="123"/>
      <c r="MNT764" s="123"/>
      <c r="MNU764" s="123"/>
      <c r="MNV764" s="123"/>
      <c r="MNW764" s="123"/>
      <c r="MNX764" s="123"/>
      <c r="MNY764" s="123"/>
      <c r="MNZ764" s="123"/>
      <c r="MOA764" s="123"/>
      <c r="MOB764" s="123"/>
      <c r="MOC764" s="123"/>
      <c r="MOD764" s="123"/>
      <c r="MOE764" s="123"/>
      <c r="MOF764" s="123"/>
      <c r="MOG764" s="123"/>
      <c r="MOH764" s="123"/>
      <c r="MOI764" s="123"/>
      <c r="MOJ764" s="123"/>
      <c r="MOK764" s="123"/>
      <c r="MOL764" s="123"/>
      <c r="MOM764" s="123"/>
      <c r="MON764" s="123"/>
      <c r="MOO764" s="123"/>
      <c r="MOP764" s="123"/>
      <c r="MOQ764" s="123"/>
      <c r="MOR764" s="123"/>
      <c r="MOS764" s="123"/>
      <c r="MOT764" s="123"/>
      <c r="MOU764" s="123"/>
      <c r="MOV764" s="123"/>
      <c r="MOW764" s="123"/>
      <c r="MOX764" s="123"/>
      <c r="MOY764" s="123"/>
      <c r="MOZ764" s="123"/>
      <c r="MPA764" s="123"/>
      <c r="MPB764" s="123"/>
      <c r="MPC764" s="123"/>
      <c r="MPD764" s="123"/>
      <c r="MPE764" s="123"/>
      <c r="MPF764" s="123"/>
      <c r="MPG764" s="123"/>
      <c r="MPH764" s="123"/>
      <c r="MPI764" s="123"/>
      <c r="MPJ764" s="123"/>
      <c r="MPK764" s="123"/>
      <c r="MPL764" s="123"/>
      <c r="MPM764" s="123"/>
      <c r="MPN764" s="123"/>
      <c r="MPO764" s="123"/>
      <c r="MPP764" s="123"/>
      <c r="MPQ764" s="123"/>
      <c r="MPR764" s="123"/>
      <c r="MPS764" s="123"/>
      <c r="MPT764" s="123"/>
      <c r="MPU764" s="123"/>
      <c r="MPV764" s="123"/>
      <c r="MPW764" s="123"/>
      <c r="MPX764" s="123"/>
      <c r="MPY764" s="123"/>
      <c r="MPZ764" s="123"/>
      <c r="MQA764" s="123"/>
      <c r="MQB764" s="123"/>
      <c r="MQC764" s="123"/>
      <c r="MQD764" s="123"/>
      <c r="MQE764" s="123"/>
      <c r="MQF764" s="123"/>
      <c r="MQG764" s="123"/>
      <c r="MQH764" s="123"/>
      <c r="MQI764" s="123"/>
      <c r="MQJ764" s="123"/>
      <c r="MQK764" s="123"/>
      <c r="MQL764" s="123"/>
      <c r="MQM764" s="123"/>
      <c r="MQN764" s="123"/>
      <c r="MQO764" s="123"/>
      <c r="MQP764" s="123"/>
      <c r="MQQ764" s="123"/>
      <c r="MQR764" s="123"/>
      <c r="MQS764" s="123"/>
      <c r="MQT764" s="123"/>
      <c r="MQU764" s="123"/>
      <c r="MQV764" s="123"/>
      <c r="MQW764" s="123"/>
      <c r="MQX764" s="123"/>
      <c r="MQY764" s="123"/>
      <c r="MQZ764" s="123"/>
      <c r="MRA764" s="123"/>
      <c r="MRB764" s="123"/>
      <c r="MRC764" s="123"/>
      <c r="MRD764" s="123"/>
      <c r="MRE764" s="123"/>
      <c r="MRF764" s="123"/>
      <c r="MRG764" s="123"/>
      <c r="MRH764" s="123"/>
      <c r="MRI764" s="123"/>
      <c r="MRJ764" s="123"/>
      <c r="MRK764" s="123"/>
      <c r="MRL764" s="123"/>
      <c r="MRM764" s="123"/>
      <c r="MRN764" s="123"/>
      <c r="MRO764" s="123"/>
      <c r="MRP764" s="123"/>
      <c r="MRQ764" s="123"/>
      <c r="MRR764" s="123"/>
      <c r="MRS764" s="123"/>
      <c r="MRT764" s="123"/>
      <c r="MRU764" s="123"/>
      <c r="MRV764" s="123"/>
      <c r="MRW764" s="123"/>
      <c r="MRX764" s="123"/>
      <c r="MRY764" s="123"/>
      <c r="MRZ764" s="123"/>
      <c r="MSA764" s="123"/>
      <c r="MSB764" s="123"/>
      <c r="MSC764" s="123"/>
      <c r="MSD764" s="123"/>
      <c r="MSE764" s="123"/>
      <c r="MSF764" s="123"/>
      <c r="MSG764" s="123"/>
      <c r="MSH764" s="123"/>
      <c r="MSI764" s="123"/>
      <c r="MSJ764" s="123"/>
      <c r="MSK764" s="123"/>
      <c r="MSL764" s="123"/>
      <c r="MSM764" s="123"/>
      <c r="MSN764" s="123"/>
      <c r="MSO764" s="123"/>
      <c r="MSP764" s="123"/>
      <c r="MSQ764" s="123"/>
      <c r="MSR764" s="123"/>
      <c r="MSS764" s="123"/>
      <c r="MST764" s="123"/>
      <c r="MSU764" s="123"/>
      <c r="MSV764" s="123"/>
      <c r="MSW764" s="123"/>
      <c r="MSX764" s="123"/>
      <c r="MSY764" s="123"/>
      <c r="MSZ764" s="123"/>
      <c r="MTA764" s="123"/>
      <c r="MTB764" s="123"/>
      <c r="MTC764" s="123"/>
      <c r="MTD764" s="123"/>
      <c r="MTE764" s="123"/>
      <c r="MTF764" s="123"/>
      <c r="MTG764" s="123"/>
      <c r="MTH764" s="123"/>
      <c r="MTI764" s="123"/>
      <c r="MTJ764" s="123"/>
      <c r="MTK764" s="123"/>
      <c r="MTL764" s="123"/>
      <c r="MTM764" s="123"/>
      <c r="MTN764" s="123"/>
      <c r="MTO764" s="123"/>
      <c r="MTP764" s="123"/>
      <c r="MTQ764" s="123"/>
      <c r="MTR764" s="123"/>
      <c r="MTS764" s="123"/>
      <c r="MTT764" s="123"/>
      <c r="MTU764" s="123"/>
      <c r="MTV764" s="123"/>
      <c r="MTW764" s="123"/>
      <c r="MTX764" s="123"/>
      <c r="MTY764" s="123"/>
      <c r="MTZ764" s="123"/>
      <c r="MUA764" s="123"/>
      <c r="MUB764" s="123"/>
      <c r="MUC764" s="123"/>
      <c r="MUD764" s="123"/>
      <c r="MUE764" s="123"/>
      <c r="MUF764" s="123"/>
      <c r="MUG764" s="123"/>
      <c r="MUH764" s="123"/>
      <c r="MUI764" s="123"/>
      <c r="MUJ764" s="123"/>
      <c r="MUK764" s="123"/>
      <c r="MUL764" s="123"/>
      <c r="MUM764" s="123"/>
      <c r="MUN764" s="123"/>
      <c r="MUO764" s="123"/>
      <c r="MUP764" s="123"/>
      <c r="MUQ764" s="123"/>
      <c r="MUR764" s="123"/>
      <c r="MUS764" s="123"/>
      <c r="MUT764" s="123"/>
      <c r="MUU764" s="123"/>
      <c r="MUV764" s="123"/>
      <c r="MUW764" s="123"/>
      <c r="MUX764" s="123"/>
      <c r="MUY764" s="123"/>
      <c r="MUZ764" s="123"/>
      <c r="MVA764" s="123"/>
      <c r="MVB764" s="123"/>
      <c r="MVC764" s="123"/>
      <c r="MVD764" s="123"/>
      <c r="MVE764" s="123"/>
      <c r="MVF764" s="123"/>
      <c r="MVG764" s="123"/>
      <c r="MVH764" s="123"/>
      <c r="MVI764" s="123"/>
      <c r="MVJ764" s="123"/>
      <c r="MVK764" s="123"/>
      <c r="MVL764" s="123"/>
      <c r="MVM764" s="123"/>
      <c r="MVN764" s="123"/>
      <c r="MVO764" s="123"/>
      <c r="MVP764" s="123"/>
      <c r="MVQ764" s="123"/>
      <c r="MVR764" s="123"/>
      <c r="MVS764" s="123"/>
      <c r="MVT764" s="123"/>
      <c r="MVU764" s="123"/>
      <c r="MVV764" s="123"/>
      <c r="MVW764" s="123"/>
      <c r="MVX764" s="123"/>
      <c r="MVY764" s="123"/>
      <c r="MVZ764" s="123"/>
      <c r="MWA764" s="123"/>
      <c r="MWB764" s="123"/>
      <c r="MWC764" s="123"/>
      <c r="MWD764" s="123"/>
      <c r="MWE764" s="123"/>
      <c r="MWF764" s="123"/>
      <c r="MWG764" s="123"/>
      <c r="MWH764" s="123"/>
      <c r="MWI764" s="123"/>
      <c r="MWJ764" s="123"/>
      <c r="MWK764" s="123"/>
      <c r="MWL764" s="123"/>
      <c r="MWM764" s="123"/>
      <c r="MWN764" s="123"/>
      <c r="MWO764" s="123"/>
      <c r="MWP764" s="123"/>
      <c r="MWQ764" s="123"/>
      <c r="MWR764" s="123"/>
      <c r="MWS764" s="123"/>
      <c r="MWT764" s="123"/>
      <c r="MWU764" s="123"/>
      <c r="MWV764" s="123"/>
      <c r="MWW764" s="123"/>
      <c r="MWX764" s="123"/>
      <c r="MWY764" s="123"/>
      <c r="MWZ764" s="123"/>
      <c r="MXA764" s="123"/>
      <c r="MXB764" s="123"/>
      <c r="MXC764" s="123"/>
      <c r="MXD764" s="123"/>
      <c r="MXE764" s="123"/>
      <c r="MXF764" s="123"/>
      <c r="MXG764" s="123"/>
      <c r="MXH764" s="123"/>
      <c r="MXI764" s="123"/>
      <c r="MXJ764" s="123"/>
      <c r="MXK764" s="123"/>
      <c r="MXL764" s="123"/>
      <c r="MXM764" s="123"/>
      <c r="MXN764" s="123"/>
      <c r="MXO764" s="123"/>
      <c r="MXP764" s="123"/>
      <c r="MXQ764" s="123"/>
      <c r="MXR764" s="123"/>
      <c r="MXS764" s="123"/>
      <c r="MXT764" s="123"/>
      <c r="MXU764" s="123"/>
      <c r="MXV764" s="123"/>
      <c r="MXW764" s="123"/>
      <c r="MXX764" s="123"/>
      <c r="MXY764" s="123"/>
      <c r="MXZ764" s="123"/>
      <c r="MYA764" s="123"/>
      <c r="MYB764" s="123"/>
      <c r="MYC764" s="123"/>
      <c r="MYD764" s="123"/>
      <c r="MYE764" s="123"/>
      <c r="MYF764" s="123"/>
      <c r="MYG764" s="123"/>
      <c r="MYH764" s="123"/>
      <c r="MYI764" s="123"/>
      <c r="MYJ764" s="123"/>
      <c r="MYK764" s="123"/>
      <c r="MYL764" s="123"/>
      <c r="MYM764" s="123"/>
      <c r="MYN764" s="123"/>
      <c r="MYO764" s="123"/>
      <c r="MYP764" s="123"/>
      <c r="MYQ764" s="123"/>
      <c r="MYR764" s="123"/>
      <c r="MYS764" s="123"/>
      <c r="MYT764" s="123"/>
      <c r="MYU764" s="123"/>
      <c r="MYV764" s="123"/>
      <c r="MYW764" s="123"/>
      <c r="MYX764" s="123"/>
      <c r="MYY764" s="123"/>
      <c r="MYZ764" s="123"/>
      <c r="MZA764" s="123"/>
      <c r="MZB764" s="123"/>
      <c r="MZC764" s="123"/>
      <c r="MZD764" s="123"/>
      <c r="MZE764" s="123"/>
      <c r="MZF764" s="123"/>
      <c r="MZG764" s="123"/>
      <c r="MZH764" s="123"/>
      <c r="MZI764" s="123"/>
      <c r="MZJ764" s="123"/>
      <c r="MZK764" s="123"/>
      <c r="MZL764" s="123"/>
      <c r="MZM764" s="123"/>
      <c r="MZN764" s="123"/>
      <c r="MZO764" s="123"/>
      <c r="MZP764" s="123"/>
      <c r="MZQ764" s="123"/>
      <c r="MZR764" s="123"/>
      <c r="MZS764" s="123"/>
      <c r="MZT764" s="123"/>
      <c r="MZU764" s="123"/>
      <c r="MZV764" s="123"/>
      <c r="MZW764" s="123"/>
      <c r="MZX764" s="123"/>
      <c r="MZY764" s="123"/>
      <c r="MZZ764" s="123"/>
      <c r="NAA764" s="123"/>
      <c r="NAB764" s="123"/>
      <c r="NAC764" s="123"/>
      <c r="NAD764" s="123"/>
      <c r="NAE764" s="123"/>
      <c r="NAF764" s="123"/>
      <c r="NAG764" s="123"/>
      <c r="NAH764" s="123"/>
      <c r="NAI764" s="123"/>
      <c r="NAJ764" s="123"/>
      <c r="NAK764" s="123"/>
      <c r="NAL764" s="123"/>
      <c r="NAM764" s="123"/>
      <c r="NAN764" s="123"/>
      <c r="NAO764" s="123"/>
      <c r="NAP764" s="123"/>
      <c r="NAQ764" s="123"/>
      <c r="NAR764" s="123"/>
      <c r="NAS764" s="123"/>
      <c r="NAT764" s="123"/>
      <c r="NAU764" s="123"/>
      <c r="NAV764" s="123"/>
      <c r="NAW764" s="123"/>
      <c r="NAX764" s="123"/>
      <c r="NAY764" s="123"/>
      <c r="NAZ764" s="123"/>
      <c r="NBA764" s="123"/>
      <c r="NBB764" s="123"/>
      <c r="NBC764" s="123"/>
      <c r="NBD764" s="123"/>
      <c r="NBE764" s="123"/>
      <c r="NBF764" s="123"/>
      <c r="NBG764" s="123"/>
      <c r="NBH764" s="123"/>
      <c r="NBI764" s="123"/>
      <c r="NBJ764" s="123"/>
      <c r="NBK764" s="123"/>
      <c r="NBL764" s="123"/>
      <c r="NBM764" s="123"/>
      <c r="NBN764" s="123"/>
      <c r="NBO764" s="123"/>
      <c r="NBP764" s="123"/>
      <c r="NBQ764" s="123"/>
      <c r="NBR764" s="123"/>
      <c r="NBS764" s="123"/>
      <c r="NBT764" s="123"/>
      <c r="NBU764" s="123"/>
      <c r="NBV764" s="123"/>
      <c r="NBW764" s="123"/>
      <c r="NBX764" s="123"/>
      <c r="NBY764" s="123"/>
      <c r="NBZ764" s="123"/>
      <c r="NCA764" s="123"/>
      <c r="NCB764" s="123"/>
      <c r="NCC764" s="123"/>
      <c r="NCD764" s="123"/>
      <c r="NCE764" s="123"/>
      <c r="NCF764" s="123"/>
      <c r="NCG764" s="123"/>
      <c r="NCH764" s="123"/>
      <c r="NCI764" s="123"/>
      <c r="NCJ764" s="123"/>
      <c r="NCK764" s="123"/>
      <c r="NCL764" s="123"/>
      <c r="NCM764" s="123"/>
      <c r="NCN764" s="123"/>
      <c r="NCO764" s="123"/>
      <c r="NCP764" s="123"/>
      <c r="NCQ764" s="123"/>
      <c r="NCR764" s="123"/>
      <c r="NCS764" s="123"/>
      <c r="NCT764" s="123"/>
      <c r="NCU764" s="123"/>
      <c r="NCV764" s="123"/>
      <c r="NCW764" s="123"/>
      <c r="NCX764" s="123"/>
      <c r="NCY764" s="123"/>
      <c r="NCZ764" s="123"/>
      <c r="NDA764" s="123"/>
      <c r="NDB764" s="123"/>
      <c r="NDC764" s="123"/>
      <c r="NDD764" s="123"/>
      <c r="NDE764" s="123"/>
      <c r="NDF764" s="123"/>
      <c r="NDG764" s="123"/>
      <c r="NDH764" s="123"/>
      <c r="NDI764" s="123"/>
      <c r="NDJ764" s="123"/>
      <c r="NDK764" s="123"/>
      <c r="NDL764" s="123"/>
      <c r="NDM764" s="123"/>
      <c r="NDN764" s="123"/>
      <c r="NDO764" s="123"/>
      <c r="NDP764" s="123"/>
      <c r="NDQ764" s="123"/>
      <c r="NDR764" s="123"/>
      <c r="NDS764" s="123"/>
      <c r="NDT764" s="123"/>
      <c r="NDU764" s="123"/>
      <c r="NDV764" s="123"/>
      <c r="NDW764" s="123"/>
      <c r="NDX764" s="123"/>
      <c r="NDY764" s="123"/>
      <c r="NDZ764" s="123"/>
      <c r="NEA764" s="123"/>
      <c r="NEB764" s="123"/>
      <c r="NEC764" s="123"/>
      <c r="NED764" s="123"/>
      <c r="NEE764" s="123"/>
      <c r="NEF764" s="123"/>
      <c r="NEG764" s="123"/>
      <c r="NEH764" s="123"/>
      <c r="NEI764" s="123"/>
      <c r="NEJ764" s="123"/>
      <c r="NEK764" s="123"/>
      <c r="NEL764" s="123"/>
      <c r="NEM764" s="123"/>
      <c r="NEN764" s="123"/>
      <c r="NEO764" s="123"/>
      <c r="NEP764" s="123"/>
      <c r="NEQ764" s="123"/>
      <c r="NER764" s="123"/>
      <c r="NES764" s="123"/>
      <c r="NET764" s="123"/>
      <c r="NEU764" s="123"/>
      <c r="NEV764" s="123"/>
      <c r="NEW764" s="123"/>
      <c r="NEX764" s="123"/>
      <c r="NEY764" s="123"/>
      <c r="NEZ764" s="123"/>
      <c r="NFA764" s="123"/>
      <c r="NFB764" s="123"/>
      <c r="NFC764" s="123"/>
      <c r="NFD764" s="123"/>
      <c r="NFE764" s="123"/>
      <c r="NFF764" s="123"/>
      <c r="NFG764" s="123"/>
      <c r="NFH764" s="123"/>
      <c r="NFI764" s="123"/>
      <c r="NFJ764" s="123"/>
      <c r="NFK764" s="123"/>
      <c r="NFL764" s="123"/>
      <c r="NFM764" s="123"/>
      <c r="NFN764" s="123"/>
      <c r="NFO764" s="123"/>
      <c r="NFP764" s="123"/>
      <c r="NFQ764" s="123"/>
      <c r="NFR764" s="123"/>
      <c r="NFS764" s="123"/>
      <c r="NFT764" s="123"/>
      <c r="NFU764" s="123"/>
      <c r="NFV764" s="123"/>
      <c r="NFW764" s="123"/>
      <c r="NFX764" s="123"/>
      <c r="NFY764" s="123"/>
      <c r="NFZ764" s="123"/>
      <c r="NGA764" s="123"/>
      <c r="NGB764" s="123"/>
      <c r="NGC764" s="123"/>
      <c r="NGD764" s="123"/>
      <c r="NGE764" s="123"/>
      <c r="NGF764" s="123"/>
      <c r="NGG764" s="123"/>
      <c r="NGH764" s="123"/>
      <c r="NGI764" s="123"/>
      <c r="NGJ764" s="123"/>
      <c r="NGK764" s="123"/>
      <c r="NGL764" s="123"/>
      <c r="NGM764" s="123"/>
      <c r="NGN764" s="123"/>
      <c r="NGO764" s="123"/>
      <c r="NGP764" s="123"/>
      <c r="NGQ764" s="123"/>
      <c r="NGR764" s="123"/>
      <c r="NGS764" s="123"/>
      <c r="NGT764" s="123"/>
      <c r="NGU764" s="123"/>
      <c r="NGV764" s="123"/>
      <c r="NGW764" s="123"/>
      <c r="NGX764" s="123"/>
      <c r="NGY764" s="123"/>
      <c r="NGZ764" s="123"/>
      <c r="NHA764" s="123"/>
      <c r="NHB764" s="123"/>
      <c r="NHC764" s="123"/>
      <c r="NHD764" s="123"/>
      <c r="NHE764" s="123"/>
      <c r="NHF764" s="123"/>
      <c r="NHG764" s="123"/>
      <c r="NHH764" s="123"/>
      <c r="NHI764" s="123"/>
      <c r="NHJ764" s="123"/>
      <c r="NHK764" s="123"/>
      <c r="NHL764" s="123"/>
      <c r="NHM764" s="123"/>
      <c r="NHN764" s="123"/>
      <c r="NHO764" s="123"/>
      <c r="NHP764" s="123"/>
      <c r="NHQ764" s="123"/>
      <c r="NHR764" s="123"/>
      <c r="NHS764" s="123"/>
      <c r="NHT764" s="123"/>
      <c r="NHU764" s="123"/>
      <c r="NHV764" s="123"/>
      <c r="NHW764" s="123"/>
      <c r="NHX764" s="123"/>
      <c r="NHY764" s="123"/>
      <c r="NHZ764" s="123"/>
      <c r="NIA764" s="123"/>
      <c r="NIB764" s="123"/>
      <c r="NIC764" s="123"/>
      <c r="NID764" s="123"/>
      <c r="NIE764" s="123"/>
      <c r="NIF764" s="123"/>
      <c r="NIG764" s="123"/>
      <c r="NIH764" s="123"/>
      <c r="NII764" s="123"/>
      <c r="NIJ764" s="123"/>
      <c r="NIK764" s="123"/>
      <c r="NIL764" s="123"/>
      <c r="NIM764" s="123"/>
      <c r="NIN764" s="123"/>
      <c r="NIO764" s="123"/>
      <c r="NIP764" s="123"/>
      <c r="NIQ764" s="123"/>
      <c r="NIR764" s="123"/>
      <c r="NIS764" s="123"/>
      <c r="NIT764" s="123"/>
      <c r="NIU764" s="123"/>
      <c r="NIV764" s="123"/>
      <c r="NIW764" s="123"/>
      <c r="NIX764" s="123"/>
      <c r="NIY764" s="123"/>
      <c r="NIZ764" s="123"/>
      <c r="NJA764" s="123"/>
      <c r="NJB764" s="123"/>
      <c r="NJC764" s="123"/>
      <c r="NJD764" s="123"/>
      <c r="NJE764" s="123"/>
      <c r="NJF764" s="123"/>
      <c r="NJG764" s="123"/>
      <c r="NJH764" s="123"/>
      <c r="NJI764" s="123"/>
      <c r="NJJ764" s="123"/>
      <c r="NJK764" s="123"/>
      <c r="NJL764" s="123"/>
      <c r="NJM764" s="123"/>
      <c r="NJN764" s="123"/>
      <c r="NJO764" s="123"/>
      <c r="NJP764" s="123"/>
      <c r="NJQ764" s="123"/>
      <c r="NJR764" s="123"/>
      <c r="NJS764" s="123"/>
      <c r="NJT764" s="123"/>
      <c r="NJU764" s="123"/>
      <c r="NJV764" s="123"/>
      <c r="NJW764" s="123"/>
      <c r="NJX764" s="123"/>
      <c r="NJY764" s="123"/>
      <c r="NJZ764" s="123"/>
      <c r="NKA764" s="123"/>
      <c r="NKB764" s="123"/>
      <c r="NKC764" s="123"/>
      <c r="NKD764" s="123"/>
      <c r="NKE764" s="123"/>
      <c r="NKF764" s="123"/>
      <c r="NKG764" s="123"/>
      <c r="NKH764" s="123"/>
      <c r="NKI764" s="123"/>
      <c r="NKJ764" s="123"/>
      <c r="NKK764" s="123"/>
      <c r="NKL764" s="123"/>
      <c r="NKM764" s="123"/>
      <c r="NKN764" s="123"/>
      <c r="NKO764" s="123"/>
      <c r="NKP764" s="123"/>
      <c r="NKQ764" s="123"/>
      <c r="NKR764" s="123"/>
      <c r="NKS764" s="123"/>
      <c r="NKT764" s="123"/>
      <c r="NKU764" s="123"/>
      <c r="NKV764" s="123"/>
      <c r="NKW764" s="123"/>
      <c r="NKX764" s="123"/>
      <c r="NKY764" s="123"/>
      <c r="NKZ764" s="123"/>
      <c r="NLA764" s="123"/>
      <c r="NLB764" s="123"/>
      <c r="NLC764" s="123"/>
      <c r="NLD764" s="123"/>
      <c r="NLE764" s="123"/>
      <c r="NLF764" s="123"/>
      <c r="NLG764" s="123"/>
      <c r="NLH764" s="123"/>
      <c r="NLI764" s="123"/>
      <c r="NLJ764" s="123"/>
      <c r="NLK764" s="123"/>
      <c r="NLL764" s="123"/>
      <c r="NLM764" s="123"/>
      <c r="NLN764" s="123"/>
      <c r="NLO764" s="123"/>
      <c r="NLP764" s="123"/>
      <c r="NLQ764" s="123"/>
      <c r="NLR764" s="123"/>
      <c r="NLS764" s="123"/>
      <c r="NLT764" s="123"/>
      <c r="NLU764" s="123"/>
      <c r="NLV764" s="123"/>
      <c r="NLW764" s="123"/>
      <c r="NLX764" s="123"/>
      <c r="NLY764" s="123"/>
      <c r="NLZ764" s="123"/>
      <c r="NMA764" s="123"/>
      <c r="NMB764" s="123"/>
      <c r="NMC764" s="123"/>
      <c r="NMD764" s="123"/>
      <c r="NME764" s="123"/>
      <c r="NMF764" s="123"/>
      <c r="NMG764" s="123"/>
      <c r="NMH764" s="123"/>
      <c r="NMI764" s="123"/>
      <c r="NMJ764" s="123"/>
      <c r="NMK764" s="123"/>
      <c r="NML764" s="123"/>
      <c r="NMM764" s="123"/>
      <c r="NMN764" s="123"/>
      <c r="NMO764" s="123"/>
      <c r="NMP764" s="123"/>
      <c r="NMQ764" s="123"/>
      <c r="NMR764" s="123"/>
      <c r="NMS764" s="123"/>
      <c r="NMT764" s="123"/>
      <c r="NMU764" s="123"/>
      <c r="NMV764" s="123"/>
      <c r="NMW764" s="123"/>
      <c r="NMX764" s="123"/>
      <c r="NMY764" s="123"/>
      <c r="NMZ764" s="123"/>
      <c r="NNA764" s="123"/>
      <c r="NNB764" s="123"/>
      <c r="NNC764" s="123"/>
      <c r="NND764" s="123"/>
      <c r="NNE764" s="123"/>
      <c r="NNF764" s="123"/>
      <c r="NNG764" s="123"/>
      <c r="NNH764" s="123"/>
      <c r="NNI764" s="123"/>
      <c r="NNJ764" s="123"/>
      <c r="NNK764" s="123"/>
      <c r="NNL764" s="123"/>
      <c r="NNM764" s="123"/>
      <c r="NNN764" s="123"/>
      <c r="NNO764" s="123"/>
      <c r="NNP764" s="123"/>
      <c r="NNQ764" s="123"/>
      <c r="NNR764" s="123"/>
      <c r="NNS764" s="123"/>
      <c r="NNT764" s="123"/>
      <c r="NNU764" s="123"/>
      <c r="NNV764" s="123"/>
      <c r="NNW764" s="123"/>
      <c r="NNX764" s="123"/>
      <c r="NNY764" s="123"/>
      <c r="NNZ764" s="123"/>
      <c r="NOA764" s="123"/>
      <c r="NOB764" s="123"/>
      <c r="NOC764" s="123"/>
      <c r="NOD764" s="123"/>
      <c r="NOE764" s="123"/>
      <c r="NOF764" s="123"/>
      <c r="NOG764" s="123"/>
      <c r="NOH764" s="123"/>
      <c r="NOI764" s="123"/>
      <c r="NOJ764" s="123"/>
      <c r="NOK764" s="123"/>
      <c r="NOL764" s="123"/>
      <c r="NOM764" s="123"/>
      <c r="NON764" s="123"/>
      <c r="NOO764" s="123"/>
      <c r="NOP764" s="123"/>
      <c r="NOQ764" s="123"/>
      <c r="NOR764" s="123"/>
      <c r="NOS764" s="123"/>
      <c r="NOT764" s="123"/>
      <c r="NOU764" s="123"/>
      <c r="NOV764" s="123"/>
      <c r="NOW764" s="123"/>
      <c r="NOX764" s="123"/>
      <c r="NOY764" s="123"/>
      <c r="NOZ764" s="123"/>
      <c r="NPA764" s="123"/>
      <c r="NPB764" s="123"/>
      <c r="NPC764" s="123"/>
      <c r="NPD764" s="123"/>
      <c r="NPE764" s="123"/>
      <c r="NPF764" s="123"/>
      <c r="NPG764" s="123"/>
      <c r="NPH764" s="123"/>
      <c r="NPI764" s="123"/>
      <c r="NPJ764" s="123"/>
      <c r="NPK764" s="123"/>
      <c r="NPL764" s="123"/>
      <c r="NPM764" s="123"/>
      <c r="NPN764" s="123"/>
      <c r="NPO764" s="123"/>
      <c r="NPP764" s="123"/>
      <c r="NPQ764" s="123"/>
      <c r="NPR764" s="123"/>
      <c r="NPS764" s="123"/>
      <c r="NPT764" s="123"/>
      <c r="NPU764" s="123"/>
      <c r="NPV764" s="123"/>
      <c r="NPW764" s="123"/>
      <c r="NPX764" s="123"/>
      <c r="NPY764" s="123"/>
      <c r="NPZ764" s="123"/>
      <c r="NQA764" s="123"/>
      <c r="NQB764" s="123"/>
      <c r="NQC764" s="123"/>
      <c r="NQD764" s="123"/>
      <c r="NQE764" s="123"/>
      <c r="NQF764" s="123"/>
      <c r="NQG764" s="123"/>
      <c r="NQH764" s="123"/>
      <c r="NQI764" s="123"/>
      <c r="NQJ764" s="123"/>
      <c r="NQK764" s="123"/>
      <c r="NQL764" s="123"/>
      <c r="NQM764" s="123"/>
      <c r="NQN764" s="123"/>
      <c r="NQO764" s="123"/>
      <c r="NQP764" s="123"/>
      <c r="NQQ764" s="123"/>
      <c r="NQR764" s="123"/>
      <c r="NQS764" s="123"/>
      <c r="NQT764" s="123"/>
      <c r="NQU764" s="123"/>
      <c r="NQV764" s="123"/>
      <c r="NQW764" s="123"/>
      <c r="NQX764" s="123"/>
      <c r="NQY764" s="123"/>
      <c r="NQZ764" s="123"/>
      <c r="NRA764" s="123"/>
      <c r="NRB764" s="123"/>
      <c r="NRC764" s="123"/>
      <c r="NRD764" s="123"/>
      <c r="NRE764" s="123"/>
      <c r="NRF764" s="123"/>
      <c r="NRG764" s="123"/>
      <c r="NRH764" s="123"/>
      <c r="NRI764" s="123"/>
      <c r="NRJ764" s="123"/>
      <c r="NRK764" s="123"/>
      <c r="NRL764" s="123"/>
      <c r="NRM764" s="123"/>
      <c r="NRN764" s="123"/>
      <c r="NRO764" s="123"/>
      <c r="NRP764" s="123"/>
      <c r="NRQ764" s="123"/>
      <c r="NRR764" s="123"/>
      <c r="NRS764" s="123"/>
      <c r="NRT764" s="123"/>
      <c r="NRU764" s="123"/>
      <c r="NRV764" s="123"/>
      <c r="NRW764" s="123"/>
      <c r="NRX764" s="123"/>
      <c r="NRY764" s="123"/>
      <c r="NRZ764" s="123"/>
      <c r="NSA764" s="123"/>
      <c r="NSB764" s="123"/>
      <c r="NSC764" s="123"/>
      <c r="NSD764" s="123"/>
      <c r="NSE764" s="123"/>
      <c r="NSF764" s="123"/>
      <c r="NSG764" s="123"/>
      <c r="NSH764" s="123"/>
      <c r="NSI764" s="123"/>
      <c r="NSJ764" s="123"/>
      <c r="NSK764" s="123"/>
      <c r="NSL764" s="123"/>
      <c r="NSM764" s="123"/>
      <c r="NSN764" s="123"/>
      <c r="NSO764" s="123"/>
      <c r="NSP764" s="123"/>
      <c r="NSQ764" s="123"/>
      <c r="NSR764" s="123"/>
      <c r="NSS764" s="123"/>
      <c r="NST764" s="123"/>
      <c r="NSU764" s="123"/>
      <c r="NSV764" s="123"/>
      <c r="NSW764" s="123"/>
      <c r="NSX764" s="123"/>
      <c r="NSY764" s="123"/>
      <c r="NSZ764" s="123"/>
      <c r="NTA764" s="123"/>
      <c r="NTB764" s="123"/>
      <c r="NTC764" s="123"/>
      <c r="NTD764" s="123"/>
      <c r="NTE764" s="123"/>
      <c r="NTF764" s="123"/>
      <c r="NTG764" s="123"/>
      <c r="NTH764" s="123"/>
      <c r="NTI764" s="123"/>
      <c r="NTJ764" s="123"/>
      <c r="NTK764" s="123"/>
      <c r="NTL764" s="123"/>
      <c r="NTM764" s="123"/>
      <c r="NTN764" s="123"/>
      <c r="NTO764" s="123"/>
      <c r="NTP764" s="123"/>
      <c r="NTQ764" s="123"/>
      <c r="NTR764" s="123"/>
      <c r="NTS764" s="123"/>
      <c r="NTT764" s="123"/>
      <c r="NTU764" s="123"/>
      <c r="NTV764" s="123"/>
      <c r="NTW764" s="123"/>
      <c r="NTX764" s="123"/>
      <c r="NTY764" s="123"/>
      <c r="NTZ764" s="123"/>
      <c r="NUA764" s="123"/>
      <c r="NUB764" s="123"/>
      <c r="NUC764" s="123"/>
      <c r="NUD764" s="123"/>
      <c r="NUE764" s="123"/>
      <c r="NUF764" s="123"/>
      <c r="NUG764" s="123"/>
      <c r="NUH764" s="123"/>
      <c r="NUI764" s="123"/>
      <c r="NUJ764" s="123"/>
      <c r="NUK764" s="123"/>
      <c r="NUL764" s="123"/>
      <c r="NUM764" s="123"/>
      <c r="NUN764" s="123"/>
      <c r="NUO764" s="123"/>
      <c r="NUP764" s="123"/>
      <c r="NUQ764" s="123"/>
      <c r="NUR764" s="123"/>
      <c r="NUS764" s="123"/>
      <c r="NUT764" s="123"/>
      <c r="NUU764" s="123"/>
      <c r="NUV764" s="123"/>
      <c r="NUW764" s="123"/>
      <c r="NUX764" s="123"/>
      <c r="NUY764" s="123"/>
      <c r="NUZ764" s="123"/>
      <c r="NVA764" s="123"/>
      <c r="NVB764" s="123"/>
      <c r="NVC764" s="123"/>
      <c r="NVD764" s="123"/>
      <c r="NVE764" s="123"/>
      <c r="NVF764" s="123"/>
      <c r="NVG764" s="123"/>
      <c r="NVH764" s="123"/>
      <c r="NVI764" s="123"/>
      <c r="NVJ764" s="123"/>
      <c r="NVK764" s="123"/>
      <c r="NVL764" s="123"/>
      <c r="NVM764" s="123"/>
      <c r="NVN764" s="123"/>
      <c r="NVO764" s="123"/>
      <c r="NVP764" s="123"/>
      <c r="NVQ764" s="123"/>
      <c r="NVR764" s="123"/>
      <c r="NVS764" s="123"/>
      <c r="NVT764" s="123"/>
      <c r="NVU764" s="123"/>
      <c r="NVV764" s="123"/>
      <c r="NVW764" s="123"/>
      <c r="NVX764" s="123"/>
      <c r="NVY764" s="123"/>
      <c r="NVZ764" s="123"/>
      <c r="NWA764" s="123"/>
      <c r="NWB764" s="123"/>
      <c r="NWC764" s="123"/>
      <c r="NWD764" s="123"/>
      <c r="NWE764" s="123"/>
      <c r="NWF764" s="123"/>
      <c r="NWG764" s="123"/>
      <c r="NWH764" s="123"/>
      <c r="NWI764" s="123"/>
      <c r="NWJ764" s="123"/>
      <c r="NWK764" s="123"/>
      <c r="NWL764" s="123"/>
      <c r="NWM764" s="123"/>
      <c r="NWN764" s="123"/>
      <c r="NWO764" s="123"/>
      <c r="NWP764" s="123"/>
      <c r="NWQ764" s="123"/>
      <c r="NWR764" s="123"/>
      <c r="NWS764" s="123"/>
      <c r="NWT764" s="123"/>
      <c r="NWU764" s="123"/>
      <c r="NWV764" s="123"/>
      <c r="NWW764" s="123"/>
      <c r="NWX764" s="123"/>
      <c r="NWY764" s="123"/>
      <c r="NWZ764" s="123"/>
      <c r="NXA764" s="123"/>
      <c r="NXB764" s="123"/>
      <c r="NXC764" s="123"/>
      <c r="NXD764" s="123"/>
      <c r="NXE764" s="123"/>
      <c r="NXF764" s="123"/>
      <c r="NXG764" s="123"/>
      <c r="NXH764" s="123"/>
      <c r="NXI764" s="123"/>
      <c r="NXJ764" s="123"/>
      <c r="NXK764" s="123"/>
      <c r="NXL764" s="123"/>
      <c r="NXM764" s="123"/>
      <c r="NXN764" s="123"/>
      <c r="NXO764" s="123"/>
      <c r="NXP764" s="123"/>
      <c r="NXQ764" s="123"/>
      <c r="NXR764" s="123"/>
      <c r="NXS764" s="123"/>
      <c r="NXT764" s="123"/>
      <c r="NXU764" s="123"/>
      <c r="NXV764" s="123"/>
      <c r="NXW764" s="123"/>
      <c r="NXX764" s="123"/>
      <c r="NXY764" s="123"/>
      <c r="NXZ764" s="123"/>
      <c r="NYA764" s="123"/>
      <c r="NYB764" s="123"/>
      <c r="NYC764" s="123"/>
      <c r="NYD764" s="123"/>
      <c r="NYE764" s="123"/>
      <c r="NYF764" s="123"/>
      <c r="NYG764" s="123"/>
      <c r="NYH764" s="123"/>
      <c r="NYI764" s="123"/>
      <c r="NYJ764" s="123"/>
      <c r="NYK764" s="123"/>
      <c r="NYL764" s="123"/>
      <c r="NYM764" s="123"/>
      <c r="NYN764" s="123"/>
      <c r="NYO764" s="123"/>
      <c r="NYP764" s="123"/>
      <c r="NYQ764" s="123"/>
      <c r="NYR764" s="123"/>
      <c r="NYS764" s="123"/>
      <c r="NYT764" s="123"/>
      <c r="NYU764" s="123"/>
      <c r="NYV764" s="123"/>
      <c r="NYW764" s="123"/>
      <c r="NYX764" s="123"/>
      <c r="NYY764" s="123"/>
      <c r="NYZ764" s="123"/>
      <c r="NZA764" s="123"/>
      <c r="NZB764" s="123"/>
      <c r="NZC764" s="123"/>
      <c r="NZD764" s="123"/>
      <c r="NZE764" s="123"/>
      <c r="NZF764" s="123"/>
      <c r="NZG764" s="123"/>
      <c r="NZH764" s="123"/>
      <c r="NZI764" s="123"/>
      <c r="NZJ764" s="123"/>
      <c r="NZK764" s="123"/>
      <c r="NZL764" s="123"/>
      <c r="NZM764" s="123"/>
      <c r="NZN764" s="123"/>
      <c r="NZO764" s="123"/>
      <c r="NZP764" s="123"/>
      <c r="NZQ764" s="123"/>
      <c r="NZR764" s="123"/>
      <c r="NZS764" s="123"/>
      <c r="NZT764" s="123"/>
      <c r="NZU764" s="123"/>
      <c r="NZV764" s="123"/>
      <c r="NZW764" s="123"/>
      <c r="NZX764" s="123"/>
      <c r="NZY764" s="123"/>
      <c r="NZZ764" s="123"/>
      <c r="OAA764" s="123"/>
      <c r="OAB764" s="123"/>
      <c r="OAC764" s="123"/>
      <c r="OAD764" s="123"/>
      <c r="OAE764" s="123"/>
      <c r="OAF764" s="123"/>
      <c r="OAG764" s="123"/>
      <c r="OAH764" s="123"/>
      <c r="OAI764" s="123"/>
      <c r="OAJ764" s="123"/>
      <c r="OAK764" s="123"/>
      <c r="OAL764" s="123"/>
      <c r="OAM764" s="123"/>
      <c r="OAN764" s="123"/>
      <c r="OAO764" s="123"/>
      <c r="OAP764" s="123"/>
      <c r="OAQ764" s="123"/>
      <c r="OAR764" s="123"/>
      <c r="OAS764" s="123"/>
      <c r="OAT764" s="123"/>
      <c r="OAU764" s="123"/>
      <c r="OAV764" s="123"/>
      <c r="OAW764" s="123"/>
      <c r="OAX764" s="123"/>
      <c r="OAY764" s="123"/>
      <c r="OAZ764" s="123"/>
      <c r="OBA764" s="123"/>
      <c r="OBB764" s="123"/>
      <c r="OBC764" s="123"/>
      <c r="OBD764" s="123"/>
      <c r="OBE764" s="123"/>
      <c r="OBF764" s="123"/>
      <c r="OBG764" s="123"/>
      <c r="OBH764" s="123"/>
      <c r="OBI764" s="123"/>
      <c r="OBJ764" s="123"/>
      <c r="OBK764" s="123"/>
      <c r="OBL764" s="123"/>
      <c r="OBM764" s="123"/>
      <c r="OBN764" s="123"/>
      <c r="OBO764" s="123"/>
      <c r="OBP764" s="123"/>
      <c r="OBQ764" s="123"/>
      <c r="OBR764" s="123"/>
      <c r="OBS764" s="123"/>
      <c r="OBT764" s="123"/>
      <c r="OBU764" s="123"/>
      <c r="OBV764" s="123"/>
      <c r="OBW764" s="123"/>
      <c r="OBX764" s="123"/>
      <c r="OBY764" s="123"/>
      <c r="OBZ764" s="123"/>
      <c r="OCA764" s="123"/>
      <c r="OCB764" s="123"/>
      <c r="OCC764" s="123"/>
      <c r="OCD764" s="123"/>
      <c r="OCE764" s="123"/>
      <c r="OCF764" s="123"/>
      <c r="OCG764" s="123"/>
      <c r="OCH764" s="123"/>
      <c r="OCI764" s="123"/>
      <c r="OCJ764" s="123"/>
      <c r="OCK764" s="123"/>
      <c r="OCL764" s="123"/>
      <c r="OCM764" s="123"/>
      <c r="OCN764" s="123"/>
      <c r="OCO764" s="123"/>
      <c r="OCP764" s="123"/>
      <c r="OCQ764" s="123"/>
      <c r="OCR764" s="123"/>
      <c r="OCS764" s="123"/>
      <c r="OCT764" s="123"/>
      <c r="OCU764" s="123"/>
      <c r="OCV764" s="123"/>
      <c r="OCW764" s="123"/>
      <c r="OCX764" s="123"/>
      <c r="OCY764" s="123"/>
      <c r="OCZ764" s="123"/>
      <c r="ODA764" s="123"/>
      <c r="ODB764" s="123"/>
      <c r="ODC764" s="123"/>
      <c r="ODD764" s="123"/>
      <c r="ODE764" s="123"/>
      <c r="ODF764" s="123"/>
      <c r="ODG764" s="123"/>
      <c r="ODH764" s="123"/>
      <c r="ODI764" s="123"/>
      <c r="ODJ764" s="123"/>
      <c r="ODK764" s="123"/>
      <c r="ODL764" s="123"/>
      <c r="ODM764" s="123"/>
      <c r="ODN764" s="123"/>
      <c r="ODO764" s="123"/>
      <c r="ODP764" s="123"/>
      <c r="ODQ764" s="123"/>
      <c r="ODR764" s="123"/>
      <c r="ODS764" s="123"/>
      <c r="ODT764" s="123"/>
      <c r="ODU764" s="123"/>
      <c r="ODV764" s="123"/>
      <c r="ODW764" s="123"/>
      <c r="ODX764" s="123"/>
      <c r="ODY764" s="123"/>
      <c r="ODZ764" s="123"/>
      <c r="OEA764" s="123"/>
      <c r="OEB764" s="123"/>
      <c r="OEC764" s="123"/>
      <c r="OED764" s="123"/>
      <c r="OEE764" s="123"/>
      <c r="OEF764" s="123"/>
      <c r="OEG764" s="123"/>
      <c r="OEH764" s="123"/>
      <c r="OEI764" s="123"/>
      <c r="OEJ764" s="123"/>
      <c r="OEK764" s="123"/>
      <c r="OEL764" s="123"/>
      <c r="OEM764" s="123"/>
      <c r="OEN764" s="123"/>
      <c r="OEO764" s="123"/>
      <c r="OEP764" s="123"/>
      <c r="OEQ764" s="123"/>
      <c r="OER764" s="123"/>
      <c r="OES764" s="123"/>
      <c r="OET764" s="123"/>
      <c r="OEU764" s="123"/>
      <c r="OEV764" s="123"/>
      <c r="OEW764" s="123"/>
      <c r="OEX764" s="123"/>
      <c r="OEY764" s="123"/>
      <c r="OEZ764" s="123"/>
      <c r="OFA764" s="123"/>
      <c r="OFB764" s="123"/>
      <c r="OFC764" s="123"/>
      <c r="OFD764" s="123"/>
      <c r="OFE764" s="123"/>
      <c r="OFF764" s="123"/>
      <c r="OFG764" s="123"/>
      <c r="OFH764" s="123"/>
      <c r="OFI764" s="123"/>
      <c r="OFJ764" s="123"/>
      <c r="OFK764" s="123"/>
      <c r="OFL764" s="123"/>
      <c r="OFM764" s="123"/>
      <c r="OFN764" s="123"/>
      <c r="OFO764" s="123"/>
      <c r="OFP764" s="123"/>
      <c r="OFQ764" s="123"/>
      <c r="OFR764" s="123"/>
      <c r="OFS764" s="123"/>
      <c r="OFT764" s="123"/>
      <c r="OFU764" s="123"/>
      <c r="OFV764" s="123"/>
      <c r="OFW764" s="123"/>
      <c r="OFX764" s="123"/>
      <c r="OFY764" s="123"/>
      <c r="OFZ764" s="123"/>
      <c r="OGA764" s="123"/>
      <c r="OGB764" s="123"/>
      <c r="OGC764" s="123"/>
      <c r="OGD764" s="123"/>
      <c r="OGE764" s="123"/>
      <c r="OGF764" s="123"/>
      <c r="OGG764" s="123"/>
      <c r="OGH764" s="123"/>
      <c r="OGI764" s="123"/>
      <c r="OGJ764" s="123"/>
      <c r="OGK764" s="123"/>
      <c r="OGL764" s="123"/>
      <c r="OGM764" s="123"/>
      <c r="OGN764" s="123"/>
      <c r="OGO764" s="123"/>
      <c r="OGP764" s="123"/>
      <c r="OGQ764" s="123"/>
      <c r="OGR764" s="123"/>
      <c r="OGS764" s="123"/>
      <c r="OGT764" s="123"/>
      <c r="OGU764" s="123"/>
      <c r="OGV764" s="123"/>
      <c r="OGW764" s="123"/>
      <c r="OGX764" s="123"/>
      <c r="OGY764" s="123"/>
      <c r="OGZ764" s="123"/>
      <c r="OHA764" s="123"/>
      <c r="OHB764" s="123"/>
      <c r="OHC764" s="123"/>
      <c r="OHD764" s="123"/>
      <c r="OHE764" s="123"/>
      <c r="OHF764" s="123"/>
      <c r="OHG764" s="123"/>
      <c r="OHH764" s="123"/>
      <c r="OHI764" s="123"/>
      <c r="OHJ764" s="123"/>
      <c r="OHK764" s="123"/>
      <c r="OHL764" s="123"/>
      <c r="OHM764" s="123"/>
      <c r="OHN764" s="123"/>
      <c r="OHO764" s="123"/>
      <c r="OHP764" s="123"/>
      <c r="OHQ764" s="123"/>
      <c r="OHR764" s="123"/>
      <c r="OHS764" s="123"/>
      <c r="OHT764" s="123"/>
      <c r="OHU764" s="123"/>
      <c r="OHV764" s="123"/>
      <c r="OHW764" s="123"/>
      <c r="OHX764" s="123"/>
      <c r="OHY764" s="123"/>
      <c r="OHZ764" s="123"/>
      <c r="OIA764" s="123"/>
      <c r="OIB764" s="123"/>
      <c r="OIC764" s="123"/>
      <c r="OID764" s="123"/>
      <c r="OIE764" s="123"/>
      <c r="OIF764" s="123"/>
      <c r="OIG764" s="123"/>
      <c r="OIH764" s="123"/>
      <c r="OII764" s="123"/>
      <c r="OIJ764" s="123"/>
      <c r="OIK764" s="123"/>
      <c r="OIL764" s="123"/>
      <c r="OIM764" s="123"/>
      <c r="OIN764" s="123"/>
      <c r="OIO764" s="123"/>
      <c r="OIP764" s="123"/>
      <c r="OIQ764" s="123"/>
      <c r="OIR764" s="123"/>
      <c r="OIS764" s="123"/>
      <c r="OIT764" s="123"/>
      <c r="OIU764" s="123"/>
      <c r="OIV764" s="123"/>
      <c r="OIW764" s="123"/>
      <c r="OIX764" s="123"/>
      <c r="OIY764" s="123"/>
      <c r="OIZ764" s="123"/>
      <c r="OJA764" s="123"/>
      <c r="OJB764" s="123"/>
      <c r="OJC764" s="123"/>
      <c r="OJD764" s="123"/>
      <c r="OJE764" s="123"/>
      <c r="OJF764" s="123"/>
      <c r="OJG764" s="123"/>
      <c r="OJH764" s="123"/>
      <c r="OJI764" s="123"/>
      <c r="OJJ764" s="123"/>
      <c r="OJK764" s="123"/>
      <c r="OJL764" s="123"/>
      <c r="OJM764" s="123"/>
      <c r="OJN764" s="123"/>
      <c r="OJO764" s="123"/>
      <c r="OJP764" s="123"/>
      <c r="OJQ764" s="123"/>
      <c r="OJR764" s="123"/>
      <c r="OJS764" s="123"/>
      <c r="OJT764" s="123"/>
      <c r="OJU764" s="123"/>
      <c r="OJV764" s="123"/>
      <c r="OJW764" s="123"/>
      <c r="OJX764" s="123"/>
      <c r="OJY764" s="123"/>
      <c r="OJZ764" s="123"/>
      <c r="OKA764" s="123"/>
      <c r="OKB764" s="123"/>
      <c r="OKC764" s="123"/>
      <c r="OKD764" s="123"/>
      <c r="OKE764" s="123"/>
      <c r="OKF764" s="123"/>
      <c r="OKG764" s="123"/>
      <c r="OKH764" s="123"/>
      <c r="OKI764" s="123"/>
      <c r="OKJ764" s="123"/>
      <c r="OKK764" s="123"/>
      <c r="OKL764" s="123"/>
      <c r="OKM764" s="123"/>
      <c r="OKN764" s="123"/>
      <c r="OKO764" s="123"/>
      <c r="OKP764" s="123"/>
      <c r="OKQ764" s="123"/>
      <c r="OKR764" s="123"/>
      <c r="OKS764" s="123"/>
      <c r="OKT764" s="123"/>
      <c r="OKU764" s="123"/>
      <c r="OKV764" s="123"/>
      <c r="OKW764" s="123"/>
      <c r="OKX764" s="123"/>
      <c r="OKY764" s="123"/>
      <c r="OKZ764" s="123"/>
      <c r="OLA764" s="123"/>
      <c r="OLB764" s="123"/>
      <c r="OLC764" s="123"/>
      <c r="OLD764" s="123"/>
      <c r="OLE764" s="123"/>
      <c r="OLF764" s="123"/>
      <c r="OLG764" s="123"/>
      <c r="OLH764" s="123"/>
      <c r="OLI764" s="123"/>
      <c r="OLJ764" s="123"/>
      <c r="OLK764" s="123"/>
      <c r="OLL764" s="123"/>
      <c r="OLM764" s="123"/>
      <c r="OLN764" s="123"/>
      <c r="OLO764" s="123"/>
      <c r="OLP764" s="123"/>
      <c r="OLQ764" s="123"/>
      <c r="OLR764" s="123"/>
      <c r="OLS764" s="123"/>
      <c r="OLT764" s="123"/>
      <c r="OLU764" s="123"/>
      <c r="OLV764" s="123"/>
      <c r="OLW764" s="123"/>
      <c r="OLX764" s="123"/>
      <c r="OLY764" s="123"/>
      <c r="OLZ764" s="123"/>
      <c r="OMA764" s="123"/>
      <c r="OMB764" s="123"/>
      <c r="OMC764" s="123"/>
      <c r="OMD764" s="123"/>
      <c r="OME764" s="123"/>
      <c r="OMF764" s="123"/>
      <c r="OMG764" s="123"/>
      <c r="OMH764" s="123"/>
      <c r="OMI764" s="123"/>
      <c r="OMJ764" s="123"/>
      <c r="OMK764" s="123"/>
      <c r="OML764" s="123"/>
      <c r="OMM764" s="123"/>
      <c r="OMN764" s="123"/>
      <c r="OMO764" s="123"/>
      <c r="OMP764" s="123"/>
      <c r="OMQ764" s="123"/>
      <c r="OMR764" s="123"/>
      <c r="OMS764" s="123"/>
      <c r="OMT764" s="123"/>
      <c r="OMU764" s="123"/>
      <c r="OMV764" s="123"/>
      <c r="OMW764" s="123"/>
      <c r="OMX764" s="123"/>
      <c r="OMY764" s="123"/>
      <c r="OMZ764" s="123"/>
      <c r="ONA764" s="123"/>
      <c r="ONB764" s="123"/>
      <c r="ONC764" s="123"/>
      <c r="OND764" s="123"/>
      <c r="ONE764" s="123"/>
      <c r="ONF764" s="123"/>
      <c r="ONG764" s="123"/>
      <c r="ONH764" s="123"/>
      <c r="ONI764" s="123"/>
      <c r="ONJ764" s="123"/>
      <c r="ONK764" s="123"/>
      <c r="ONL764" s="123"/>
      <c r="ONM764" s="123"/>
      <c r="ONN764" s="123"/>
      <c r="ONO764" s="123"/>
      <c r="ONP764" s="123"/>
      <c r="ONQ764" s="123"/>
      <c r="ONR764" s="123"/>
      <c r="ONS764" s="123"/>
      <c r="ONT764" s="123"/>
      <c r="ONU764" s="123"/>
      <c r="ONV764" s="123"/>
      <c r="ONW764" s="123"/>
      <c r="ONX764" s="123"/>
      <c r="ONY764" s="123"/>
      <c r="ONZ764" s="123"/>
      <c r="OOA764" s="123"/>
      <c r="OOB764" s="123"/>
      <c r="OOC764" s="123"/>
      <c r="OOD764" s="123"/>
      <c r="OOE764" s="123"/>
      <c r="OOF764" s="123"/>
      <c r="OOG764" s="123"/>
      <c r="OOH764" s="123"/>
      <c r="OOI764" s="123"/>
      <c r="OOJ764" s="123"/>
      <c r="OOK764" s="123"/>
      <c r="OOL764" s="123"/>
      <c r="OOM764" s="123"/>
      <c r="OON764" s="123"/>
      <c r="OOO764" s="123"/>
      <c r="OOP764" s="123"/>
      <c r="OOQ764" s="123"/>
      <c r="OOR764" s="123"/>
      <c r="OOS764" s="123"/>
      <c r="OOT764" s="123"/>
      <c r="OOU764" s="123"/>
      <c r="OOV764" s="123"/>
      <c r="OOW764" s="123"/>
      <c r="OOX764" s="123"/>
      <c r="OOY764" s="123"/>
      <c r="OOZ764" s="123"/>
      <c r="OPA764" s="123"/>
      <c r="OPB764" s="123"/>
      <c r="OPC764" s="123"/>
      <c r="OPD764" s="123"/>
      <c r="OPE764" s="123"/>
      <c r="OPF764" s="123"/>
      <c r="OPG764" s="123"/>
      <c r="OPH764" s="123"/>
      <c r="OPI764" s="123"/>
      <c r="OPJ764" s="123"/>
      <c r="OPK764" s="123"/>
      <c r="OPL764" s="123"/>
      <c r="OPM764" s="123"/>
      <c r="OPN764" s="123"/>
      <c r="OPO764" s="123"/>
      <c r="OPP764" s="123"/>
      <c r="OPQ764" s="123"/>
      <c r="OPR764" s="123"/>
      <c r="OPS764" s="123"/>
      <c r="OPT764" s="123"/>
      <c r="OPU764" s="123"/>
      <c r="OPV764" s="123"/>
      <c r="OPW764" s="123"/>
      <c r="OPX764" s="123"/>
      <c r="OPY764" s="123"/>
      <c r="OPZ764" s="123"/>
      <c r="OQA764" s="123"/>
      <c r="OQB764" s="123"/>
      <c r="OQC764" s="123"/>
      <c r="OQD764" s="123"/>
      <c r="OQE764" s="123"/>
      <c r="OQF764" s="123"/>
      <c r="OQG764" s="123"/>
      <c r="OQH764" s="123"/>
      <c r="OQI764" s="123"/>
      <c r="OQJ764" s="123"/>
      <c r="OQK764" s="123"/>
      <c r="OQL764" s="123"/>
      <c r="OQM764" s="123"/>
      <c r="OQN764" s="123"/>
      <c r="OQO764" s="123"/>
      <c r="OQP764" s="123"/>
      <c r="OQQ764" s="123"/>
      <c r="OQR764" s="123"/>
      <c r="OQS764" s="123"/>
      <c r="OQT764" s="123"/>
      <c r="OQU764" s="123"/>
      <c r="OQV764" s="123"/>
      <c r="OQW764" s="123"/>
      <c r="OQX764" s="123"/>
      <c r="OQY764" s="123"/>
      <c r="OQZ764" s="123"/>
      <c r="ORA764" s="123"/>
      <c r="ORB764" s="123"/>
      <c r="ORC764" s="123"/>
      <c r="ORD764" s="123"/>
      <c r="ORE764" s="123"/>
      <c r="ORF764" s="123"/>
      <c r="ORG764" s="123"/>
      <c r="ORH764" s="123"/>
      <c r="ORI764" s="123"/>
      <c r="ORJ764" s="123"/>
      <c r="ORK764" s="123"/>
      <c r="ORL764" s="123"/>
      <c r="ORM764" s="123"/>
      <c r="ORN764" s="123"/>
      <c r="ORO764" s="123"/>
      <c r="ORP764" s="123"/>
      <c r="ORQ764" s="123"/>
      <c r="ORR764" s="123"/>
      <c r="ORS764" s="123"/>
      <c r="ORT764" s="123"/>
      <c r="ORU764" s="123"/>
      <c r="ORV764" s="123"/>
      <c r="ORW764" s="123"/>
      <c r="ORX764" s="123"/>
      <c r="ORY764" s="123"/>
      <c r="ORZ764" s="123"/>
      <c r="OSA764" s="123"/>
      <c r="OSB764" s="123"/>
      <c r="OSC764" s="123"/>
      <c r="OSD764" s="123"/>
      <c r="OSE764" s="123"/>
      <c r="OSF764" s="123"/>
      <c r="OSG764" s="123"/>
      <c r="OSH764" s="123"/>
      <c r="OSI764" s="123"/>
      <c r="OSJ764" s="123"/>
      <c r="OSK764" s="123"/>
      <c r="OSL764" s="123"/>
      <c r="OSM764" s="123"/>
      <c r="OSN764" s="123"/>
      <c r="OSO764" s="123"/>
      <c r="OSP764" s="123"/>
      <c r="OSQ764" s="123"/>
      <c r="OSR764" s="123"/>
      <c r="OSS764" s="123"/>
      <c r="OST764" s="123"/>
      <c r="OSU764" s="123"/>
      <c r="OSV764" s="123"/>
      <c r="OSW764" s="123"/>
      <c r="OSX764" s="123"/>
      <c r="OSY764" s="123"/>
      <c r="OSZ764" s="123"/>
      <c r="OTA764" s="123"/>
      <c r="OTB764" s="123"/>
      <c r="OTC764" s="123"/>
      <c r="OTD764" s="123"/>
      <c r="OTE764" s="123"/>
      <c r="OTF764" s="123"/>
      <c r="OTG764" s="123"/>
      <c r="OTH764" s="123"/>
      <c r="OTI764" s="123"/>
      <c r="OTJ764" s="123"/>
      <c r="OTK764" s="123"/>
      <c r="OTL764" s="123"/>
      <c r="OTM764" s="123"/>
      <c r="OTN764" s="123"/>
      <c r="OTO764" s="123"/>
      <c r="OTP764" s="123"/>
      <c r="OTQ764" s="123"/>
      <c r="OTR764" s="123"/>
      <c r="OTS764" s="123"/>
      <c r="OTT764" s="123"/>
      <c r="OTU764" s="123"/>
      <c r="OTV764" s="123"/>
      <c r="OTW764" s="123"/>
      <c r="OTX764" s="123"/>
      <c r="OTY764" s="123"/>
      <c r="OTZ764" s="123"/>
      <c r="OUA764" s="123"/>
      <c r="OUB764" s="123"/>
      <c r="OUC764" s="123"/>
      <c r="OUD764" s="123"/>
      <c r="OUE764" s="123"/>
      <c r="OUF764" s="123"/>
      <c r="OUG764" s="123"/>
      <c r="OUH764" s="123"/>
      <c r="OUI764" s="123"/>
      <c r="OUJ764" s="123"/>
      <c r="OUK764" s="123"/>
      <c r="OUL764" s="123"/>
      <c r="OUM764" s="123"/>
      <c r="OUN764" s="123"/>
      <c r="OUO764" s="123"/>
      <c r="OUP764" s="123"/>
      <c r="OUQ764" s="123"/>
      <c r="OUR764" s="123"/>
      <c r="OUS764" s="123"/>
      <c r="OUT764" s="123"/>
      <c r="OUU764" s="123"/>
      <c r="OUV764" s="123"/>
      <c r="OUW764" s="123"/>
      <c r="OUX764" s="123"/>
      <c r="OUY764" s="123"/>
      <c r="OUZ764" s="123"/>
      <c r="OVA764" s="123"/>
      <c r="OVB764" s="123"/>
      <c r="OVC764" s="123"/>
      <c r="OVD764" s="123"/>
      <c r="OVE764" s="123"/>
      <c r="OVF764" s="123"/>
      <c r="OVG764" s="123"/>
      <c r="OVH764" s="123"/>
      <c r="OVI764" s="123"/>
      <c r="OVJ764" s="123"/>
      <c r="OVK764" s="123"/>
      <c r="OVL764" s="123"/>
      <c r="OVM764" s="123"/>
      <c r="OVN764" s="123"/>
      <c r="OVO764" s="123"/>
      <c r="OVP764" s="123"/>
      <c r="OVQ764" s="123"/>
      <c r="OVR764" s="123"/>
      <c r="OVS764" s="123"/>
      <c r="OVT764" s="123"/>
      <c r="OVU764" s="123"/>
      <c r="OVV764" s="123"/>
      <c r="OVW764" s="123"/>
      <c r="OVX764" s="123"/>
      <c r="OVY764" s="123"/>
      <c r="OVZ764" s="123"/>
      <c r="OWA764" s="123"/>
      <c r="OWB764" s="123"/>
      <c r="OWC764" s="123"/>
      <c r="OWD764" s="123"/>
      <c r="OWE764" s="123"/>
      <c r="OWF764" s="123"/>
      <c r="OWG764" s="123"/>
      <c r="OWH764" s="123"/>
      <c r="OWI764" s="123"/>
      <c r="OWJ764" s="123"/>
      <c r="OWK764" s="123"/>
      <c r="OWL764" s="123"/>
      <c r="OWM764" s="123"/>
      <c r="OWN764" s="123"/>
      <c r="OWO764" s="123"/>
      <c r="OWP764" s="123"/>
      <c r="OWQ764" s="123"/>
      <c r="OWR764" s="123"/>
      <c r="OWS764" s="123"/>
      <c r="OWT764" s="123"/>
      <c r="OWU764" s="123"/>
      <c r="OWV764" s="123"/>
      <c r="OWW764" s="123"/>
      <c r="OWX764" s="123"/>
      <c r="OWY764" s="123"/>
      <c r="OWZ764" s="123"/>
      <c r="OXA764" s="123"/>
      <c r="OXB764" s="123"/>
      <c r="OXC764" s="123"/>
      <c r="OXD764" s="123"/>
      <c r="OXE764" s="123"/>
      <c r="OXF764" s="123"/>
      <c r="OXG764" s="123"/>
      <c r="OXH764" s="123"/>
      <c r="OXI764" s="123"/>
      <c r="OXJ764" s="123"/>
      <c r="OXK764" s="123"/>
      <c r="OXL764" s="123"/>
      <c r="OXM764" s="123"/>
      <c r="OXN764" s="123"/>
      <c r="OXO764" s="123"/>
      <c r="OXP764" s="123"/>
      <c r="OXQ764" s="123"/>
      <c r="OXR764" s="123"/>
      <c r="OXS764" s="123"/>
      <c r="OXT764" s="123"/>
      <c r="OXU764" s="123"/>
      <c r="OXV764" s="123"/>
      <c r="OXW764" s="123"/>
      <c r="OXX764" s="123"/>
      <c r="OXY764" s="123"/>
      <c r="OXZ764" s="123"/>
      <c r="OYA764" s="123"/>
      <c r="OYB764" s="123"/>
      <c r="OYC764" s="123"/>
      <c r="OYD764" s="123"/>
      <c r="OYE764" s="123"/>
      <c r="OYF764" s="123"/>
      <c r="OYG764" s="123"/>
      <c r="OYH764" s="123"/>
      <c r="OYI764" s="123"/>
      <c r="OYJ764" s="123"/>
      <c r="OYK764" s="123"/>
      <c r="OYL764" s="123"/>
      <c r="OYM764" s="123"/>
      <c r="OYN764" s="123"/>
      <c r="OYO764" s="123"/>
      <c r="OYP764" s="123"/>
      <c r="OYQ764" s="123"/>
      <c r="OYR764" s="123"/>
      <c r="OYS764" s="123"/>
      <c r="OYT764" s="123"/>
      <c r="OYU764" s="123"/>
      <c r="OYV764" s="123"/>
      <c r="OYW764" s="123"/>
      <c r="OYX764" s="123"/>
      <c r="OYY764" s="123"/>
      <c r="OYZ764" s="123"/>
      <c r="OZA764" s="123"/>
      <c r="OZB764" s="123"/>
      <c r="OZC764" s="123"/>
      <c r="OZD764" s="123"/>
      <c r="OZE764" s="123"/>
      <c r="OZF764" s="123"/>
      <c r="OZG764" s="123"/>
      <c r="OZH764" s="123"/>
      <c r="OZI764" s="123"/>
      <c r="OZJ764" s="123"/>
      <c r="OZK764" s="123"/>
      <c r="OZL764" s="123"/>
      <c r="OZM764" s="123"/>
      <c r="OZN764" s="123"/>
      <c r="OZO764" s="123"/>
      <c r="OZP764" s="123"/>
      <c r="OZQ764" s="123"/>
      <c r="OZR764" s="123"/>
      <c r="OZS764" s="123"/>
      <c r="OZT764" s="123"/>
      <c r="OZU764" s="123"/>
      <c r="OZV764" s="123"/>
      <c r="OZW764" s="123"/>
      <c r="OZX764" s="123"/>
      <c r="OZY764" s="123"/>
      <c r="OZZ764" s="123"/>
      <c r="PAA764" s="123"/>
      <c r="PAB764" s="123"/>
      <c r="PAC764" s="123"/>
      <c r="PAD764" s="123"/>
      <c r="PAE764" s="123"/>
      <c r="PAF764" s="123"/>
      <c r="PAG764" s="123"/>
      <c r="PAH764" s="123"/>
      <c r="PAI764" s="123"/>
      <c r="PAJ764" s="123"/>
      <c r="PAK764" s="123"/>
      <c r="PAL764" s="123"/>
      <c r="PAM764" s="123"/>
      <c r="PAN764" s="123"/>
      <c r="PAO764" s="123"/>
      <c r="PAP764" s="123"/>
      <c r="PAQ764" s="123"/>
      <c r="PAR764" s="123"/>
      <c r="PAS764" s="123"/>
      <c r="PAT764" s="123"/>
      <c r="PAU764" s="123"/>
      <c r="PAV764" s="123"/>
      <c r="PAW764" s="123"/>
      <c r="PAX764" s="123"/>
      <c r="PAY764" s="123"/>
      <c r="PAZ764" s="123"/>
      <c r="PBA764" s="123"/>
      <c r="PBB764" s="123"/>
      <c r="PBC764" s="123"/>
      <c r="PBD764" s="123"/>
      <c r="PBE764" s="123"/>
      <c r="PBF764" s="123"/>
      <c r="PBG764" s="123"/>
      <c r="PBH764" s="123"/>
      <c r="PBI764" s="123"/>
      <c r="PBJ764" s="123"/>
      <c r="PBK764" s="123"/>
      <c r="PBL764" s="123"/>
      <c r="PBM764" s="123"/>
      <c r="PBN764" s="123"/>
      <c r="PBO764" s="123"/>
      <c r="PBP764" s="123"/>
      <c r="PBQ764" s="123"/>
      <c r="PBR764" s="123"/>
      <c r="PBS764" s="123"/>
      <c r="PBT764" s="123"/>
      <c r="PBU764" s="123"/>
      <c r="PBV764" s="123"/>
      <c r="PBW764" s="123"/>
      <c r="PBX764" s="123"/>
      <c r="PBY764" s="123"/>
      <c r="PBZ764" s="123"/>
      <c r="PCA764" s="123"/>
      <c r="PCB764" s="123"/>
      <c r="PCC764" s="123"/>
      <c r="PCD764" s="123"/>
      <c r="PCE764" s="123"/>
      <c r="PCF764" s="123"/>
      <c r="PCG764" s="123"/>
      <c r="PCH764" s="123"/>
      <c r="PCI764" s="123"/>
      <c r="PCJ764" s="123"/>
      <c r="PCK764" s="123"/>
      <c r="PCL764" s="123"/>
      <c r="PCM764" s="123"/>
      <c r="PCN764" s="123"/>
      <c r="PCO764" s="123"/>
      <c r="PCP764" s="123"/>
      <c r="PCQ764" s="123"/>
      <c r="PCR764" s="123"/>
      <c r="PCS764" s="123"/>
      <c r="PCT764" s="123"/>
      <c r="PCU764" s="123"/>
      <c r="PCV764" s="123"/>
      <c r="PCW764" s="123"/>
      <c r="PCX764" s="123"/>
      <c r="PCY764" s="123"/>
      <c r="PCZ764" s="123"/>
      <c r="PDA764" s="123"/>
      <c r="PDB764" s="123"/>
      <c r="PDC764" s="123"/>
      <c r="PDD764" s="123"/>
      <c r="PDE764" s="123"/>
      <c r="PDF764" s="123"/>
      <c r="PDG764" s="123"/>
      <c r="PDH764" s="123"/>
      <c r="PDI764" s="123"/>
      <c r="PDJ764" s="123"/>
      <c r="PDK764" s="123"/>
      <c r="PDL764" s="123"/>
      <c r="PDM764" s="123"/>
      <c r="PDN764" s="123"/>
      <c r="PDO764" s="123"/>
      <c r="PDP764" s="123"/>
      <c r="PDQ764" s="123"/>
      <c r="PDR764" s="123"/>
      <c r="PDS764" s="123"/>
      <c r="PDT764" s="123"/>
      <c r="PDU764" s="123"/>
      <c r="PDV764" s="123"/>
      <c r="PDW764" s="123"/>
      <c r="PDX764" s="123"/>
      <c r="PDY764" s="123"/>
      <c r="PDZ764" s="123"/>
      <c r="PEA764" s="123"/>
      <c r="PEB764" s="123"/>
      <c r="PEC764" s="123"/>
      <c r="PED764" s="123"/>
      <c r="PEE764" s="123"/>
      <c r="PEF764" s="123"/>
      <c r="PEG764" s="123"/>
      <c r="PEH764" s="123"/>
      <c r="PEI764" s="123"/>
      <c r="PEJ764" s="123"/>
      <c r="PEK764" s="123"/>
      <c r="PEL764" s="123"/>
      <c r="PEM764" s="123"/>
      <c r="PEN764" s="123"/>
      <c r="PEO764" s="123"/>
      <c r="PEP764" s="123"/>
      <c r="PEQ764" s="123"/>
      <c r="PER764" s="123"/>
      <c r="PES764" s="123"/>
      <c r="PET764" s="123"/>
      <c r="PEU764" s="123"/>
      <c r="PEV764" s="123"/>
      <c r="PEW764" s="123"/>
      <c r="PEX764" s="123"/>
      <c r="PEY764" s="123"/>
      <c r="PEZ764" s="123"/>
      <c r="PFA764" s="123"/>
      <c r="PFB764" s="123"/>
      <c r="PFC764" s="123"/>
      <c r="PFD764" s="123"/>
      <c r="PFE764" s="123"/>
      <c r="PFF764" s="123"/>
      <c r="PFG764" s="123"/>
      <c r="PFH764" s="123"/>
      <c r="PFI764" s="123"/>
      <c r="PFJ764" s="123"/>
      <c r="PFK764" s="123"/>
      <c r="PFL764" s="123"/>
      <c r="PFM764" s="123"/>
      <c r="PFN764" s="123"/>
      <c r="PFO764" s="123"/>
      <c r="PFP764" s="123"/>
      <c r="PFQ764" s="123"/>
      <c r="PFR764" s="123"/>
      <c r="PFS764" s="123"/>
      <c r="PFT764" s="123"/>
      <c r="PFU764" s="123"/>
      <c r="PFV764" s="123"/>
      <c r="PFW764" s="123"/>
      <c r="PFX764" s="123"/>
      <c r="PFY764" s="123"/>
      <c r="PFZ764" s="123"/>
      <c r="PGA764" s="123"/>
      <c r="PGB764" s="123"/>
      <c r="PGC764" s="123"/>
      <c r="PGD764" s="123"/>
      <c r="PGE764" s="123"/>
      <c r="PGF764" s="123"/>
      <c r="PGG764" s="123"/>
      <c r="PGH764" s="123"/>
      <c r="PGI764" s="123"/>
      <c r="PGJ764" s="123"/>
      <c r="PGK764" s="123"/>
      <c r="PGL764" s="123"/>
      <c r="PGM764" s="123"/>
      <c r="PGN764" s="123"/>
      <c r="PGO764" s="123"/>
      <c r="PGP764" s="123"/>
      <c r="PGQ764" s="123"/>
      <c r="PGR764" s="123"/>
      <c r="PGS764" s="123"/>
      <c r="PGT764" s="123"/>
      <c r="PGU764" s="123"/>
      <c r="PGV764" s="123"/>
      <c r="PGW764" s="123"/>
      <c r="PGX764" s="123"/>
      <c r="PGY764" s="123"/>
      <c r="PGZ764" s="123"/>
      <c r="PHA764" s="123"/>
      <c r="PHB764" s="123"/>
      <c r="PHC764" s="123"/>
      <c r="PHD764" s="123"/>
      <c r="PHE764" s="123"/>
      <c r="PHF764" s="123"/>
      <c r="PHG764" s="123"/>
      <c r="PHH764" s="123"/>
      <c r="PHI764" s="123"/>
      <c r="PHJ764" s="123"/>
      <c r="PHK764" s="123"/>
      <c r="PHL764" s="123"/>
      <c r="PHM764" s="123"/>
      <c r="PHN764" s="123"/>
      <c r="PHO764" s="123"/>
      <c r="PHP764" s="123"/>
      <c r="PHQ764" s="123"/>
      <c r="PHR764" s="123"/>
      <c r="PHS764" s="123"/>
      <c r="PHT764" s="123"/>
      <c r="PHU764" s="123"/>
      <c r="PHV764" s="123"/>
      <c r="PHW764" s="123"/>
      <c r="PHX764" s="123"/>
      <c r="PHY764" s="123"/>
      <c r="PHZ764" s="123"/>
      <c r="PIA764" s="123"/>
      <c r="PIB764" s="123"/>
      <c r="PIC764" s="123"/>
      <c r="PID764" s="123"/>
      <c r="PIE764" s="123"/>
      <c r="PIF764" s="123"/>
      <c r="PIG764" s="123"/>
      <c r="PIH764" s="123"/>
      <c r="PII764" s="123"/>
      <c r="PIJ764" s="123"/>
      <c r="PIK764" s="123"/>
      <c r="PIL764" s="123"/>
      <c r="PIM764" s="123"/>
      <c r="PIN764" s="123"/>
      <c r="PIO764" s="123"/>
      <c r="PIP764" s="123"/>
      <c r="PIQ764" s="123"/>
      <c r="PIR764" s="123"/>
      <c r="PIS764" s="123"/>
      <c r="PIT764" s="123"/>
      <c r="PIU764" s="123"/>
      <c r="PIV764" s="123"/>
      <c r="PIW764" s="123"/>
      <c r="PIX764" s="123"/>
      <c r="PIY764" s="123"/>
      <c r="PIZ764" s="123"/>
      <c r="PJA764" s="123"/>
      <c r="PJB764" s="123"/>
      <c r="PJC764" s="123"/>
      <c r="PJD764" s="123"/>
      <c r="PJE764" s="123"/>
      <c r="PJF764" s="123"/>
      <c r="PJG764" s="123"/>
      <c r="PJH764" s="123"/>
      <c r="PJI764" s="123"/>
      <c r="PJJ764" s="123"/>
      <c r="PJK764" s="123"/>
      <c r="PJL764" s="123"/>
      <c r="PJM764" s="123"/>
      <c r="PJN764" s="123"/>
      <c r="PJO764" s="123"/>
      <c r="PJP764" s="123"/>
      <c r="PJQ764" s="123"/>
      <c r="PJR764" s="123"/>
      <c r="PJS764" s="123"/>
      <c r="PJT764" s="123"/>
      <c r="PJU764" s="123"/>
      <c r="PJV764" s="123"/>
      <c r="PJW764" s="123"/>
      <c r="PJX764" s="123"/>
      <c r="PJY764" s="123"/>
      <c r="PJZ764" s="123"/>
      <c r="PKA764" s="123"/>
      <c r="PKB764" s="123"/>
      <c r="PKC764" s="123"/>
      <c r="PKD764" s="123"/>
      <c r="PKE764" s="123"/>
      <c r="PKF764" s="123"/>
      <c r="PKG764" s="123"/>
      <c r="PKH764" s="123"/>
      <c r="PKI764" s="123"/>
      <c r="PKJ764" s="123"/>
      <c r="PKK764" s="123"/>
      <c r="PKL764" s="123"/>
      <c r="PKM764" s="123"/>
      <c r="PKN764" s="123"/>
      <c r="PKO764" s="123"/>
      <c r="PKP764" s="123"/>
      <c r="PKQ764" s="123"/>
      <c r="PKR764" s="123"/>
      <c r="PKS764" s="123"/>
      <c r="PKT764" s="123"/>
      <c r="PKU764" s="123"/>
      <c r="PKV764" s="123"/>
      <c r="PKW764" s="123"/>
      <c r="PKX764" s="123"/>
      <c r="PKY764" s="123"/>
      <c r="PKZ764" s="123"/>
      <c r="PLA764" s="123"/>
      <c r="PLB764" s="123"/>
      <c r="PLC764" s="123"/>
      <c r="PLD764" s="123"/>
      <c r="PLE764" s="123"/>
      <c r="PLF764" s="123"/>
      <c r="PLG764" s="123"/>
      <c r="PLH764" s="123"/>
      <c r="PLI764" s="123"/>
      <c r="PLJ764" s="123"/>
      <c r="PLK764" s="123"/>
      <c r="PLL764" s="123"/>
      <c r="PLM764" s="123"/>
      <c r="PLN764" s="123"/>
      <c r="PLO764" s="123"/>
      <c r="PLP764" s="123"/>
      <c r="PLQ764" s="123"/>
      <c r="PLR764" s="123"/>
      <c r="PLS764" s="123"/>
      <c r="PLT764" s="123"/>
      <c r="PLU764" s="123"/>
      <c r="PLV764" s="123"/>
      <c r="PLW764" s="123"/>
      <c r="PLX764" s="123"/>
      <c r="PLY764" s="123"/>
      <c r="PLZ764" s="123"/>
      <c r="PMA764" s="123"/>
      <c r="PMB764" s="123"/>
      <c r="PMC764" s="123"/>
      <c r="PMD764" s="123"/>
      <c r="PME764" s="123"/>
      <c r="PMF764" s="123"/>
      <c r="PMG764" s="123"/>
      <c r="PMH764" s="123"/>
      <c r="PMI764" s="123"/>
      <c r="PMJ764" s="123"/>
      <c r="PMK764" s="123"/>
      <c r="PML764" s="123"/>
      <c r="PMM764" s="123"/>
      <c r="PMN764" s="123"/>
      <c r="PMO764" s="123"/>
      <c r="PMP764" s="123"/>
      <c r="PMQ764" s="123"/>
      <c r="PMR764" s="123"/>
      <c r="PMS764" s="123"/>
      <c r="PMT764" s="123"/>
      <c r="PMU764" s="123"/>
      <c r="PMV764" s="123"/>
      <c r="PMW764" s="123"/>
      <c r="PMX764" s="123"/>
      <c r="PMY764" s="123"/>
      <c r="PMZ764" s="123"/>
      <c r="PNA764" s="123"/>
      <c r="PNB764" s="123"/>
      <c r="PNC764" s="123"/>
      <c r="PND764" s="123"/>
      <c r="PNE764" s="123"/>
      <c r="PNF764" s="123"/>
      <c r="PNG764" s="123"/>
      <c r="PNH764" s="123"/>
      <c r="PNI764" s="123"/>
      <c r="PNJ764" s="123"/>
      <c r="PNK764" s="123"/>
      <c r="PNL764" s="123"/>
      <c r="PNM764" s="123"/>
      <c r="PNN764" s="123"/>
      <c r="PNO764" s="123"/>
      <c r="PNP764" s="123"/>
      <c r="PNQ764" s="123"/>
      <c r="PNR764" s="123"/>
      <c r="PNS764" s="123"/>
      <c r="PNT764" s="123"/>
      <c r="PNU764" s="123"/>
      <c r="PNV764" s="123"/>
      <c r="PNW764" s="123"/>
      <c r="PNX764" s="123"/>
      <c r="PNY764" s="123"/>
      <c r="PNZ764" s="123"/>
      <c r="POA764" s="123"/>
      <c r="POB764" s="123"/>
      <c r="POC764" s="123"/>
      <c r="POD764" s="123"/>
      <c r="POE764" s="123"/>
      <c r="POF764" s="123"/>
      <c r="POG764" s="123"/>
      <c r="POH764" s="123"/>
      <c r="POI764" s="123"/>
      <c r="POJ764" s="123"/>
      <c r="POK764" s="123"/>
      <c r="POL764" s="123"/>
      <c r="POM764" s="123"/>
      <c r="PON764" s="123"/>
      <c r="POO764" s="123"/>
      <c r="POP764" s="123"/>
      <c r="POQ764" s="123"/>
      <c r="POR764" s="123"/>
      <c r="POS764" s="123"/>
      <c r="POT764" s="123"/>
      <c r="POU764" s="123"/>
      <c r="POV764" s="123"/>
      <c r="POW764" s="123"/>
      <c r="POX764" s="123"/>
      <c r="POY764" s="123"/>
      <c r="POZ764" s="123"/>
      <c r="PPA764" s="123"/>
      <c r="PPB764" s="123"/>
      <c r="PPC764" s="123"/>
      <c r="PPD764" s="123"/>
      <c r="PPE764" s="123"/>
      <c r="PPF764" s="123"/>
      <c r="PPG764" s="123"/>
      <c r="PPH764" s="123"/>
      <c r="PPI764" s="123"/>
      <c r="PPJ764" s="123"/>
      <c r="PPK764" s="123"/>
      <c r="PPL764" s="123"/>
      <c r="PPM764" s="123"/>
      <c r="PPN764" s="123"/>
      <c r="PPO764" s="123"/>
      <c r="PPP764" s="123"/>
      <c r="PPQ764" s="123"/>
      <c r="PPR764" s="123"/>
      <c r="PPS764" s="123"/>
      <c r="PPT764" s="123"/>
      <c r="PPU764" s="123"/>
      <c r="PPV764" s="123"/>
      <c r="PPW764" s="123"/>
      <c r="PPX764" s="123"/>
      <c r="PPY764" s="123"/>
      <c r="PPZ764" s="123"/>
      <c r="PQA764" s="123"/>
      <c r="PQB764" s="123"/>
      <c r="PQC764" s="123"/>
      <c r="PQD764" s="123"/>
      <c r="PQE764" s="123"/>
      <c r="PQF764" s="123"/>
      <c r="PQG764" s="123"/>
      <c r="PQH764" s="123"/>
      <c r="PQI764" s="123"/>
      <c r="PQJ764" s="123"/>
      <c r="PQK764" s="123"/>
      <c r="PQL764" s="123"/>
      <c r="PQM764" s="123"/>
      <c r="PQN764" s="123"/>
      <c r="PQO764" s="123"/>
      <c r="PQP764" s="123"/>
      <c r="PQQ764" s="123"/>
      <c r="PQR764" s="123"/>
      <c r="PQS764" s="123"/>
      <c r="PQT764" s="123"/>
      <c r="PQU764" s="123"/>
      <c r="PQV764" s="123"/>
      <c r="PQW764" s="123"/>
      <c r="PQX764" s="123"/>
      <c r="PQY764" s="123"/>
      <c r="PQZ764" s="123"/>
      <c r="PRA764" s="123"/>
      <c r="PRB764" s="123"/>
      <c r="PRC764" s="123"/>
      <c r="PRD764" s="123"/>
      <c r="PRE764" s="123"/>
      <c r="PRF764" s="123"/>
      <c r="PRG764" s="123"/>
      <c r="PRH764" s="123"/>
      <c r="PRI764" s="123"/>
      <c r="PRJ764" s="123"/>
      <c r="PRK764" s="123"/>
      <c r="PRL764" s="123"/>
      <c r="PRM764" s="123"/>
      <c r="PRN764" s="123"/>
      <c r="PRO764" s="123"/>
      <c r="PRP764" s="123"/>
      <c r="PRQ764" s="123"/>
      <c r="PRR764" s="123"/>
      <c r="PRS764" s="123"/>
      <c r="PRT764" s="123"/>
      <c r="PRU764" s="123"/>
      <c r="PRV764" s="123"/>
      <c r="PRW764" s="123"/>
      <c r="PRX764" s="123"/>
      <c r="PRY764" s="123"/>
      <c r="PRZ764" s="123"/>
      <c r="PSA764" s="123"/>
      <c r="PSB764" s="123"/>
      <c r="PSC764" s="123"/>
      <c r="PSD764" s="123"/>
      <c r="PSE764" s="123"/>
      <c r="PSF764" s="123"/>
      <c r="PSG764" s="123"/>
      <c r="PSH764" s="123"/>
      <c r="PSI764" s="123"/>
      <c r="PSJ764" s="123"/>
      <c r="PSK764" s="123"/>
      <c r="PSL764" s="123"/>
      <c r="PSM764" s="123"/>
      <c r="PSN764" s="123"/>
      <c r="PSO764" s="123"/>
      <c r="PSP764" s="123"/>
      <c r="PSQ764" s="123"/>
      <c r="PSR764" s="123"/>
      <c r="PSS764" s="123"/>
      <c r="PST764" s="123"/>
      <c r="PSU764" s="123"/>
      <c r="PSV764" s="123"/>
      <c r="PSW764" s="123"/>
      <c r="PSX764" s="123"/>
      <c r="PSY764" s="123"/>
      <c r="PSZ764" s="123"/>
      <c r="PTA764" s="123"/>
      <c r="PTB764" s="123"/>
      <c r="PTC764" s="123"/>
      <c r="PTD764" s="123"/>
      <c r="PTE764" s="123"/>
      <c r="PTF764" s="123"/>
      <c r="PTG764" s="123"/>
      <c r="PTH764" s="123"/>
      <c r="PTI764" s="123"/>
      <c r="PTJ764" s="123"/>
      <c r="PTK764" s="123"/>
      <c r="PTL764" s="123"/>
      <c r="PTM764" s="123"/>
      <c r="PTN764" s="123"/>
      <c r="PTO764" s="123"/>
      <c r="PTP764" s="123"/>
      <c r="PTQ764" s="123"/>
      <c r="PTR764" s="123"/>
      <c r="PTS764" s="123"/>
      <c r="PTT764" s="123"/>
      <c r="PTU764" s="123"/>
      <c r="PTV764" s="123"/>
      <c r="PTW764" s="123"/>
      <c r="PTX764" s="123"/>
      <c r="PTY764" s="123"/>
      <c r="PTZ764" s="123"/>
      <c r="PUA764" s="123"/>
      <c r="PUB764" s="123"/>
      <c r="PUC764" s="123"/>
      <c r="PUD764" s="123"/>
      <c r="PUE764" s="123"/>
      <c r="PUF764" s="123"/>
      <c r="PUG764" s="123"/>
      <c r="PUH764" s="123"/>
      <c r="PUI764" s="123"/>
      <c r="PUJ764" s="123"/>
      <c r="PUK764" s="123"/>
      <c r="PUL764" s="123"/>
      <c r="PUM764" s="123"/>
      <c r="PUN764" s="123"/>
      <c r="PUO764" s="123"/>
      <c r="PUP764" s="123"/>
      <c r="PUQ764" s="123"/>
      <c r="PUR764" s="123"/>
      <c r="PUS764" s="123"/>
      <c r="PUT764" s="123"/>
      <c r="PUU764" s="123"/>
      <c r="PUV764" s="123"/>
      <c r="PUW764" s="123"/>
      <c r="PUX764" s="123"/>
      <c r="PUY764" s="123"/>
      <c r="PUZ764" s="123"/>
      <c r="PVA764" s="123"/>
      <c r="PVB764" s="123"/>
      <c r="PVC764" s="123"/>
      <c r="PVD764" s="123"/>
      <c r="PVE764" s="123"/>
      <c r="PVF764" s="123"/>
      <c r="PVG764" s="123"/>
      <c r="PVH764" s="123"/>
      <c r="PVI764" s="123"/>
      <c r="PVJ764" s="123"/>
      <c r="PVK764" s="123"/>
      <c r="PVL764" s="123"/>
      <c r="PVM764" s="123"/>
      <c r="PVN764" s="123"/>
      <c r="PVO764" s="123"/>
      <c r="PVP764" s="123"/>
      <c r="PVQ764" s="123"/>
      <c r="PVR764" s="123"/>
      <c r="PVS764" s="123"/>
      <c r="PVT764" s="123"/>
      <c r="PVU764" s="123"/>
      <c r="PVV764" s="123"/>
      <c r="PVW764" s="123"/>
      <c r="PVX764" s="123"/>
      <c r="PVY764" s="123"/>
      <c r="PVZ764" s="123"/>
      <c r="PWA764" s="123"/>
      <c r="PWB764" s="123"/>
      <c r="PWC764" s="123"/>
      <c r="PWD764" s="123"/>
      <c r="PWE764" s="123"/>
      <c r="PWF764" s="123"/>
      <c r="PWG764" s="123"/>
      <c r="PWH764" s="123"/>
      <c r="PWI764" s="123"/>
      <c r="PWJ764" s="123"/>
      <c r="PWK764" s="123"/>
      <c r="PWL764" s="123"/>
      <c r="PWM764" s="123"/>
      <c r="PWN764" s="123"/>
      <c r="PWO764" s="123"/>
      <c r="PWP764" s="123"/>
      <c r="PWQ764" s="123"/>
      <c r="PWR764" s="123"/>
      <c r="PWS764" s="123"/>
      <c r="PWT764" s="123"/>
      <c r="PWU764" s="123"/>
      <c r="PWV764" s="123"/>
      <c r="PWW764" s="123"/>
      <c r="PWX764" s="123"/>
      <c r="PWY764" s="123"/>
      <c r="PWZ764" s="123"/>
      <c r="PXA764" s="123"/>
      <c r="PXB764" s="123"/>
      <c r="PXC764" s="123"/>
      <c r="PXD764" s="123"/>
      <c r="PXE764" s="123"/>
      <c r="PXF764" s="123"/>
      <c r="PXG764" s="123"/>
      <c r="PXH764" s="123"/>
      <c r="PXI764" s="123"/>
      <c r="PXJ764" s="123"/>
      <c r="PXK764" s="123"/>
      <c r="PXL764" s="123"/>
      <c r="PXM764" s="123"/>
      <c r="PXN764" s="123"/>
      <c r="PXO764" s="123"/>
      <c r="PXP764" s="123"/>
      <c r="PXQ764" s="123"/>
      <c r="PXR764" s="123"/>
      <c r="PXS764" s="123"/>
      <c r="PXT764" s="123"/>
      <c r="PXU764" s="123"/>
      <c r="PXV764" s="123"/>
      <c r="PXW764" s="123"/>
      <c r="PXX764" s="123"/>
      <c r="PXY764" s="123"/>
      <c r="PXZ764" s="123"/>
      <c r="PYA764" s="123"/>
      <c r="PYB764" s="123"/>
      <c r="PYC764" s="123"/>
      <c r="PYD764" s="123"/>
      <c r="PYE764" s="123"/>
      <c r="PYF764" s="123"/>
      <c r="PYG764" s="123"/>
      <c r="PYH764" s="123"/>
      <c r="PYI764" s="123"/>
      <c r="PYJ764" s="123"/>
      <c r="PYK764" s="123"/>
      <c r="PYL764" s="123"/>
      <c r="PYM764" s="123"/>
      <c r="PYN764" s="123"/>
      <c r="PYO764" s="123"/>
      <c r="PYP764" s="123"/>
      <c r="PYQ764" s="123"/>
      <c r="PYR764" s="123"/>
      <c r="PYS764" s="123"/>
      <c r="PYT764" s="123"/>
      <c r="PYU764" s="123"/>
      <c r="PYV764" s="123"/>
      <c r="PYW764" s="123"/>
      <c r="PYX764" s="123"/>
      <c r="PYY764" s="123"/>
      <c r="PYZ764" s="123"/>
      <c r="PZA764" s="123"/>
      <c r="PZB764" s="123"/>
      <c r="PZC764" s="123"/>
      <c r="PZD764" s="123"/>
      <c r="PZE764" s="123"/>
      <c r="PZF764" s="123"/>
      <c r="PZG764" s="123"/>
      <c r="PZH764" s="123"/>
      <c r="PZI764" s="123"/>
      <c r="PZJ764" s="123"/>
      <c r="PZK764" s="123"/>
      <c r="PZL764" s="123"/>
      <c r="PZM764" s="123"/>
      <c r="PZN764" s="123"/>
      <c r="PZO764" s="123"/>
      <c r="PZP764" s="123"/>
      <c r="PZQ764" s="123"/>
      <c r="PZR764" s="123"/>
      <c r="PZS764" s="123"/>
      <c r="PZT764" s="123"/>
      <c r="PZU764" s="123"/>
      <c r="PZV764" s="123"/>
      <c r="PZW764" s="123"/>
      <c r="PZX764" s="123"/>
      <c r="PZY764" s="123"/>
      <c r="PZZ764" s="123"/>
      <c r="QAA764" s="123"/>
      <c r="QAB764" s="123"/>
      <c r="QAC764" s="123"/>
      <c r="QAD764" s="123"/>
      <c r="QAE764" s="123"/>
      <c r="QAF764" s="123"/>
      <c r="QAG764" s="123"/>
      <c r="QAH764" s="123"/>
      <c r="QAI764" s="123"/>
      <c r="QAJ764" s="123"/>
      <c r="QAK764" s="123"/>
      <c r="QAL764" s="123"/>
      <c r="QAM764" s="123"/>
      <c r="QAN764" s="123"/>
      <c r="QAO764" s="123"/>
      <c r="QAP764" s="123"/>
      <c r="QAQ764" s="123"/>
      <c r="QAR764" s="123"/>
      <c r="QAS764" s="123"/>
      <c r="QAT764" s="123"/>
      <c r="QAU764" s="123"/>
      <c r="QAV764" s="123"/>
      <c r="QAW764" s="123"/>
      <c r="QAX764" s="123"/>
      <c r="QAY764" s="123"/>
      <c r="QAZ764" s="123"/>
      <c r="QBA764" s="123"/>
      <c r="QBB764" s="123"/>
      <c r="QBC764" s="123"/>
      <c r="QBD764" s="123"/>
      <c r="QBE764" s="123"/>
      <c r="QBF764" s="123"/>
      <c r="QBG764" s="123"/>
      <c r="QBH764" s="123"/>
      <c r="QBI764" s="123"/>
      <c r="QBJ764" s="123"/>
      <c r="QBK764" s="123"/>
      <c r="QBL764" s="123"/>
      <c r="QBM764" s="123"/>
      <c r="QBN764" s="123"/>
      <c r="QBO764" s="123"/>
      <c r="QBP764" s="123"/>
      <c r="QBQ764" s="123"/>
      <c r="QBR764" s="123"/>
      <c r="QBS764" s="123"/>
      <c r="QBT764" s="123"/>
      <c r="QBU764" s="123"/>
      <c r="QBV764" s="123"/>
      <c r="QBW764" s="123"/>
      <c r="QBX764" s="123"/>
      <c r="QBY764" s="123"/>
      <c r="QBZ764" s="123"/>
      <c r="QCA764" s="123"/>
      <c r="QCB764" s="123"/>
      <c r="QCC764" s="123"/>
      <c r="QCD764" s="123"/>
      <c r="QCE764" s="123"/>
      <c r="QCF764" s="123"/>
      <c r="QCG764" s="123"/>
      <c r="QCH764" s="123"/>
      <c r="QCI764" s="123"/>
      <c r="QCJ764" s="123"/>
      <c r="QCK764" s="123"/>
      <c r="QCL764" s="123"/>
      <c r="QCM764" s="123"/>
      <c r="QCN764" s="123"/>
      <c r="QCO764" s="123"/>
      <c r="QCP764" s="123"/>
      <c r="QCQ764" s="123"/>
      <c r="QCR764" s="123"/>
      <c r="QCS764" s="123"/>
      <c r="QCT764" s="123"/>
      <c r="QCU764" s="123"/>
      <c r="QCV764" s="123"/>
      <c r="QCW764" s="123"/>
      <c r="QCX764" s="123"/>
      <c r="QCY764" s="123"/>
      <c r="QCZ764" s="123"/>
      <c r="QDA764" s="123"/>
      <c r="QDB764" s="123"/>
      <c r="QDC764" s="123"/>
      <c r="QDD764" s="123"/>
      <c r="QDE764" s="123"/>
      <c r="QDF764" s="123"/>
      <c r="QDG764" s="123"/>
      <c r="QDH764" s="123"/>
      <c r="QDI764" s="123"/>
      <c r="QDJ764" s="123"/>
      <c r="QDK764" s="123"/>
      <c r="QDL764" s="123"/>
      <c r="QDM764" s="123"/>
      <c r="QDN764" s="123"/>
      <c r="QDO764" s="123"/>
      <c r="QDP764" s="123"/>
      <c r="QDQ764" s="123"/>
      <c r="QDR764" s="123"/>
      <c r="QDS764" s="123"/>
      <c r="QDT764" s="123"/>
      <c r="QDU764" s="123"/>
      <c r="QDV764" s="123"/>
      <c r="QDW764" s="123"/>
      <c r="QDX764" s="123"/>
      <c r="QDY764" s="123"/>
      <c r="QDZ764" s="123"/>
      <c r="QEA764" s="123"/>
      <c r="QEB764" s="123"/>
      <c r="QEC764" s="123"/>
      <c r="QED764" s="123"/>
      <c r="QEE764" s="123"/>
      <c r="QEF764" s="123"/>
      <c r="QEG764" s="123"/>
      <c r="QEH764" s="123"/>
      <c r="QEI764" s="123"/>
      <c r="QEJ764" s="123"/>
      <c r="QEK764" s="123"/>
      <c r="QEL764" s="123"/>
      <c r="QEM764" s="123"/>
      <c r="QEN764" s="123"/>
      <c r="QEO764" s="123"/>
      <c r="QEP764" s="123"/>
      <c r="QEQ764" s="123"/>
      <c r="QER764" s="123"/>
      <c r="QES764" s="123"/>
      <c r="QET764" s="123"/>
      <c r="QEU764" s="123"/>
      <c r="QEV764" s="123"/>
      <c r="QEW764" s="123"/>
      <c r="QEX764" s="123"/>
      <c r="QEY764" s="123"/>
      <c r="QEZ764" s="123"/>
      <c r="QFA764" s="123"/>
      <c r="QFB764" s="123"/>
      <c r="QFC764" s="123"/>
      <c r="QFD764" s="123"/>
      <c r="QFE764" s="123"/>
      <c r="QFF764" s="123"/>
      <c r="QFG764" s="123"/>
      <c r="QFH764" s="123"/>
      <c r="QFI764" s="123"/>
      <c r="QFJ764" s="123"/>
      <c r="QFK764" s="123"/>
      <c r="QFL764" s="123"/>
      <c r="QFM764" s="123"/>
      <c r="QFN764" s="123"/>
      <c r="QFO764" s="123"/>
      <c r="QFP764" s="123"/>
      <c r="QFQ764" s="123"/>
      <c r="QFR764" s="123"/>
      <c r="QFS764" s="123"/>
      <c r="QFT764" s="123"/>
      <c r="QFU764" s="123"/>
      <c r="QFV764" s="123"/>
      <c r="QFW764" s="123"/>
      <c r="QFX764" s="123"/>
      <c r="QFY764" s="123"/>
      <c r="QFZ764" s="123"/>
      <c r="QGA764" s="123"/>
      <c r="QGB764" s="123"/>
      <c r="QGC764" s="123"/>
      <c r="QGD764" s="123"/>
      <c r="QGE764" s="123"/>
      <c r="QGF764" s="123"/>
      <c r="QGG764" s="123"/>
      <c r="QGH764" s="123"/>
      <c r="QGI764" s="123"/>
      <c r="QGJ764" s="123"/>
      <c r="QGK764" s="123"/>
      <c r="QGL764" s="123"/>
      <c r="QGM764" s="123"/>
      <c r="QGN764" s="123"/>
      <c r="QGO764" s="123"/>
      <c r="QGP764" s="123"/>
      <c r="QGQ764" s="123"/>
      <c r="QGR764" s="123"/>
      <c r="QGS764" s="123"/>
      <c r="QGT764" s="123"/>
      <c r="QGU764" s="123"/>
      <c r="QGV764" s="123"/>
      <c r="QGW764" s="123"/>
      <c r="QGX764" s="123"/>
      <c r="QGY764" s="123"/>
      <c r="QGZ764" s="123"/>
      <c r="QHA764" s="123"/>
      <c r="QHB764" s="123"/>
      <c r="QHC764" s="123"/>
      <c r="QHD764" s="123"/>
      <c r="QHE764" s="123"/>
      <c r="QHF764" s="123"/>
      <c r="QHG764" s="123"/>
      <c r="QHH764" s="123"/>
      <c r="QHI764" s="123"/>
      <c r="QHJ764" s="123"/>
      <c r="QHK764" s="123"/>
      <c r="QHL764" s="123"/>
      <c r="QHM764" s="123"/>
      <c r="QHN764" s="123"/>
      <c r="QHO764" s="123"/>
      <c r="QHP764" s="123"/>
      <c r="QHQ764" s="123"/>
      <c r="QHR764" s="123"/>
      <c r="QHS764" s="123"/>
      <c r="QHT764" s="123"/>
      <c r="QHU764" s="123"/>
      <c r="QHV764" s="123"/>
      <c r="QHW764" s="123"/>
      <c r="QHX764" s="123"/>
      <c r="QHY764" s="123"/>
      <c r="QHZ764" s="123"/>
      <c r="QIA764" s="123"/>
      <c r="QIB764" s="123"/>
      <c r="QIC764" s="123"/>
      <c r="QID764" s="123"/>
      <c r="QIE764" s="123"/>
      <c r="QIF764" s="123"/>
      <c r="QIG764" s="123"/>
      <c r="QIH764" s="123"/>
      <c r="QII764" s="123"/>
      <c r="QIJ764" s="123"/>
      <c r="QIK764" s="123"/>
      <c r="QIL764" s="123"/>
      <c r="QIM764" s="123"/>
      <c r="QIN764" s="123"/>
      <c r="QIO764" s="123"/>
      <c r="QIP764" s="123"/>
      <c r="QIQ764" s="123"/>
      <c r="QIR764" s="123"/>
      <c r="QIS764" s="123"/>
      <c r="QIT764" s="123"/>
      <c r="QIU764" s="123"/>
      <c r="QIV764" s="123"/>
      <c r="QIW764" s="123"/>
      <c r="QIX764" s="123"/>
      <c r="QIY764" s="123"/>
      <c r="QIZ764" s="123"/>
      <c r="QJA764" s="123"/>
      <c r="QJB764" s="123"/>
      <c r="QJC764" s="123"/>
      <c r="QJD764" s="123"/>
      <c r="QJE764" s="123"/>
      <c r="QJF764" s="123"/>
      <c r="QJG764" s="123"/>
      <c r="QJH764" s="123"/>
      <c r="QJI764" s="123"/>
      <c r="QJJ764" s="123"/>
      <c r="QJK764" s="123"/>
      <c r="QJL764" s="123"/>
      <c r="QJM764" s="123"/>
      <c r="QJN764" s="123"/>
      <c r="QJO764" s="123"/>
      <c r="QJP764" s="123"/>
      <c r="QJQ764" s="123"/>
      <c r="QJR764" s="123"/>
      <c r="QJS764" s="123"/>
      <c r="QJT764" s="123"/>
      <c r="QJU764" s="123"/>
      <c r="QJV764" s="123"/>
      <c r="QJW764" s="123"/>
      <c r="QJX764" s="123"/>
      <c r="QJY764" s="123"/>
      <c r="QJZ764" s="123"/>
      <c r="QKA764" s="123"/>
      <c r="QKB764" s="123"/>
      <c r="QKC764" s="123"/>
      <c r="QKD764" s="123"/>
      <c r="QKE764" s="123"/>
      <c r="QKF764" s="123"/>
      <c r="QKG764" s="123"/>
      <c r="QKH764" s="123"/>
      <c r="QKI764" s="123"/>
      <c r="QKJ764" s="123"/>
      <c r="QKK764" s="123"/>
      <c r="QKL764" s="123"/>
      <c r="QKM764" s="123"/>
      <c r="QKN764" s="123"/>
      <c r="QKO764" s="123"/>
      <c r="QKP764" s="123"/>
      <c r="QKQ764" s="123"/>
      <c r="QKR764" s="123"/>
      <c r="QKS764" s="123"/>
      <c r="QKT764" s="123"/>
      <c r="QKU764" s="123"/>
      <c r="QKV764" s="123"/>
      <c r="QKW764" s="123"/>
      <c r="QKX764" s="123"/>
      <c r="QKY764" s="123"/>
      <c r="QKZ764" s="123"/>
      <c r="QLA764" s="123"/>
      <c r="QLB764" s="123"/>
      <c r="QLC764" s="123"/>
      <c r="QLD764" s="123"/>
      <c r="QLE764" s="123"/>
      <c r="QLF764" s="123"/>
      <c r="QLG764" s="123"/>
      <c r="QLH764" s="123"/>
      <c r="QLI764" s="123"/>
      <c r="QLJ764" s="123"/>
      <c r="QLK764" s="123"/>
      <c r="QLL764" s="123"/>
      <c r="QLM764" s="123"/>
      <c r="QLN764" s="123"/>
      <c r="QLO764" s="123"/>
      <c r="QLP764" s="123"/>
      <c r="QLQ764" s="123"/>
      <c r="QLR764" s="123"/>
      <c r="QLS764" s="123"/>
      <c r="QLT764" s="123"/>
      <c r="QLU764" s="123"/>
      <c r="QLV764" s="123"/>
      <c r="QLW764" s="123"/>
      <c r="QLX764" s="123"/>
      <c r="QLY764" s="123"/>
      <c r="QLZ764" s="123"/>
      <c r="QMA764" s="123"/>
      <c r="QMB764" s="123"/>
      <c r="QMC764" s="123"/>
      <c r="QMD764" s="123"/>
      <c r="QME764" s="123"/>
      <c r="QMF764" s="123"/>
      <c r="QMG764" s="123"/>
      <c r="QMH764" s="123"/>
      <c r="QMI764" s="123"/>
      <c r="QMJ764" s="123"/>
      <c r="QMK764" s="123"/>
      <c r="QML764" s="123"/>
      <c r="QMM764" s="123"/>
      <c r="QMN764" s="123"/>
      <c r="QMO764" s="123"/>
      <c r="QMP764" s="123"/>
      <c r="QMQ764" s="123"/>
      <c r="QMR764" s="123"/>
      <c r="QMS764" s="123"/>
      <c r="QMT764" s="123"/>
      <c r="QMU764" s="123"/>
      <c r="QMV764" s="123"/>
      <c r="QMW764" s="123"/>
      <c r="QMX764" s="123"/>
      <c r="QMY764" s="123"/>
      <c r="QMZ764" s="123"/>
      <c r="QNA764" s="123"/>
      <c r="QNB764" s="123"/>
      <c r="QNC764" s="123"/>
      <c r="QND764" s="123"/>
      <c r="QNE764" s="123"/>
      <c r="QNF764" s="123"/>
      <c r="QNG764" s="123"/>
      <c r="QNH764" s="123"/>
      <c r="QNI764" s="123"/>
      <c r="QNJ764" s="123"/>
      <c r="QNK764" s="123"/>
      <c r="QNL764" s="123"/>
      <c r="QNM764" s="123"/>
      <c r="QNN764" s="123"/>
      <c r="QNO764" s="123"/>
      <c r="QNP764" s="123"/>
      <c r="QNQ764" s="123"/>
      <c r="QNR764" s="123"/>
      <c r="QNS764" s="123"/>
      <c r="QNT764" s="123"/>
      <c r="QNU764" s="123"/>
      <c r="QNV764" s="123"/>
      <c r="QNW764" s="123"/>
      <c r="QNX764" s="123"/>
      <c r="QNY764" s="123"/>
      <c r="QNZ764" s="123"/>
      <c r="QOA764" s="123"/>
      <c r="QOB764" s="123"/>
      <c r="QOC764" s="123"/>
      <c r="QOD764" s="123"/>
      <c r="QOE764" s="123"/>
      <c r="QOF764" s="123"/>
      <c r="QOG764" s="123"/>
      <c r="QOH764" s="123"/>
      <c r="QOI764" s="123"/>
      <c r="QOJ764" s="123"/>
      <c r="QOK764" s="123"/>
      <c r="QOL764" s="123"/>
      <c r="QOM764" s="123"/>
      <c r="QON764" s="123"/>
      <c r="QOO764" s="123"/>
      <c r="QOP764" s="123"/>
      <c r="QOQ764" s="123"/>
      <c r="QOR764" s="123"/>
      <c r="QOS764" s="123"/>
      <c r="QOT764" s="123"/>
      <c r="QOU764" s="123"/>
      <c r="QOV764" s="123"/>
      <c r="QOW764" s="123"/>
      <c r="QOX764" s="123"/>
      <c r="QOY764" s="123"/>
      <c r="QOZ764" s="123"/>
      <c r="QPA764" s="123"/>
      <c r="QPB764" s="123"/>
      <c r="QPC764" s="123"/>
      <c r="QPD764" s="123"/>
      <c r="QPE764" s="123"/>
      <c r="QPF764" s="123"/>
      <c r="QPG764" s="123"/>
      <c r="QPH764" s="123"/>
      <c r="QPI764" s="123"/>
      <c r="QPJ764" s="123"/>
      <c r="QPK764" s="123"/>
      <c r="QPL764" s="123"/>
      <c r="QPM764" s="123"/>
      <c r="QPN764" s="123"/>
      <c r="QPO764" s="123"/>
      <c r="QPP764" s="123"/>
      <c r="QPQ764" s="123"/>
      <c r="QPR764" s="123"/>
      <c r="QPS764" s="123"/>
      <c r="QPT764" s="123"/>
      <c r="QPU764" s="123"/>
      <c r="QPV764" s="123"/>
      <c r="QPW764" s="123"/>
      <c r="QPX764" s="123"/>
      <c r="QPY764" s="123"/>
      <c r="QPZ764" s="123"/>
      <c r="QQA764" s="123"/>
      <c r="QQB764" s="123"/>
      <c r="QQC764" s="123"/>
      <c r="QQD764" s="123"/>
      <c r="QQE764" s="123"/>
      <c r="QQF764" s="123"/>
      <c r="QQG764" s="123"/>
      <c r="QQH764" s="123"/>
      <c r="QQI764" s="123"/>
      <c r="QQJ764" s="123"/>
      <c r="QQK764" s="123"/>
      <c r="QQL764" s="123"/>
      <c r="QQM764" s="123"/>
      <c r="QQN764" s="123"/>
      <c r="QQO764" s="123"/>
      <c r="QQP764" s="123"/>
      <c r="QQQ764" s="123"/>
      <c r="QQR764" s="123"/>
      <c r="QQS764" s="123"/>
      <c r="QQT764" s="123"/>
      <c r="QQU764" s="123"/>
      <c r="QQV764" s="123"/>
      <c r="QQW764" s="123"/>
      <c r="QQX764" s="123"/>
      <c r="QQY764" s="123"/>
      <c r="QQZ764" s="123"/>
      <c r="QRA764" s="123"/>
      <c r="QRB764" s="123"/>
      <c r="QRC764" s="123"/>
      <c r="QRD764" s="123"/>
      <c r="QRE764" s="123"/>
      <c r="QRF764" s="123"/>
      <c r="QRG764" s="123"/>
      <c r="QRH764" s="123"/>
      <c r="QRI764" s="123"/>
      <c r="QRJ764" s="123"/>
      <c r="QRK764" s="123"/>
      <c r="QRL764" s="123"/>
      <c r="QRM764" s="123"/>
      <c r="QRN764" s="123"/>
      <c r="QRO764" s="123"/>
      <c r="QRP764" s="123"/>
      <c r="QRQ764" s="123"/>
      <c r="QRR764" s="123"/>
      <c r="QRS764" s="123"/>
      <c r="QRT764" s="123"/>
      <c r="QRU764" s="123"/>
      <c r="QRV764" s="123"/>
      <c r="QRW764" s="123"/>
      <c r="QRX764" s="123"/>
      <c r="QRY764" s="123"/>
      <c r="QRZ764" s="123"/>
      <c r="QSA764" s="123"/>
      <c r="QSB764" s="123"/>
      <c r="QSC764" s="123"/>
      <c r="QSD764" s="123"/>
      <c r="QSE764" s="123"/>
      <c r="QSF764" s="123"/>
      <c r="QSG764" s="123"/>
      <c r="QSH764" s="123"/>
      <c r="QSI764" s="123"/>
      <c r="QSJ764" s="123"/>
      <c r="QSK764" s="123"/>
      <c r="QSL764" s="123"/>
      <c r="QSM764" s="123"/>
      <c r="QSN764" s="123"/>
      <c r="QSO764" s="123"/>
      <c r="QSP764" s="123"/>
      <c r="QSQ764" s="123"/>
      <c r="QSR764" s="123"/>
      <c r="QSS764" s="123"/>
      <c r="QST764" s="123"/>
      <c r="QSU764" s="123"/>
      <c r="QSV764" s="123"/>
      <c r="QSW764" s="123"/>
      <c r="QSX764" s="123"/>
      <c r="QSY764" s="123"/>
      <c r="QSZ764" s="123"/>
      <c r="QTA764" s="123"/>
      <c r="QTB764" s="123"/>
      <c r="QTC764" s="123"/>
      <c r="QTD764" s="123"/>
      <c r="QTE764" s="123"/>
      <c r="QTF764" s="123"/>
      <c r="QTG764" s="123"/>
      <c r="QTH764" s="123"/>
      <c r="QTI764" s="123"/>
      <c r="QTJ764" s="123"/>
      <c r="QTK764" s="123"/>
      <c r="QTL764" s="123"/>
      <c r="QTM764" s="123"/>
      <c r="QTN764" s="123"/>
      <c r="QTO764" s="123"/>
      <c r="QTP764" s="123"/>
      <c r="QTQ764" s="123"/>
      <c r="QTR764" s="123"/>
      <c r="QTS764" s="123"/>
      <c r="QTT764" s="123"/>
      <c r="QTU764" s="123"/>
      <c r="QTV764" s="123"/>
      <c r="QTW764" s="123"/>
      <c r="QTX764" s="123"/>
      <c r="QTY764" s="123"/>
      <c r="QTZ764" s="123"/>
      <c r="QUA764" s="123"/>
      <c r="QUB764" s="123"/>
      <c r="QUC764" s="123"/>
      <c r="QUD764" s="123"/>
      <c r="QUE764" s="123"/>
      <c r="QUF764" s="123"/>
      <c r="QUG764" s="123"/>
      <c r="QUH764" s="123"/>
      <c r="QUI764" s="123"/>
      <c r="QUJ764" s="123"/>
      <c r="QUK764" s="123"/>
      <c r="QUL764" s="123"/>
      <c r="QUM764" s="123"/>
      <c r="QUN764" s="123"/>
      <c r="QUO764" s="123"/>
      <c r="QUP764" s="123"/>
      <c r="QUQ764" s="123"/>
      <c r="QUR764" s="123"/>
      <c r="QUS764" s="123"/>
      <c r="QUT764" s="123"/>
      <c r="QUU764" s="123"/>
      <c r="QUV764" s="123"/>
      <c r="QUW764" s="123"/>
      <c r="QUX764" s="123"/>
      <c r="QUY764" s="123"/>
      <c r="QUZ764" s="123"/>
      <c r="QVA764" s="123"/>
      <c r="QVB764" s="123"/>
      <c r="QVC764" s="123"/>
      <c r="QVD764" s="123"/>
      <c r="QVE764" s="123"/>
      <c r="QVF764" s="123"/>
      <c r="QVG764" s="123"/>
      <c r="QVH764" s="123"/>
      <c r="QVI764" s="123"/>
      <c r="QVJ764" s="123"/>
      <c r="QVK764" s="123"/>
      <c r="QVL764" s="123"/>
      <c r="QVM764" s="123"/>
      <c r="QVN764" s="123"/>
      <c r="QVO764" s="123"/>
      <c r="QVP764" s="123"/>
      <c r="QVQ764" s="123"/>
      <c r="QVR764" s="123"/>
      <c r="QVS764" s="123"/>
      <c r="QVT764" s="123"/>
      <c r="QVU764" s="123"/>
      <c r="QVV764" s="123"/>
      <c r="QVW764" s="123"/>
      <c r="QVX764" s="123"/>
      <c r="QVY764" s="123"/>
      <c r="QVZ764" s="123"/>
      <c r="QWA764" s="123"/>
      <c r="QWB764" s="123"/>
      <c r="QWC764" s="123"/>
      <c r="QWD764" s="123"/>
      <c r="QWE764" s="123"/>
      <c r="QWF764" s="123"/>
      <c r="QWG764" s="123"/>
      <c r="QWH764" s="123"/>
      <c r="QWI764" s="123"/>
      <c r="QWJ764" s="123"/>
      <c r="QWK764" s="123"/>
      <c r="QWL764" s="123"/>
      <c r="QWM764" s="123"/>
      <c r="QWN764" s="123"/>
      <c r="QWO764" s="123"/>
      <c r="QWP764" s="123"/>
      <c r="QWQ764" s="123"/>
      <c r="QWR764" s="123"/>
      <c r="QWS764" s="123"/>
      <c r="QWT764" s="123"/>
      <c r="QWU764" s="123"/>
      <c r="QWV764" s="123"/>
      <c r="QWW764" s="123"/>
      <c r="QWX764" s="123"/>
      <c r="QWY764" s="123"/>
      <c r="QWZ764" s="123"/>
      <c r="QXA764" s="123"/>
      <c r="QXB764" s="123"/>
      <c r="QXC764" s="123"/>
      <c r="QXD764" s="123"/>
      <c r="QXE764" s="123"/>
      <c r="QXF764" s="123"/>
      <c r="QXG764" s="123"/>
      <c r="QXH764" s="123"/>
      <c r="QXI764" s="123"/>
      <c r="QXJ764" s="123"/>
      <c r="QXK764" s="123"/>
      <c r="QXL764" s="123"/>
      <c r="QXM764" s="123"/>
      <c r="QXN764" s="123"/>
      <c r="QXO764" s="123"/>
      <c r="QXP764" s="123"/>
      <c r="QXQ764" s="123"/>
      <c r="QXR764" s="123"/>
      <c r="QXS764" s="123"/>
      <c r="QXT764" s="123"/>
      <c r="QXU764" s="123"/>
      <c r="QXV764" s="123"/>
      <c r="QXW764" s="123"/>
      <c r="QXX764" s="123"/>
      <c r="QXY764" s="123"/>
      <c r="QXZ764" s="123"/>
      <c r="QYA764" s="123"/>
      <c r="QYB764" s="123"/>
      <c r="QYC764" s="123"/>
      <c r="QYD764" s="123"/>
      <c r="QYE764" s="123"/>
      <c r="QYF764" s="123"/>
      <c r="QYG764" s="123"/>
      <c r="QYH764" s="123"/>
      <c r="QYI764" s="123"/>
      <c r="QYJ764" s="123"/>
      <c r="QYK764" s="123"/>
      <c r="QYL764" s="123"/>
      <c r="QYM764" s="123"/>
      <c r="QYN764" s="123"/>
      <c r="QYO764" s="123"/>
      <c r="QYP764" s="123"/>
      <c r="QYQ764" s="123"/>
      <c r="QYR764" s="123"/>
      <c r="QYS764" s="123"/>
      <c r="QYT764" s="123"/>
      <c r="QYU764" s="123"/>
      <c r="QYV764" s="123"/>
      <c r="QYW764" s="123"/>
      <c r="QYX764" s="123"/>
      <c r="QYY764" s="123"/>
      <c r="QYZ764" s="123"/>
      <c r="QZA764" s="123"/>
      <c r="QZB764" s="123"/>
      <c r="QZC764" s="123"/>
      <c r="QZD764" s="123"/>
      <c r="QZE764" s="123"/>
      <c r="QZF764" s="123"/>
      <c r="QZG764" s="123"/>
      <c r="QZH764" s="123"/>
      <c r="QZI764" s="123"/>
      <c r="QZJ764" s="123"/>
      <c r="QZK764" s="123"/>
      <c r="QZL764" s="123"/>
      <c r="QZM764" s="123"/>
      <c r="QZN764" s="123"/>
      <c r="QZO764" s="123"/>
      <c r="QZP764" s="123"/>
      <c r="QZQ764" s="123"/>
      <c r="QZR764" s="123"/>
      <c r="QZS764" s="123"/>
      <c r="QZT764" s="123"/>
      <c r="QZU764" s="123"/>
      <c r="QZV764" s="123"/>
      <c r="QZW764" s="123"/>
      <c r="QZX764" s="123"/>
      <c r="QZY764" s="123"/>
      <c r="QZZ764" s="123"/>
      <c r="RAA764" s="123"/>
      <c r="RAB764" s="123"/>
      <c r="RAC764" s="123"/>
      <c r="RAD764" s="123"/>
      <c r="RAE764" s="123"/>
      <c r="RAF764" s="123"/>
      <c r="RAG764" s="123"/>
      <c r="RAH764" s="123"/>
      <c r="RAI764" s="123"/>
      <c r="RAJ764" s="123"/>
      <c r="RAK764" s="123"/>
      <c r="RAL764" s="123"/>
      <c r="RAM764" s="123"/>
      <c r="RAN764" s="123"/>
      <c r="RAO764" s="123"/>
      <c r="RAP764" s="123"/>
      <c r="RAQ764" s="123"/>
      <c r="RAR764" s="123"/>
      <c r="RAS764" s="123"/>
      <c r="RAT764" s="123"/>
      <c r="RAU764" s="123"/>
      <c r="RAV764" s="123"/>
      <c r="RAW764" s="123"/>
      <c r="RAX764" s="123"/>
      <c r="RAY764" s="123"/>
      <c r="RAZ764" s="123"/>
      <c r="RBA764" s="123"/>
      <c r="RBB764" s="123"/>
      <c r="RBC764" s="123"/>
      <c r="RBD764" s="123"/>
      <c r="RBE764" s="123"/>
      <c r="RBF764" s="123"/>
      <c r="RBG764" s="123"/>
      <c r="RBH764" s="123"/>
      <c r="RBI764" s="123"/>
      <c r="RBJ764" s="123"/>
      <c r="RBK764" s="123"/>
      <c r="RBL764" s="123"/>
      <c r="RBM764" s="123"/>
      <c r="RBN764" s="123"/>
      <c r="RBO764" s="123"/>
      <c r="RBP764" s="123"/>
      <c r="RBQ764" s="123"/>
      <c r="RBR764" s="123"/>
      <c r="RBS764" s="123"/>
      <c r="RBT764" s="123"/>
      <c r="RBU764" s="123"/>
      <c r="RBV764" s="123"/>
      <c r="RBW764" s="123"/>
      <c r="RBX764" s="123"/>
      <c r="RBY764" s="123"/>
      <c r="RBZ764" s="123"/>
      <c r="RCA764" s="123"/>
      <c r="RCB764" s="123"/>
      <c r="RCC764" s="123"/>
      <c r="RCD764" s="123"/>
      <c r="RCE764" s="123"/>
      <c r="RCF764" s="123"/>
      <c r="RCG764" s="123"/>
      <c r="RCH764" s="123"/>
      <c r="RCI764" s="123"/>
      <c r="RCJ764" s="123"/>
      <c r="RCK764" s="123"/>
      <c r="RCL764" s="123"/>
      <c r="RCM764" s="123"/>
      <c r="RCN764" s="123"/>
      <c r="RCO764" s="123"/>
      <c r="RCP764" s="123"/>
      <c r="RCQ764" s="123"/>
      <c r="RCR764" s="123"/>
      <c r="RCS764" s="123"/>
      <c r="RCT764" s="123"/>
      <c r="RCU764" s="123"/>
      <c r="RCV764" s="123"/>
      <c r="RCW764" s="123"/>
      <c r="RCX764" s="123"/>
      <c r="RCY764" s="123"/>
      <c r="RCZ764" s="123"/>
      <c r="RDA764" s="123"/>
      <c r="RDB764" s="123"/>
      <c r="RDC764" s="123"/>
      <c r="RDD764" s="123"/>
      <c r="RDE764" s="123"/>
      <c r="RDF764" s="123"/>
      <c r="RDG764" s="123"/>
      <c r="RDH764" s="123"/>
      <c r="RDI764" s="123"/>
      <c r="RDJ764" s="123"/>
      <c r="RDK764" s="123"/>
      <c r="RDL764" s="123"/>
      <c r="RDM764" s="123"/>
      <c r="RDN764" s="123"/>
      <c r="RDO764" s="123"/>
      <c r="RDP764" s="123"/>
      <c r="RDQ764" s="123"/>
      <c r="RDR764" s="123"/>
      <c r="RDS764" s="123"/>
      <c r="RDT764" s="123"/>
      <c r="RDU764" s="123"/>
      <c r="RDV764" s="123"/>
      <c r="RDW764" s="123"/>
      <c r="RDX764" s="123"/>
      <c r="RDY764" s="123"/>
      <c r="RDZ764" s="123"/>
      <c r="REA764" s="123"/>
      <c r="REB764" s="123"/>
      <c r="REC764" s="123"/>
      <c r="RED764" s="123"/>
      <c r="REE764" s="123"/>
      <c r="REF764" s="123"/>
      <c r="REG764" s="123"/>
      <c r="REH764" s="123"/>
      <c r="REI764" s="123"/>
      <c r="REJ764" s="123"/>
      <c r="REK764" s="123"/>
      <c r="REL764" s="123"/>
      <c r="REM764" s="123"/>
      <c r="REN764" s="123"/>
      <c r="REO764" s="123"/>
      <c r="REP764" s="123"/>
      <c r="REQ764" s="123"/>
      <c r="RER764" s="123"/>
      <c r="RES764" s="123"/>
      <c r="RET764" s="123"/>
      <c r="REU764" s="123"/>
      <c r="REV764" s="123"/>
      <c r="REW764" s="123"/>
      <c r="REX764" s="123"/>
      <c r="REY764" s="123"/>
      <c r="REZ764" s="123"/>
      <c r="RFA764" s="123"/>
      <c r="RFB764" s="123"/>
      <c r="RFC764" s="123"/>
      <c r="RFD764" s="123"/>
      <c r="RFE764" s="123"/>
      <c r="RFF764" s="123"/>
      <c r="RFG764" s="123"/>
      <c r="RFH764" s="123"/>
      <c r="RFI764" s="123"/>
      <c r="RFJ764" s="123"/>
      <c r="RFK764" s="123"/>
      <c r="RFL764" s="123"/>
      <c r="RFM764" s="123"/>
      <c r="RFN764" s="123"/>
      <c r="RFO764" s="123"/>
      <c r="RFP764" s="123"/>
      <c r="RFQ764" s="123"/>
      <c r="RFR764" s="123"/>
      <c r="RFS764" s="123"/>
      <c r="RFT764" s="123"/>
      <c r="RFU764" s="123"/>
      <c r="RFV764" s="123"/>
      <c r="RFW764" s="123"/>
      <c r="RFX764" s="123"/>
      <c r="RFY764" s="123"/>
      <c r="RFZ764" s="123"/>
      <c r="RGA764" s="123"/>
      <c r="RGB764" s="123"/>
      <c r="RGC764" s="123"/>
      <c r="RGD764" s="123"/>
      <c r="RGE764" s="123"/>
      <c r="RGF764" s="123"/>
      <c r="RGG764" s="123"/>
      <c r="RGH764" s="123"/>
      <c r="RGI764" s="123"/>
      <c r="RGJ764" s="123"/>
      <c r="RGK764" s="123"/>
      <c r="RGL764" s="123"/>
      <c r="RGM764" s="123"/>
      <c r="RGN764" s="123"/>
      <c r="RGO764" s="123"/>
      <c r="RGP764" s="123"/>
      <c r="RGQ764" s="123"/>
      <c r="RGR764" s="123"/>
      <c r="RGS764" s="123"/>
      <c r="RGT764" s="123"/>
      <c r="RGU764" s="123"/>
      <c r="RGV764" s="123"/>
      <c r="RGW764" s="123"/>
      <c r="RGX764" s="123"/>
      <c r="RGY764" s="123"/>
      <c r="RGZ764" s="123"/>
      <c r="RHA764" s="123"/>
      <c r="RHB764" s="123"/>
      <c r="RHC764" s="123"/>
      <c r="RHD764" s="123"/>
      <c r="RHE764" s="123"/>
      <c r="RHF764" s="123"/>
      <c r="RHG764" s="123"/>
      <c r="RHH764" s="123"/>
      <c r="RHI764" s="123"/>
      <c r="RHJ764" s="123"/>
      <c r="RHK764" s="123"/>
      <c r="RHL764" s="123"/>
      <c r="RHM764" s="123"/>
      <c r="RHN764" s="123"/>
      <c r="RHO764" s="123"/>
      <c r="RHP764" s="123"/>
      <c r="RHQ764" s="123"/>
      <c r="RHR764" s="123"/>
      <c r="RHS764" s="123"/>
      <c r="RHT764" s="123"/>
      <c r="RHU764" s="123"/>
      <c r="RHV764" s="123"/>
      <c r="RHW764" s="123"/>
      <c r="RHX764" s="123"/>
      <c r="RHY764" s="123"/>
      <c r="RHZ764" s="123"/>
      <c r="RIA764" s="123"/>
      <c r="RIB764" s="123"/>
      <c r="RIC764" s="123"/>
      <c r="RID764" s="123"/>
      <c r="RIE764" s="123"/>
      <c r="RIF764" s="123"/>
      <c r="RIG764" s="123"/>
      <c r="RIH764" s="123"/>
      <c r="RII764" s="123"/>
      <c r="RIJ764" s="123"/>
      <c r="RIK764" s="123"/>
      <c r="RIL764" s="123"/>
      <c r="RIM764" s="123"/>
      <c r="RIN764" s="123"/>
      <c r="RIO764" s="123"/>
      <c r="RIP764" s="123"/>
      <c r="RIQ764" s="123"/>
      <c r="RIR764" s="123"/>
      <c r="RIS764" s="123"/>
      <c r="RIT764" s="123"/>
      <c r="RIU764" s="123"/>
      <c r="RIV764" s="123"/>
      <c r="RIW764" s="123"/>
      <c r="RIX764" s="123"/>
      <c r="RIY764" s="123"/>
      <c r="RIZ764" s="123"/>
      <c r="RJA764" s="123"/>
      <c r="RJB764" s="123"/>
      <c r="RJC764" s="123"/>
      <c r="RJD764" s="123"/>
      <c r="RJE764" s="123"/>
      <c r="RJF764" s="123"/>
      <c r="RJG764" s="123"/>
      <c r="RJH764" s="123"/>
      <c r="RJI764" s="123"/>
      <c r="RJJ764" s="123"/>
      <c r="RJK764" s="123"/>
      <c r="RJL764" s="123"/>
      <c r="RJM764" s="123"/>
      <c r="RJN764" s="123"/>
      <c r="RJO764" s="123"/>
      <c r="RJP764" s="123"/>
      <c r="RJQ764" s="123"/>
      <c r="RJR764" s="123"/>
      <c r="RJS764" s="123"/>
      <c r="RJT764" s="123"/>
      <c r="RJU764" s="123"/>
      <c r="RJV764" s="123"/>
      <c r="RJW764" s="123"/>
      <c r="RJX764" s="123"/>
      <c r="RJY764" s="123"/>
      <c r="RJZ764" s="123"/>
      <c r="RKA764" s="123"/>
      <c r="RKB764" s="123"/>
      <c r="RKC764" s="123"/>
      <c r="RKD764" s="123"/>
      <c r="RKE764" s="123"/>
      <c r="RKF764" s="123"/>
      <c r="RKG764" s="123"/>
      <c r="RKH764" s="123"/>
      <c r="RKI764" s="123"/>
      <c r="RKJ764" s="123"/>
      <c r="RKK764" s="123"/>
      <c r="RKL764" s="123"/>
      <c r="RKM764" s="123"/>
      <c r="RKN764" s="123"/>
      <c r="RKO764" s="123"/>
      <c r="RKP764" s="123"/>
      <c r="RKQ764" s="123"/>
      <c r="RKR764" s="123"/>
      <c r="RKS764" s="123"/>
      <c r="RKT764" s="123"/>
      <c r="RKU764" s="123"/>
      <c r="RKV764" s="123"/>
      <c r="RKW764" s="123"/>
      <c r="RKX764" s="123"/>
      <c r="RKY764" s="123"/>
      <c r="RKZ764" s="123"/>
      <c r="RLA764" s="123"/>
      <c r="RLB764" s="123"/>
      <c r="RLC764" s="123"/>
      <c r="RLD764" s="123"/>
      <c r="RLE764" s="123"/>
      <c r="RLF764" s="123"/>
      <c r="RLG764" s="123"/>
      <c r="RLH764" s="123"/>
      <c r="RLI764" s="123"/>
      <c r="RLJ764" s="123"/>
      <c r="RLK764" s="123"/>
      <c r="RLL764" s="123"/>
      <c r="RLM764" s="123"/>
      <c r="RLN764" s="123"/>
      <c r="RLO764" s="123"/>
      <c r="RLP764" s="123"/>
      <c r="RLQ764" s="123"/>
      <c r="RLR764" s="123"/>
      <c r="RLS764" s="123"/>
      <c r="RLT764" s="123"/>
      <c r="RLU764" s="123"/>
      <c r="RLV764" s="123"/>
      <c r="RLW764" s="123"/>
      <c r="RLX764" s="123"/>
      <c r="RLY764" s="123"/>
      <c r="RLZ764" s="123"/>
      <c r="RMA764" s="123"/>
      <c r="RMB764" s="123"/>
      <c r="RMC764" s="123"/>
      <c r="RMD764" s="123"/>
      <c r="RME764" s="123"/>
      <c r="RMF764" s="123"/>
      <c r="RMG764" s="123"/>
      <c r="RMH764" s="123"/>
      <c r="RMI764" s="123"/>
      <c r="RMJ764" s="123"/>
      <c r="RMK764" s="123"/>
      <c r="RML764" s="123"/>
      <c r="RMM764" s="123"/>
      <c r="RMN764" s="123"/>
      <c r="RMO764" s="123"/>
      <c r="RMP764" s="123"/>
      <c r="RMQ764" s="123"/>
      <c r="RMR764" s="123"/>
      <c r="RMS764" s="123"/>
      <c r="RMT764" s="123"/>
      <c r="RMU764" s="123"/>
      <c r="RMV764" s="123"/>
      <c r="RMW764" s="123"/>
      <c r="RMX764" s="123"/>
      <c r="RMY764" s="123"/>
      <c r="RMZ764" s="123"/>
      <c r="RNA764" s="123"/>
      <c r="RNB764" s="123"/>
      <c r="RNC764" s="123"/>
      <c r="RND764" s="123"/>
      <c r="RNE764" s="123"/>
      <c r="RNF764" s="123"/>
      <c r="RNG764" s="123"/>
      <c r="RNH764" s="123"/>
      <c r="RNI764" s="123"/>
      <c r="RNJ764" s="123"/>
      <c r="RNK764" s="123"/>
      <c r="RNL764" s="123"/>
      <c r="RNM764" s="123"/>
      <c r="RNN764" s="123"/>
      <c r="RNO764" s="123"/>
      <c r="RNP764" s="123"/>
      <c r="RNQ764" s="123"/>
      <c r="RNR764" s="123"/>
      <c r="RNS764" s="123"/>
      <c r="RNT764" s="123"/>
      <c r="RNU764" s="123"/>
      <c r="RNV764" s="123"/>
      <c r="RNW764" s="123"/>
      <c r="RNX764" s="123"/>
      <c r="RNY764" s="123"/>
      <c r="RNZ764" s="123"/>
      <c r="ROA764" s="123"/>
      <c r="ROB764" s="123"/>
      <c r="ROC764" s="123"/>
      <c r="ROD764" s="123"/>
      <c r="ROE764" s="123"/>
      <c r="ROF764" s="123"/>
      <c r="ROG764" s="123"/>
      <c r="ROH764" s="123"/>
      <c r="ROI764" s="123"/>
      <c r="ROJ764" s="123"/>
      <c r="ROK764" s="123"/>
      <c r="ROL764" s="123"/>
      <c r="ROM764" s="123"/>
      <c r="RON764" s="123"/>
      <c r="ROO764" s="123"/>
      <c r="ROP764" s="123"/>
      <c r="ROQ764" s="123"/>
      <c r="ROR764" s="123"/>
      <c r="ROS764" s="123"/>
      <c r="ROT764" s="123"/>
      <c r="ROU764" s="123"/>
      <c r="ROV764" s="123"/>
      <c r="ROW764" s="123"/>
      <c r="ROX764" s="123"/>
      <c r="ROY764" s="123"/>
      <c r="ROZ764" s="123"/>
      <c r="RPA764" s="123"/>
      <c r="RPB764" s="123"/>
      <c r="RPC764" s="123"/>
      <c r="RPD764" s="123"/>
      <c r="RPE764" s="123"/>
      <c r="RPF764" s="123"/>
      <c r="RPG764" s="123"/>
      <c r="RPH764" s="123"/>
      <c r="RPI764" s="123"/>
      <c r="RPJ764" s="123"/>
      <c r="RPK764" s="123"/>
      <c r="RPL764" s="123"/>
      <c r="RPM764" s="123"/>
      <c r="RPN764" s="123"/>
      <c r="RPO764" s="123"/>
      <c r="RPP764" s="123"/>
      <c r="RPQ764" s="123"/>
      <c r="RPR764" s="123"/>
      <c r="RPS764" s="123"/>
      <c r="RPT764" s="123"/>
      <c r="RPU764" s="123"/>
      <c r="RPV764" s="123"/>
      <c r="RPW764" s="123"/>
      <c r="RPX764" s="123"/>
      <c r="RPY764" s="123"/>
      <c r="RPZ764" s="123"/>
      <c r="RQA764" s="123"/>
      <c r="RQB764" s="123"/>
      <c r="RQC764" s="123"/>
      <c r="RQD764" s="123"/>
      <c r="RQE764" s="123"/>
      <c r="RQF764" s="123"/>
      <c r="RQG764" s="123"/>
      <c r="RQH764" s="123"/>
      <c r="RQI764" s="123"/>
      <c r="RQJ764" s="123"/>
      <c r="RQK764" s="123"/>
      <c r="RQL764" s="123"/>
      <c r="RQM764" s="123"/>
      <c r="RQN764" s="123"/>
      <c r="RQO764" s="123"/>
      <c r="RQP764" s="123"/>
      <c r="RQQ764" s="123"/>
      <c r="RQR764" s="123"/>
      <c r="RQS764" s="123"/>
      <c r="RQT764" s="123"/>
      <c r="RQU764" s="123"/>
      <c r="RQV764" s="123"/>
      <c r="RQW764" s="123"/>
      <c r="RQX764" s="123"/>
      <c r="RQY764" s="123"/>
      <c r="RQZ764" s="123"/>
      <c r="RRA764" s="123"/>
      <c r="RRB764" s="123"/>
      <c r="RRC764" s="123"/>
      <c r="RRD764" s="123"/>
      <c r="RRE764" s="123"/>
      <c r="RRF764" s="123"/>
      <c r="RRG764" s="123"/>
      <c r="RRH764" s="123"/>
      <c r="RRI764" s="123"/>
      <c r="RRJ764" s="123"/>
      <c r="RRK764" s="123"/>
      <c r="RRL764" s="123"/>
      <c r="RRM764" s="123"/>
      <c r="RRN764" s="123"/>
      <c r="RRO764" s="123"/>
      <c r="RRP764" s="123"/>
      <c r="RRQ764" s="123"/>
      <c r="RRR764" s="123"/>
      <c r="RRS764" s="123"/>
      <c r="RRT764" s="123"/>
      <c r="RRU764" s="123"/>
      <c r="RRV764" s="123"/>
      <c r="RRW764" s="123"/>
      <c r="RRX764" s="123"/>
      <c r="RRY764" s="123"/>
      <c r="RRZ764" s="123"/>
      <c r="RSA764" s="123"/>
      <c r="RSB764" s="123"/>
      <c r="RSC764" s="123"/>
      <c r="RSD764" s="123"/>
      <c r="RSE764" s="123"/>
      <c r="RSF764" s="123"/>
      <c r="RSG764" s="123"/>
      <c r="RSH764" s="123"/>
      <c r="RSI764" s="123"/>
      <c r="RSJ764" s="123"/>
      <c r="RSK764" s="123"/>
      <c r="RSL764" s="123"/>
      <c r="RSM764" s="123"/>
      <c r="RSN764" s="123"/>
      <c r="RSO764" s="123"/>
      <c r="RSP764" s="123"/>
      <c r="RSQ764" s="123"/>
      <c r="RSR764" s="123"/>
      <c r="RSS764" s="123"/>
      <c r="RST764" s="123"/>
      <c r="RSU764" s="123"/>
      <c r="RSV764" s="123"/>
      <c r="RSW764" s="123"/>
      <c r="RSX764" s="123"/>
      <c r="RSY764" s="123"/>
      <c r="RSZ764" s="123"/>
      <c r="RTA764" s="123"/>
      <c r="RTB764" s="123"/>
      <c r="RTC764" s="123"/>
      <c r="RTD764" s="123"/>
      <c r="RTE764" s="123"/>
      <c r="RTF764" s="123"/>
      <c r="RTG764" s="123"/>
      <c r="RTH764" s="123"/>
      <c r="RTI764" s="123"/>
      <c r="RTJ764" s="123"/>
      <c r="RTK764" s="123"/>
      <c r="RTL764" s="123"/>
      <c r="RTM764" s="123"/>
      <c r="RTN764" s="123"/>
      <c r="RTO764" s="123"/>
      <c r="RTP764" s="123"/>
      <c r="RTQ764" s="123"/>
      <c r="RTR764" s="123"/>
      <c r="RTS764" s="123"/>
      <c r="RTT764" s="123"/>
      <c r="RTU764" s="123"/>
      <c r="RTV764" s="123"/>
      <c r="RTW764" s="123"/>
      <c r="RTX764" s="123"/>
      <c r="RTY764" s="123"/>
      <c r="RTZ764" s="123"/>
      <c r="RUA764" s="123"/>
      <c r="RUB764" s="123"/>
      <c r="RUC764" s="123"/>
      <c r="RUD764" s="123"/>
      <c r="RUE764" s="123"/>
      <c r="RUF764" s="123"/>
      <c r="RUG764" s="123"/>
      <c r="RUH764" s="123"/>
      <c r="RUI764" s="123"/>
      <c r="RUJ764" s="123"/>
      <c r="RUK764" s="123"/>
      <c r="RUL764" s="123"/>
      <c r="RUM764" s="123"/>
      <c r="RUN764" s="123"/>
      <c r="RUO764" s="123"/>
      <c r="RUP764" s="123"/>
      <c r="RUQ764" s="123"/>
      <c r="RUR764" s="123"/>
      <c r="RUS764" s="123"/>
      <c r="RUT764" s="123"/>
      <c r="RUU764" s="123"/>
      <c r="RUV764" s="123"/>
      <c r="RUW764" s="123"/>
      <c r="RUX764" s="123"/>
      <c r="RUY764" s="123"/>
      <c r="RUZ764" s="123"/>
      <c r="RVA764" s="123"/>
      <c r="RVB764" s="123"/>
      <c r="RVC764" s="123"/>
      <c r="RVD764" s="123"/>
      <c r="RVE764" s="123"/>
      <c r="RVF764" s="123"/>
      <c r="RVG764" s="123"/>
      <c r="RVH764" s="123"/>
      <c r="RVI764" s="123"/>
      <c r="RVJ764" s="123"/>
      <c r="RVK764" s="123"/>
      <c r="RVL764" s="123"/>
      <c r="RVM764" s="123"/>
      <c r="RVN764" s="123"/>
      <c r="RVO764" s="123"/>
      <c r="RVP764" s="123"/>
      <c r="RVQ764" s="123"/>
      <c r="RVR764" s="123"/>
      <c r="RVS764" s="123"/>
      <c r="RVT764" s="123"/>
      <c r="RVU764" s="123"/>
      <c r="RVV764" s="123"/>
      <c r="RVW764" s="123"/>
      <c r="RVX764" s="123"/>
      <c r="RVY764" s="123"/>
      <c r="RVZ764" s="123"/>
      <c r="RWA764" s="123"/>
      <c r="RWB764" s="123"/>
      <c r="RWC764" s="123"/>
      <c r="RWD764" s="123"/>
      <c r="RWE764" s="123"/>
      <c r="RWF764" s="123"/>
      <c r="RWG764" s="123"/>
      <c r="RWH764" s="123"/>
      <c r="RWI764" s="123"/>
      <c r="RWJ764" s="123"/>
      <c r="RWK764" s="123"/>
      <c r="RWL764" s="123"/>
      <c r="RWM764" s="123"/>
      <c r="RWN764" s="123"/>
      <c r="RWO764" s="123"/>
      <c r="RWP764" s="123"/>
      <c r="RWQ764" s="123"/>
      <c r="RWR764" s="123"/>
      <c r="RWS764" s="123"/>
      <c r="RWT764" s="123"/>
      <c r="RWU764" s="123"/>
      <c r="RWV764" s="123"/>
      <c r="RWW764" s="123"/>
      <c r="RWX764" s="123"/>
      <c r="RWY764" s="123"/>
      <c r="RWZ764" s="123"/>
      <c r="RXA764" s="123"/>
      <c r="RXB764" s="123"/>
      <c r="RXC764" s="123"/>
      <c r="RXD764" s="123"/>
      <c r="RXE764" s="123"/>
      <c r="RXF764" s="123"/>
      <c r="RXG764" s="123"/>
      <c r="RXH764" s="123"/>
      <c r="RXI764" s="123"/>
      <c r="RXJ764" s="123"/>
      <c r="RXK764" s="123"/>
      <c r="RXL764" s="123"/>
      <c r="RXM764" s="123"/>
      <c r="RXN764" s="123"/>
      <c r="RXO764" s="123"/>
      <c r="RXP764" s="123"/>
      <c r="RXQ764" s="123"/>
      <c r="RXR764" s="123"/>
      <c r="RXS764" s="123"/>
      <c r="RXT764" s="123"/>
      <c r="RXU764" s="123"/>
      <c r="RXV764" s="123"/>
      <c r="RXW764" s="123"/>
      <c r="RXX764" s="123"/>
      <c r="RXY764" s="123"/>
      <c r="RXZ764" s="123"/>
      <c r="RYA764" s="123"/>
      <c r="RYB764" s="123"/>
      <c r="RYC764" s="123"/>
      <c r="RYD764" s="123"/>
      <c r="RYE764" s="123"/>
      <c r="RYF764" s="123"/>
      <c r="RYG764" s="123"/>
      <c r="RYH764" s="123"/>
      <c r="RYI764" s="123"/>
      <c r="RYJ764" s="123"/>
      <c r="RYK764" s="123"/>
      <c r="RYL764" s="123"/>
      <c r="RYM764" s="123"/>
      <c r="RYN764" s="123"/>
      <c r="RYO764" s="123"/>
      <c r="RYP764" s="123"/>
      <c r="RYQ764" s="123"/>
      <c r="RYR764" s="123"/>
      <c r="RYS764" s="123"/>
      <c r="RYT764" s="123"/>
      <c r="RYU764" s="123"/>
      <c r="RYV764" s="123"/>
      <c r="RYW764" s="123"/>
      <c r="RYX764" s="123"/>
      <c r="RYY764" s="123"/>
      <c r="RYZ764" s="123"/>
      <c r="RZA764" s="123"/>
      <c r="RZB764" s="123"/>
      <c r="RZC764" s="123"/>
      <c r="RZD764" s="123"/>
      <c r="RZE764" s="123"/>
      <c r="RZF764" s="123"/>
      <c r="RZG764" s="123"/>
      <c r="RZH764" s="123"/>
      <c r="RZI764" s="123"/>
      <c r="RZJ764" s="123"/>
      <c r="RZK764" s="123"/>
      <c r="RZL764" s="123"/>
      <c r="RZM764" s="123"/>
      <c r="RZN764" s="123"/>
      <c r="RZO764" s="123"/>
      <c r="RZP764" s="123"/>
      <c r="RZQ764" s="123"/>
      <c r="RZR764" s="123"/>
      <c r="RZS764" s="123"/>
      <c r="RZT764" s="123"/>
      <c r="RZU764" s="123"/>
      <c r="RZV764" s="123"/>
      <c r="RZW764" s="123"/>
      <c r="RZX764" s="123"/>
      <c r="RZY764" s="123"/>
      <c r="RZZ764" s="123"/>
      <c r="SAA764" s="123"/>
      <c r="SAB764" s="123"/>
      <c r="SAC764" s="123"/>
      <c r="SAD764" s="123"/>
      <c r="SAE764" s="123"/>
      <c r="SAF764" s="123"/>
      <c r="SAG764" s="123"/>
      <c r="SAH764" s="123"/>
      <c r="SAI764" s="123"/>
      <c r="SAJ764" s="123"/>
      <c r="SAK764" s="123"/>
      <c r="SAL764" s="123"/>
      <c r="SAM764" s="123"/>
      <c r="SAN764" s="123"/>
      <c r="SAO764" s="123"/>
      <c r="SAP764" s="123"/>
      <c r="SAQ764" s="123"/>
      <c r="SAR764" s="123"/>
      <c r="SAS764" s="123"/>
      <c r="SAT764" s="123"/>
      <c r="SAU764" s="123"/>
      <c r="SAV764" s="123"/>
      <c r="SAW764" s="123"/>
      <c r="SAX764" s="123"/>
      <c r="SAY764" s="123"/>
      <c r="SAZ764" s="123"/>
      <c r="SBA764" s="123"/>
      <c r="SBB764" s="123"/>
      <c r="SBC764" s="123"/>
      <c r="SBD764" s="123"/>
      <c r="SBE764" s="123"/>
      <c r="SBF764" s="123"/>
      <c r="SBG764" s="123"/>
      <c r="SBH764" s="123"/>
      <c r="SBI764" s="123"/>
      <c r="SBJ764" s="123"/>
      <c r="SBK764" s="123"/>
      <c r="SBL764" s="123"/>
      <c r="SBM764" s="123"/>
      <c r="SBN764" s="123"/>
      <c r="SBO764" s="123"/>
      <c r="SBP764" s="123"/>
      <c r="SBQ764" s="123"/>
      <c r="SBR764" s="123"/>
      <c r="SBS764" s="123"/>
      <c r="SBT764" s="123"/>
      <c r="SBU764" s="123"/>
      <c r="SBV764" s="123"/>
      <c r="SBW764" s="123"/>
      <c r="SBX764" s="123"/>
      <c r="SBY764" s="123"/>
      <c r="SBZ764" s="123"/>
      <c r="SCA764" s="123"/>
      <c r="SCB764" s="123"/>
      <c r="SCC764" s="123"/>
      <c r="SCD764" s="123"/>
      <c r="SCE764" s="123"/>
      <c r="SCF764" s="123"/>
      <c r="SCG764" s="123"/>
      <c r="SCH764" s="123"/>
      <c r="SCI764" s="123"/>
      <c r="SCJ764" s="123"/>
      <c r="SCK764" s="123"/>
      <c r="SCL764" s="123"/>
      <c r="SCM764" s="123"/>
      <c r="SCN764" s="123"/>
      <c r="SCO764" s="123"/>
      <c r="SCP764" s="123"/>
      <c r="SCQ764" s="123"/>
      <c r="SCR764" s="123"/>
      <c r="SCS764" s="123"/>
      <c r="SCT764" s="123"/>
      <c r="SCU764" s="123"/>
      <c r="SCV764" s="123"/>
      <c r="SCW764" s="123"/>
      <c r="SCX764" s="123"/>
      <c r="SCY764" s="123"/>
      <c r="SCZ764" s="123"/>
      <c r="SDA764" s="123"/>
      <c r="SDB764" s="123"/>
      <c r="SDC764" s="123"/>
      <c r="SDD764" s="123"/>
      <c r="SDE764" s="123"/>
      <c r="SDF764" s="123"/>
      <c r="SDG764" s="123"/>
      <c r="SDH764" s="123"/>
      <c r="SDI764" s="123"/>
      <c r="SDJ764" s="123"/>
      <c r="SDK764" s="123"/>
      <c r="SDL764" s="123"/>
      <c r="SDM764" s="123"/>
      <c r="SDN764" s="123"/>
      <c r="SDO764" s="123"/>
      <c r="SDP764" s="123"/>
      <c r="SDQ764" s="123"/>
      <c r="SDR764" s="123"/>
      <c r="SDS764" s="123"/>
      <c r="SDT764" s="123"/>
      <c r="SDU764" s="123"/>
      <c r="SDV764" s="123"/>
      <c r="SDW764" s="123"/>
      <c r="SDX764" s="123"/>
      <c r="SDY764" s="123"/>
      <c r="SDZ764" s="123"/>
      <c r="SEA764" s="123"/>
      <c r="SEB764" s="123"/>
      <c r="SEC764" s="123"/>
      <c r="SED764" s="123"/>
      <c r="SEE764" s="123"/>
      <c r="SEF764" s="123"/>
      <c r="SEG764" s="123"/>
      <c r="SEH764" s="123"/>
      <c r="SEI764" s="123"/>
      <c r="SEJ764" s="123"/>
      <c r="SEK764" s="123"/>
      <c r="SEL764" s="123"/>
      <c r="SEM764" s="123"/>
      <c r="SEN764" s="123"/>
      <c r="SEO764" s="123"/>
      <c r="SEP764" s="123"/>
      <c r="SEQ764" s="123"/>
      <c r="SER764" s="123"/>
      <c r="SES764" s="123"/>
      <c r="SET764" s="123"/>
      <c r="SEU764" s="123"/>
      <c r="SEV764" s="123"/>
      <c r="SEW764" s="123"/>
      <c r="SEX764" s="123"/>
      <c r="SEY764" s="123"/>
      <c r="SEZ764" s="123"/>
      <c r="SFA764" s="123"/>
      <c r="SFB764" s="123"/>
      <c r="SFC764" s="123"/>
      <c r="SFD764" s="123"/>
      <c r="SFE764" s="123"/>
      <c r="SFF764" s="123"/>
      <c r="SFG764" s="123"/>
      <c r="SFH764" s="123"/>
      <c r="SFI764" s="123"/>
      <c r="SFJ764" s="123"/>
      <c r="SFK764" s="123"/>
      <c r="SFL764" s="123"/>
      <c r="SFM764" s="123"/>
      <c r="SFN764" s="123"/>
      <c r="SFO764" s="123"/>
      <c r="SFP764" s="123"/>
      <c r="SFQ764" s="123"/>
      <c r="SFR764" s="123"/>
      <c r="SFS764" s="123"/>
      <c r="SFT764" s="123"/>
      <c r="SFU764" s="123"/>
      <c r="SFV764" s="123"/>
      <c r="SFW764" s="123"/>
      <c r="SFX764" s="123"/>
      <c r="SFY764" s="123"/>
      <c r="SFZ764" s="123"/>
      <c r="SGA764" s="123"/>
      <c r="SGB764" s="123"/>
      <c r="SGC764" s="123"/>
      <c r="SGD764" s="123"/>
      <c r="SGE764" s="123"/>
      <c r="SGF764" s="123"/>
      <c r="SGG764" s="123"/>
      <c r="SGH764" s="123"/>
      <c r="SGI764" s="123"/>
      <c r="SGJ764" s="123"/>
      <c r="SGK764" s="123"/>
      <c r="SGL764" s="123"/>
      <c r="SGM764" s="123"/>
      <c r="SGN764" s="123"/>
      <c r="SGO764" s="123"/>
      <c r="SGP764" s="123"/>
      <c r="SGQ764" s="123"/>
      <c r="SGR764" s="123"/>
      <c r="SGS764" s="123"/>
      <c r="SGT764" s="123"/>
      <c r="SGU764" s="123"/>
      <c r="SGV764" s="123"/>
      <c r="SGW764" s="123"/>
      <c r="SGX764" s="123"/>
      <c r="SGY764" s="123"/>
      <c r="SGZ764" s="123"/>
      <c r="SHA764" s="123"/>
      <c r="SHB764" s="123"/>
      <c r="SHC764" s="123"/>
      <c r="SHD764" s="123"/>
      <c r="SHE764" s="123"/>
      <c r="SHF764" s="123"/>
      <c r="SHG764" s="123"/>
      <c r="SHH764" s="123"/>
      <c r="SHI764" s="123"/>
      <c r="SHJ764" s="123"/>
      <c r="SHK764" s="123"/>
      <c r="SHL764" s="123"/>
      <c r="SHM764" s="123"/>
      <c r="SHN764" s="123"/>
      <c r="SHO764" s="123"/>
      <c r="SHP764" s="123"/>
      <c r="SHQ764" s="123"/>
      <c r="SHR764" s="123"/>
      <c r="SHS764" s="123"/>
      <c r="SHT764" s="123"/>
      <c r="SHU764" s="123"/>
      <c r="SHV764" s="123"/>
      <c r="SHW764" s="123"/>
      <c r="SHX764" s="123"/>
      <c r="SHY764" s="123"/>
      <c r="SHZ764" s="123"/>
      <c r="SIA764" s="123"/>
      <c r="SIB764" s="123"/>
      <c r="SIC764" s="123"/>
      <c r="SID764" s="123"/>
      <c r="SIE764" s="123"/>
      <c r="SIF764" s="123"/>
      <c r="SIG764" s="123"/>
      <c r="SIH764" s="123"/>
      <c r="SII764" s="123"/>
      <c r="SIJ764" s="123"/>
      <c r="SIK764" s="123"/>
      <c r="SIL764" s="123"/>
      <c r="SIM764" s="123"/>
      <c r="SIN764" s="123"/>
      <c r="SIO764" s="123"/>
      <c r="SIP764" s="123"/>
      <c r="SIQ764" s="123"/>
      <c r="SIR764" s="123"/>
      <c r="SIS764" s="123"/>
      <c r="SIT764" s="123"/>
      <c r="SIU764" s="123"/>
      <c r="SIV764" s="123"/>
      <c r="SIW764" s="123"/>
      <c r="SIX764" s="123"/>
      <c r="SIY764" s="123"/>
      <c r="SIZ764" s="123"/>
      <c r="SJA764" s="123"/>
      <c r="SJB764" s="123"/>
      <c r="SJC764" s="123"/>
      <c r="SJD764" s="123"/>
      <c r="SJE764" s="123"/>
      <c r="SJF764" s="123"/>
      <c r="SJG764" s="123"/>
      <c r="SJH764" s="123"/>
      <c r="SJI764" s="123"/>
      <c r="SJJ764" s="123"/>
      <c r="SJK764" s="123"/>
      <c r="SJL764" s="123"/>
      <c r="SJM764" s="123"/>
      <c r="SJN764" s="123"/>
      <c r="SJO764" s="123"/>
      <c r="SJP764" s="123"/>
      <c r="SJQ764" s="123"/>
      <c r="SJR764" s="123"/>
      <c r="SJS764" s="123"/>
      <c r="SJT764" s="123"/>
      <c r="SJU764" s="123"/>
      <c r="SJV764" s="123"/>
      <c r="SJW764" s="123"/>
      <c r="SJX764" s="123"/>
      <c r="SJY764" s="123"/>
      <c r="SJZ764" s="123"/>
      <c r="SKA764" s="123"/>
      <c r="SKB764" s="123"/>
      <c r="SKC764" s="123"/>
      <c r="SKD764" s="123"/>
      <c r="SKE764" s="123"/>
      <c r="SKF764" s="123"/>
      <c r="SKG764" s="123"/>
      <c r="SKH764" s="123"/>
      <c r="SKI764" s="123"/>
      <c r="SKJ764" s="123"/>
      <c r="SKK764" s="123"/>
      <c r="SKL764" s="123"/>
      <c r="SKM764" s="123"/>
      <c r="SKN764" s="123"/>
      <c r="SKO764" s="123"/>
      <c r="SKP764" s="123"/>
      <c r="SKQ764" s="123"/>
      <c r="SKR764" s="123"/>
      <c r="SKS764" s="123"/>
      <c r="SKT764" s="123"/>
      <c r="SKU764" s="123"/>
      <c r="SKV764" s="123"/>
      <c r="SKW764" s="123"/>
      <c r="SKX764" s="123"/>
      <c r="SKY764" s="123"/>
      <c r="SKZ764" s="123"/>
      <c r="SLA764" s="123"/>
      <c r="SLB764" s="123"/>
      <c r="SLC764" s="123"/>
      <c r="SLD764" s="123"/>
      <c r="SLE764" s="123"/>
      <c r="SLF764" s="123"/>
      <c r="SLG764" s="123"/>
      <c r="SLH764" s="123"/>
      <c r="SLI764" s="123"/>
      <c r="SLJ764" s="123"/>
      <c r="SLK764" s="123"/>
      <c r="SLL764" s="123"/>
      <c r="SLM764" s="123"/>
      <c r="SLN764" s="123"/>
      <c r="SLO764" s="123"/>
      <c r="SLP764" s="123"/>
      <c r="SLQ764" s="123"/>
      <c r="SLR764" s="123"/>
      <c r="SLS764" s="123"/>
      <c r="SLT764" s="123"/>
      <c r="SLU764" s="123"/>
      <c r="SLV764" s="123"/>
      <c r="SLW764" s="123"/>
      <c r="SLX764" s="123"/>
      <c r="SLY764" s="123"/>
      <c r="SLZ764" s="123"/>
      <c r="SMA764" s="123"/>
      <c r="SMB764" s="123"/>
      <c r="SMC764" s="123"/>
      <c r="SMD764" s="123"/>
      <c r="SME764" s="123"/>
      <c r="SMF764" s="123"/>
      <c r="SMG764" s="123"/>
      <c r="SMH764" s="123"/>
      <c r="SMI764" s="123"/>
      <c r="SMJ764" s="123"/>
      <c r="SMK764" s="123"/>
      <c r="SML764" s="123"/>
      <c r="SMM764" s="123"/>
      <c r="SMN764" s="123"/>
      <c r="SMO764" s="123"/>
      <c r="SMP764" s="123"/>
      <c r="SMQ764" s="123"/>
      <c r="SMR764" s="123"/>
      <c r="SMS764" s="123"/>
      <c r="SMT764" s="123"/>
      <c r="SMU764" s="123"/>
      <c r="SMV764" s="123"/>
      <c r="SMW764" s="123"/>
      <c r="SMX764" s="123"/>
      <c r="SMY764" s="123"/>
      <c r="SMZ764" s="123"/>
      <c r="SNA764" s="123"/>
      <c r="SNB764" s="123"/>
      <c r="SNC764" s="123"/>
      <c r="SND764" s="123"/>
      <c r="SNE764" s="123"/>
      <c r="SNF764" s="123"/>
      <c r="SNG764" s="123"/>
      <c r="SNH764" s="123"/>
      <c r="SNI764" s="123"/>
      <c r="SNJ764" s="123"/>
      <c r="SNK764" s="123"/>
      <c r="SNL764" s="123"/>
      <c r="SNM764" s="123"/>
      <c r="SNN764" s="123"/>
      <c r="SNO764" s="123"/>
      <c r="SNP764" s="123"/>
      <c r="SNQ764" s="123"/>
      <c r="SNR764" s="123"/>
      <c r="SNS764" s="123"/>
      <c r="SNT764" s="123"/>
      <c r="SNU764" s="123"/>
      <c r="SNV764" s="123"/>
      <c r="SNW764" s="123"/>
      <c r="SNX764" s="123"/>
      <c r="SNY764" s="123"/>
      <c r="SNZ764" s="123"/>
      <c r="SOA764" s="123"/>
      <c r="SOB764" s="123"/>
      <c r="SOC764" s="123"/>
      <c r="SOD764" s="123"/>
      <c r="SOE764" s="123"/>
      <c r="SOF764" s="123"/>
      <c r="SOG764" s="123"/>
      <c r="SOH764" s="123"/>
      <c r="SOI764" s="123"/>
      <c r="SOJ764" s="123"/>
      <c r="SOK764" s="123"/>
      <c r="SOL764" s="123"/>
      <c r="SOM764" s="123"/>
      <c r="SON764" s="123"/>
      <c r="SOO764" s="123"/>
      <c r="SOP764" s="123"/>
      <c r="SOQ764" s="123"/>
      <c r="SOR764" s="123"/>
      <c r="SOS764" s="123"/>
      <c r="SOT764" s="123"/>
      <c r="SOU764" s="123"/>
      <c r="SOV764" s="123"/>
      <c r="SOW764" s="123"/>
      <c r="SOX764" s="123"/>
      <c r="SOY764" s="123"/>
      <c r="SOZ764" s="123"/>
      <c r="SPA764" s="123"/>
      <c r="SPB764" s="123"/>
      <c r="SPC764" s="123"/>
      <c r="SPD764" s="123"/>
      <c r="SPE764" s="123"/>
      <c r="SPF764" s="123"/>
      <c r="SPG764" s="123"/>
      <c r="SPH764" s="123"/>
      <c r="SPI764" s="123"/>
      <c r="SPJ764" s="123"/>
      <c r="SPK764" s="123"/>
      <c r="SPL764" s="123"/>
      <c r="SPM764" s="123"/>
      <c r="SPN764" s="123"/>
      <c r="SPO764" s="123"/>
      <c r="SPP764" s="123"/>
      <c r="SPQ764" s="123"/>
      <c r="SPR764" s="123"/>
      <c r="SPS764" s="123"/>
      <c r="SPT764" s="123"/>
      <c r="SPU764" s="123"/>
      <c r="SPV764" s="123"/>
      <c r="SPW764" s="123"/>
      <c r="SPX764" s="123"/>
      <c r="SPY764" s="123"/>
      <c r="SPZ764" s="123"/>
      <c r="SQA764" s="123"/>
      <c r="SQB764" s="123"/>
      <c r="SQC764" s="123"/>
      <c r="SQD764" s="123"/>
      <c r="SQE764" s="123"/>
      <c r="SQF764" s="123"/>
      <c r="SQG764" s="123"/>
      <c r="SQH764" s="123"/>
      <c r="SQI764" s="123"/>
      <c r="SQJ764" s="123"/>
      <c r="SQK764" s="123"/>
      <c r="SQL764" s="123"/>
      <c r="SQM764" s="123"/>
      <c r="SQN764" s="123"/>
      <c r="SQO764" s="123"/>
      <c r="SQP764" s="123"/>
      <c r="SQQ764" s="123"/>
      <c r="SQR764" s="123"/>
      <c r="SQS764" s="123"/>
      <c r="SQT764" s="123"/>
      <c r="SQU764" s="123"/>
      <c r="SQV764" s="123"/>
      <c r="SQW764" s="123"/>
      <c r="SQX764" s="123"/>
      <c r="SQY764" s="123"/>
      <c r="SQZ764" s="123"/>
      <c r="SRA764" s="123"/>
      <c r="SRB764" s="123"/>
      <c r="SRC764" s="123"/>
      <c r="SRD764" s="123"/>
      <c r="SRE764" s="123"/>
      <c r="SRF764" s="123"/>
      <c r="SRG764" s="123"/>
      <c r="SRH764" s="123"/>
      <c r="SRI764" s="123"/>
      <c r="SRJ764" s="123"/>
      <c r="SRK764" s="123"/>
      <c r="SRL764" s="123"/>
      <c r="SRM764" s="123"/>
      <c r="SRN764" s="123"/>
      <c r="SRO764" s="123"/>
      <c r="SRP764" s="123"/>
      <c r="SRQ764" s="123"/>
      <c r="SRR764" s="123"/>
      <c r="SRS764" s="123"/>
      <c r="SRT764" s="123"/>
      <c r="SRU764" s="123"/>
      <c r="SRV764" s="123"/>
      <c r="SRW764" s="123"/>
      <c r="SRX764" s="123"/>
      <c r="SRY764" s="123"/>
      <c r="SRZ764" s="123"/>
      <c r="SSA764" s="123"/>
      <c r="SSB764" s="123"/>
      <c r="SSC764" s="123"/>
      <c r="SSD764" s="123"/>
      <c r="SSE764" s="123"/>
      <c r="SSF764" s="123"/>
      <c r="SSG764" s="123"/>
      <c r="SSH764" s="123"/>
      <c r="SSI764" s="123"/>
      <c r="SSJ764" s="123"/>
      <c r="SSK764" s="123"/>
      <c r="SSL764" s="123"/>
      <c r="SSM764" s="123"/>
      <c r="SSN764" s="123"/>
      <c r="SSO764" s="123"/>
      <c r="SSP764" s="123"/>
      <c r="SSQ764" s="123"/>
      <c r="SSR764" s="123"/>
      <c r="SSS764" s="123"/>
      <c r="SST764" s="123"/>
      <c r="SSU764" s="123"/>
      <c r="SSV764" s="123"/>
      <c r="SSW764" s="123"/>
      <c r="SSX764" s="123"/>
      <c r="SSY764" s="123"/>
      <c r="SSZ764" s="123"/>
      <c r="STA764" s="123"/>
      <c r="STB764" s="123"/>
      <c r="STC764" s="123"/>
      <c r="STD764" s="123"/>
      <c r="STE764" s="123"/>
      <c r="STF764" s="123"/>
      <c r="STG764" s="123"/>
      <c r="STH764" s="123"/>
      <c r="STI764" s="123"/>
      <c r="STJ764" s="123"/>
      <c r="STK764" s="123"/>
      <c r="STL764" s="123"/>
      <c r="STM764" s="123"/>
      <c r="STN764" s="123"/>
      <c r="STO764" s="123"/>
      <c r="STP764" s="123"/>
      <c r="STQ764" s="123"/>
      <c r="STR764" s="123"/>
      <c r="STS764" s="123"/>
      <c r="STT764" s="123"/>
      <c r="STU764" s="123"/>
      <c r="STV764" s="123"/>
      <c r="STW764" s="123"/>
      <c r="STX764" s="123"/>
      <c r="STY764" s="123"/>
      <c r="STZ764" s="123"/>
      <c r="SUA764" s="123"/>
      <c r="SUB764" s="123"/>
      <c r="SUC764" s="123"/>
      <c r="SUD764" s="123"/>
      <c r="SUE764" s="123"/>
      <c r="SUF764" s="123"/>
      <c r="SUG764" s="123"/>
      <c r="SUH764" s="123"/>
      <c r="SUI764" s="123"/>
      <c r="SUJ764" s="123"/>
      <c r="SUK764" s="123"/>
      <c r="SUL764" s="123"/>
      <c r="SUM764" s="123"/>
      <c r="SUN764" s="123"/>
      <c r="SUO764" s="123"/>
      <c r="SUP764" s="123"/>
      <c r="SUQ764" s="123"/>
      <c r="SUR764" s="123"/>
      <c r="SUS764" s="123"/>
      <c r="SUT764" s="123"/>
      <c r="SUU764" s="123"/>
      <c r="SUV764" s="123"/>
      <c r="SUW764" s="123"/>
      <c r="SUX764" s="123"/>
      <c r="SUY764" s="123"/>
      <c r="SUZ764" s="123"/>
      <c r="SVA764" s="123"/>
      <c r="SVB764" s="123"/>
      <c r="SVC764" s="123"/>
      <c r="SVD764" s="123"/>
      <c r="SVE764" s="123"/>
      <c r="SVF764" s="123"/>
      <c r="SVG764" s="123"/>
      <c r="SVH764" s="123"/>
      <c r="SVI764" s="123"/>
      <c r="SVJ764" s="123"/>
      <c r="SVK764" s="123"/>
      <c r="SVL764" s="123"/>
      <c r="SVM764" s="123"/>
      <c r="SVN764" s="123"/>
      <c r="SVO764" s="123"/>
      <c r="SVP764" s="123"/>
      <c r="SVQ764" s="123"/>
      <c r="SVR764" s="123"/>
      <c r="SVS764" s="123"/>
      <c r="SVT764" s="123"/>
      <c r="SVU764" s="123"/>
      <c r="SVV764" s="123"/>
      <c r="SVW764" s="123"/>
      <c r="SVX764" s="123"/>
      <c r="SVY764" s="123"/>
      <c r="SVZ764" s="123"/>
      <c r="SWA764" s="123"/>
      <c r="SWB764" s="123"/>
      <c r="SWC764" s="123"/>
      <c r="SWD764" s="123"/>
      <c r="SWE764" s="123"/>
      <c r="SWF764" s="123"/>
      <c r="SWG764" s="123"/>
      <c r="SWH764" s="123"/>
      <c r="SWI764" s="123"/>
      <c r="SWJ764" s="123"/>
      <c r="SWK764" s="123"/>
      <c r="SWL764" s="123"/>
      <c r="SWM764" s="123"/>
      <c r="SWN764" s="123"/>
      <c r="SWO764" s="123"/>
      <c r="SWP764" s="123"/>
      <c r="SWQ764" s="123"/>
      <c r="SWR764" s="123"/>
      <c r="SWS764" s="123"/>
      <c r="SWT764" s="123"/>
      <c r="SWU764" s="123"/>
      <c r="SWV764" s="123"/>
      <c r="SWW764" s="123"/>
      <c r="SWX764" s="123"/>
      <c r="SWY764" s="123"/>
      <c r="SWZ764" s="123"/>
      <c r="SXA764" s="123"/>
      <c r="SXB764" s="123"/>
      <c r="SXC764" s="123"/>
      <c r="SXD764" s="123"/>
      <c r="SXE764" s="123"/>
      <c r="SXF764" s="123"/>
      <c r="SXG764" s="123"/>
      <c r="SXH764" s="123"/>
      <c r="SXI764" s="123"/>
      <c r="SXJ764" s="123"/>
      <c r="SXK764" s="123"/>
      <c r="SXL764" s="123"/>
      <c r="SXM764" s="123"/>
      <c r="SXN764" s="123"/>
      <c r="SXO764" s="123"/>
      <c r="SXP764" s="123"/>
      <c r="SXQ764" s="123"/>
      <c r="SXR764" s="123"/>
      <c r="SXS764" s="123"/>
      <c r="SXT764" s="123"/>
      <c r="SXU764" s="123"/>
      <c r="SXV764" s="123"/>
      <c r="SXW764" s="123"/>
      <c r="SXX764" s="123"/>
      <c r="SXY764" s="123"/>
      <c r="SXZ764" s="123"/>
      <c r="SYA764" s="123"/>
      <c r="SYB764" s="123"/>
      <c r="SYC764" s="123"/>
      <c r="SYD764" s="123"/>
      <c r="SYE764" s="123"/>
      <c r="SYF764" s="123"/>
      <c r="SYG764" s="123"/>
      <c r="SYH764" s="123"/>
      <c r="SYI764" s="123"/>
      <c r="SYJ764" s="123"/>
      <c r="SYK764" s="123"/>
      <c r="SYL764" s="123"/>
      <c r="SYM764" s="123"/>
      <c r="SYN764" s="123"/>
      <c r="SYO764" s="123"/>
      <c r="SYP764" s="123"/>
      <c r="SYQ764" s="123"/>
      <c r="SYR764" s="123"/>
      <c r="SYS764" s="123"/>
      <c r="SYT764" s="123"/>
      <c r="SYU764" s="123"/>
      <c r="SYV764" s="123"/>
      <c r="SYW764" s="123"/>
      <c r="SYX764" s="123"/>
      <c r="SYY764" s="123"/>
      <c r="SYZ764" s="123"/>
      <c r="SZA764" s="123"/>
      <c r="SZB764" s="123"/>
      <c r="SZC764" s="123"/>
      <c r="SZD764" s="123"/>
      <c r="SZE764" s="123"/>
      <c r="SZF764" s="123"/>
      <c r="SZG764" s="123"/>
      <c r="SZH764" s="123"/>
      <c r="SZI764" s="123"/>
      <c r="SZJ764" s="123"/>
      <c r="SZK764" s="123"/>
      <c r="SZL764" s="123"/>
      <c r="SZM764" s="123"/>
      <c r="SZN764" s="123"/>
      <c r="SZO764" s="123"/>
      <c r="SZP764" s="123"/>
      <c r="SZQ764" s="123"/>
      <c r="SZR764" s="123"/>
      <c r="SZS764" s="123"/>
      <c r="SZT764" s="123"/>
      <c r="SZU764" s="123"/>
      <c r="SZV764" s="123"/>
      <c r="SZW764" s="123"/>
      <c r="SZX764" s="123"/>
      <c r="SZY764" s="123"/>
      <c r="SZZ764" s="123"/>
      <c r="TAA764" s="123"/>
      <c r="TAB764" s="123"/>
      <c r="TAC764" s="123"/>
      <c r="TAD764" s="123"/>
      <c r="TAE764" s="123"/>
      <c r="TAF764" s="123"/>
      <c r="TAG764" s="123"/>
      <c r="TAH764" s="123"/>
      <c r="TAI764" s="123"/>
      <c r="TAJ764" s="123"/>
      <c r="TAK764" s="123"/>
      <c r="TAL764" s="123"/>
      <c r="TAM764" s="123"/>
      <c r="TAN764" s="123"/>
      <c r="TAO764" s="123"/>
      <c r="TAP764" s="123"/>
      <c r="TAQ764" s="123"/>
      <c r="TAR764" s="123"/>
      <c r="TAS764" s="123"/>
      <c r="TAT764" s="123"/>
      <c r="TAU764" s="123"/>
      <c r="TAV764" s="123"/>
      <c r="TAW764" s="123"/>
      <c r="TAX764" s="123"/>
      <c r="TAY764" s="123"/>
      <c r="TAZ764" s="123"/>
      <c r="TBA764" s="123"/>
      <c r="TBB764" s="123"/>
      <c r="TBC764" s="123"/>
      <c r="TBD764" s="123"/>
      <c r="TBE764" s="123"/>
      <c r="TBF764" s="123"/>
      <c r="TBG764" s="123"/>
      <c r="TBH764" s="123"/>
      <c r="TBI764" s="123"/>
      <c r="TBJ764" s="123"/>
      <c r="TBK764" s="123"/>
      <c r="TBL764" s="123"/>
      <c r="TBM764" s="123"/>
      <c r="TBN764" s="123"/>
      <c r="TBO764" s="123"/>
      <c r="TBP764" s="123"/>
      <c r="TBQ764" s="123"/>
      <c r="TBR764" s="123"/>
      <c r="TBS764" s="123"/>
      <c r="TBT764" s="123"/>
      <c r="TBU764" s="123"/>
      <c r="TBV764" s="123"/>
      <c r="TBW764" s="123"/>
      <c r="TBX764" s="123"/>
      <c r="TBY764" s="123"/>
      <c r="TBZ764" s="123"/>
      <c r="TCA764" s="123"/>
      <c r="TCB764" s="123"/>
      <c r="TCC764" s="123"/>
      <c r="TCD764" s="123"/>
      <c r="TCE764" s="123"/>
      <c r="TCF764" s="123"/>
      <c r="TCG764" s="123"/>
      <c r="TCH764" s="123"/>
      <c r="TCI764" s="123"/>
      <c r="TCJ764" s="123"/>
      <c r="TCK764" s="123"/>
      <c r="TCL764" s="123"/>
      <c r="TCM764" s="123"/>
      <c r="TCN764" s="123"/>
      <c r="TCO764" s="123"/>
      <c r="TCP764" s="123"/>
      <c r="TCQ764" s="123"/>
      <c r="TCR764" s="123"/>
      <c r="TCS764" s="123"/>
      <c r="TCT764" s="123"/>
      <c r="TCU764" s="123"/>
      <c r="TCV764" s="123"/>
      <c r="TCW764" s="123"/>
      <c r="TCX764" s="123"/>
      <c r="TCY764" s="123"/>
      <c r="TCZ764" s="123"/>
      <c r="TDA764" s="123"/>
      <c r="TDB764" s="123"/>
      <c r="TDC764" s="123"/>
      <c r="TDD764" s="123"/>
      <c r="TDE764" s="123"/>
      <c r="TDF764" s="123"/>
      <c r="TDG764" s="123"/>
      <c r="TDH764" s="123"/>
      <c r="TDI764" s="123"/>
      <c r="TDJ764" s="123"/>
      <c r="TDK764" s="123"/>
      <c r="TDL764" s="123"/>
      <c r="TDM764" s="123"/>
      <c r="TDN764" s="123"/>
      <c r="TDO764" s="123"/>
      <c r="TDP764" s="123"/>
      <c r="TDQ764" s="123"/>
      <c r="TDR764" s="123"/>
      <c r="TDS764" s="123"/>
      <c r="TDT764" s="123"/>
      <c r="TDU764" s="123"/>
      <c r="TDV764" s="123"/>
      <c r="TDW764" s="123"/>
      <c r="TDX764" s="123"/>
      <c r="TDY764" s="123"/>
      <c r="TDZ764" s="123"/>
      <c r="TEA764" s="123"/>
      <c r="TEB764" s="123"/>
      <c r="TEC764" s="123"/>
      <c r="TED764" s="123"/>
      <c r="TEE764" s="123"/>
      <c r="TEF764" s="123"/>
      <c r="TEG764" s="123"/>
      <c r="TEH764" s="123"/>
      <c r="TEI764" s="123"/>
      <c r="TEJ764" s="123"/>
      <c r="TEK764" s="123"/>
      <c r="TEL764" s="123"/>
      <c r="TEM764" s="123"/>
      <c r="TEN764" s="123"/>
      <c r="TEO764" s="123"/>
      <c r="TEP764" s="123"/>
      <c r="TEQ764" s="123"/>
      <c r="TER764" s="123"/>
      <c r="TES764" s="123"/>
      <c r="TET764" s="123"/>
      <c r="TEU764" s="123"/>
      <c r="TEV764" s="123"/>
      <c r="TEW764" s="123"/>
      <c r="TEX764" s="123"/>
      <c r="TEY764" s="123"/>
      <c r="TEZ764" s="123"/>
      <c r="TFA764" s="123"/>
      <c r="TFB764" s="123"/>
      <c r="TFC764" s="123"/>
      <c r="TFD764" s="123"/>
      <c r="TFE764" s="123"/>
      <c r="TFF764" s="123"/>
      <c r="TFG764" s="123"/>
      <c r="TFH764" s="123"/>
      <c r="TFI764" s="123"/>
      <c r="TFJ764" s="123"/>
      <c r="TFK764" s="123"/>
      <c r="TFL764" s="123"/>
      <c r="TFM764" s="123"/>
      <c r="TFN764" s="123"/>
      <c r="TFO764" s="123"/>
      <c r="TFP764" s="123"/>
      <c r="TFQ764" s="123"/>
      <c r="TFR764" s="123"/>
      <c r="TFS764" s="123"/>
      <c r="TFT764" s="123"/>
      <c r="TFU764" s="123"/>
      <c r="TFV764" s="123"/>
      <c r="TFW764" s="123"/>
      <c r="TFX764" s="123"/>
      <c r="TFY764" s="123"/>
      <c r="TFZ764" s="123"/>
      <c r="TGA764" s="123"/>
      <c r="TGB764" s="123"/>
      <c r="TGC764" s="123"/>
      <c r="TGD764" s="123"/>
      <c r="TGE764" s="123"/>
      <c r="TGF764" s="123"/>
      <c r="TGG764" s="123"/>
      <c r="TGH764" s="123"/>
      <c r="TGI764" s="123"/>
      <c r="TGJ764" s="123"/>
      <c r="TGK764" s="123"/>
      <c r="TGL764" s="123"/>
      <c r="TGM764" s="123"/>
      <c r="TGN764" s="123"/>
      <c r="TGO764" s="123"/>
      <c r="TGP764" s="123"/>
      <c r="TGQ764" s="123"/>
      <c r="TGR764" s="123"/>
      <c r="TGS764" s="123"/>
      <c r="TGT764" s="123"/>
      <c r="TGU764" s="123"/>
      <c r="TGV764" s="123"/>
      <c r="TGW764" s="123"/>
      <c r="TGX764" s="123"/>
      <c r="TGY764" s="123"/>
      <c r="TGZ764" s="123"/>
      <c r="THA764" s="123"/>
      <c r="THB764" s="123"/>
      <c r="THC764" s="123"/>
      <c r="THD764" s="123"/>
      <c r="THE764" s="123"/>
      <c r="THF764" s="123"/>
      <c r="THG764" s="123"/>
      <c r="THH764" s="123"/>
      <c r="THI764" s="123"/>
      <c r="THJ764" s="123"/>
      <c r="THK764" s="123"/>
      <c r="THL764" s="123"/>
      <c r="THM764" s="123"/>
      <c r="THN764" s="123"/>
      <c r="THO764" s="123"/>
      <c r="THP764" s="123"/>
      <c r="THQ764" s="123"/>
      <c r="THR764" s="123"/>
      <c r="THS764" s="123"/>
      <c r="THT764" s="123"/>
      <c r="THU764" s="123"/>
      <c r="THV764" s="123"/>
      <c r="THW764" s="123"/>
      <c r="THX764" s="123"/>
      <c r="THY764" s="123"/>
      <c r="THZ764" s="123"/>
      <c r="TIA764" s="123"/>
      <c r="TIB764" s="123"/>
      <c r="TIC764" s="123"/>
      <c r="TID764" s="123"/>
      <c r="TIE764" s="123"/>
      <c r="TIF764" s="123"/>
      <c r="TIG764" s="123"/>
      <c r="TIH764" s="123"/>
      <c r="TII764" s="123"/>
      <c r="TIJ764" s="123"/>
      <c r="TIK764" s="123"/>
      <c r="TIL764" s="123"/>
      <c r="TIM764" s="123"/>
      <c r="TIN764" s="123"/>
      <c r="TIO764" s="123"/>
      <c r="TIP764" s="123"/>
      <c r="TIQ764" s="123"/>
      <c r="TIR764" s="123"/>
      <c r="TIS764" s="123"/>
      <c r="TIT764" s="123"/>
      <c r="TIU764" s="123"/>
      <c r="TIV764" s="123"/>
      <c r="TIW764" s="123"/>
      <c r="TIX764" s="123"/>
      <c r="TIY764" s="123"/>
      <c r="TIZ764" s="123"/>
      <c r="TJA764" s="123"/>
      <c r="TJB764" s="123"/>
      <c r="TJC764" s="123"/>
      <c r="TJD764" s="123"/>
      <c r="TJE764" s="123"/>
      <c r="TJF764" s="123"/>
      <c r="TJG764" s="123"/>
      <c r="TJH764" s="123"/>
      <c r="TJI764" s="123"/>
      <c r="TJJ764" s="123"/>
      <c r="TJK764" s="123"/>
      <c r="TJL764" s="123"/>
      <c r="TJM764" s="123"/>
      <c r="TJN764" s="123"/>
      <c r="TJO764" s="123"/>
      <c r="TJP764" s="123"/>
      <c r="TJQ764" s="123"/>
      <c r="TJR764" s="123"/>
      <c r="TJS764" s="123"/>
      <c r="TJT764" s="123"/>
      <c r="TJU764" s="123"/>
      <c r="TJV764" s="123"/>
      <c r="TJW764" s="123"/>
      <c r="TJX764" s="123"/>
      <c r="TJY764" s="123"/>
      <c r="TJZ764" s="123"/>
      <c r="TKA764" s="123"/>
      <c r="TKB764" s="123"/>
      <c r="TKC764" s="123"/>
      <c r="TKD764" s="123"/>
      <c r="TKE764" s="123"/>
      <c r="TKF764" s="123"/>
      <c r="TKG764" s="123"/>
      <c r="TKH764" s="123"/>
      <c r="TKI764" s="123"/>
      <c r="TKJ764" s="123"/>
      <c r="TKK764" s="123"/>
      <c r="TKL764" s="123"/>
      <c r="TKM764" s="123"/>
      <c r="TKN764" s="123"/>
      <c r="TKO764" s="123"/>
      <c r="TKP764" s="123"/>
      <c r="TKQ764" s="123"/>
      <c r="TKR764" s="123"/>
      <c r="TKS764" s="123"/>
      <c r="TKT764" s="123"/>
      <c r="TKU764" s="123"/>
      <c r="TKV764" s="123"/>
      <c r="TKW764" s="123"/>
      <c r="TKX764" s="123"/>
      <c r="TKY764" s="123"/>
      <c r="TKZ764" s="123"/>
      <c r="TLA764" s="123"/>
      <c r="TLB764" s="123"/>
      <c r="TLC764" s="123"/>
      <c r="TLD764" s="123"/>
      <c r="TLE764" s="123"/>
      <c r="TLF764" s="123"/>
      <c r="TLG764" s="123"/>
      <c r="TLH764" s="123"/>
      <c r="TLI764" s="123"/>
      <c r="TLJ764" s="123"/>
      <c r="TLK764" s="123"/>
      <c r="TLL764" s="123"/>
      <c r="TLM764" s="123"/>
      <c r="TLN764" s="123"/>
      <c r="TLO764" s="123"/>
      <c r="TLP764" s="123"/>
      <c r="TLQ764" s="123"/>
      <c r="TLR764" s="123"/>
      <c r="TLS764" s="123"/>
      <c r="TLT764" s="123"/>
      <c r="TLU764" s="123"/>
      <c r="TLV764" s="123"/>
      <c r="TLW764" s="123"/>
      <c r="TLX764" s="123"/>
      <c r="TLY764" s="123"/>
      <c r="TLZ764" s="123"/>
      <c r="TMA764" s="123"/>
      <c r="TMB764" s="123"/>
      <c r="TMC764" s="123"/>
      <c r="TMD764" s="123"/>
      <c r="TME764" s="123"/>
      <c r="TMF764" s="123"/>
      <c r="TMG764" s="123"/>
      <c r="TMH764" s="123"/>
      <c r="TMI764" s="123"/>
      <c r="TMJ764" s="123"/>
      <c r="TMK764" s="123"/>
      <c r="TML764" s="123"/>
      <c r="TMM764" s="123"/>
      <c r="TMN764" s="123"/>
      <c r="TMO764" s="123"/>
      <c r="TMP764" s="123"/>
      <c r="TMQ764" s="123"/>
      <c r="TMR764" s="123"/>
      <c r="TMS764" s="123"/>
      <c r="TMT764" s="123"/>
      <c r="TMU764" s="123"/>
      <c r="TMV764" s="123"/>
      <c r="TMW764" s="123"/>
      <c r="TMX764" s="123"/>
      <c r="TMY764" s="123"/>
      <c r="TMZ764" s="123"/>
      <c r="TNA764" s="123"/>
      <c r="TNB764" s="123"/>
      <c r="TNC764" s="123"/>
      <c r="TND764" s="123"/>
      <c r="TNE764" s="123"/>
      <c r="TNF764" s="123"/>
      <c r="TNG764" s="123"/>
      <c r="TNH764" s="123"/>
      <c r="TNI764" s="123"/>
      <c r="TNJ764" s="123"/>
      <c r="TNK764" s="123"/>
      <c r="TNL764" s="123"/>
      <c r="TNM764" s="123"/>
      <c r="TNN764" s="123"/>
      <c r="TNO764" s="123"/>
      <c r="TNP764" s="123"/>
      <c r="TNQ764" s="123"/>
      <c r="TNR764" s="123"/>
      <c r="TNS764" s="123"/>
      <c r="TNT764" s="123"/>
      <c r="TNU764" s="123"/>
      <c r="TNV764" s="123"/>
      <c r="TNW764" s="123"/>
      <c r="TNX764" s="123"/>
      <c r="TNY764" s="123"/>
      <c r="TNZ764" s="123"/>
      <c r="TOA764" s="123"/>
      <c r="TOB764" s="123"/>
      <c r="TOC764" s="123"/>
      <c r="TOD764" s="123"/>
      <c r="TOE764" s="123"/>
      <c r="TOF764" s="123"/>
      <c r="TOG764" s="123"/>
      <c r="TOH764" s="123"/>
      <c r="TOI764" s="123"/>
      <c r="TOJ764" s="123"/>
      <c r="TOK764" s="123"/>
      <c r="TOL764" s="123"/>
      <c r="TOM764" s="123"/>
      <c r="TON764" s="123"/>
      <c r="TOO764" s="123"/>
      <c r="TOP764" s="123"/>
      <c r="TOQ764" s="123"/>
      <c r="TOR764" s="123"/>
      <c r="TOS764" s="123"/>
      <c r="TOT764" s="123"/>
      <c r="TOU764" s="123"/>
      <c r="TOV764" s="123"/>
      <c r="TOW764" s="123"/>
      <c r="TOX764" s="123"/>
      <c r="TOY764" s="123"/>
      <c r="TOZ764" s="123"/>
      <c r="TPA764" s="123"/>
      <c r="TPB764" s="123"/>
      <c r="TPC764" s="123"/>
      <c r="TPD764" s="123"/>
      <c r="TPE764" s="123"/>
      <c r="TPF764" s="123"/>
      <c r="TPG764" s="123"/>
      <c r="TPH764" s="123"/>
      <c r="TPI764" s="123"/>
      <c r="TPJ764" s="123"/>
      <c r="TPK764" s="123"/>
      <c r="TPL764" s="123"/>
      <c r="TPM764" s="123"/>
      <c r="TPN764" s="123"/>
      <c r="TPO764" s="123"/>
      <c r="TPP764" s="123"/>
      <c r="TPQ764" s="123"/>
      <c r="TPR764" s="123"/>
      <c r="TPS764" s="123"/>
      <c r="TPT764" s="123"/>
      <c r="TPU764" s="123"/>
      <c r="TPV764" s="123"/>
      <c r="TPW764" s="123"/>
      <c r="TPX764" s="123"/>
      <c r="TPY764" s="123"/>
      <c r="TPZ764" s="123"/>
      <c r="TQA764" s="123"/>
      <c r="TQB764" s="123"/>
      <c r="TQC764" s="123"/>
      <c r="TQD764" s="123"/>
      <c r="TQE764" s="123"/>
      <c r="TQF764" s="123"/>
      <c r="TQG764" s="123"/>
      <c r="TQH764" s="123"/>
      <c r="TQI764" s="123"/>
      <c r="TQJ764" s="123"/>
      <c r="TQK764" s="123"/>
      <c r="TQL764" s="123"/>
      <c r="TQM764" s="123"/>
      <c r="TQN764" s="123"/>
      <c r="TQO764" s="123"/>
      <c r="TQP764" s="123"/>
      <c r="TQQ764" s="123"/>
      <c r="TQR764" s="123"/>
      <c r="TQS764" s="123"/>
      <c r="TQT764" s="123"/>
      <c r="TQU764" s="123"/>
      <c r="TQV764" s="123"/>
      <c r="TQW764" s="123"/>
      <c r="TQX764" s="123"/>
      <c r="TQY764" s="123"/>
      <c r="TQZ764" s="123"/>
      <c r="TRA764" s="123"/>
      <c r="TRB764" s="123"/>
      <c r="TRC764" s="123"/>
      <c r="TRD764" s="123"/>
      <c r="TRE764" s="123"/>
      <c r="TRF764" s="123"/>
      <c r="TRG764" s="123"/>
      <c r="TRH764" s="123"/>
      <c r="TRI764" s="123"/>
      <c r="TRJ764" s="123"/>
      <c r="TRK764" s="123"/>
      <c r="TRL764" s="123"/>
      <c r="TRM764" s="123"/>
      <c r="TRN764" s="123"/>
      <c r="TRO764" s="123"/>
      <c r="TRP764" s="123"/>
      <c r="TRQ764" s="123"/>
      <c r="TRR764" s="123"/>
      <c r="TRS764" s="123"/>
      <c r="TRT764" s="123"/>
      <c r="TRU764" s="123"/>
      <c r="TRV764" s="123"/>
      <c r="TRW764" s="123"/>
      <c r="TRX764" s="123"/>
      <c r="TRY764" s="123"/>
      <c r="TRZ764" s="123"/>
      <c r="TSA764" s="123"/>
      <c r="TSB764" s="123"/>
      <c r="TSC764" s="123"/>
      <c r="TSD764" s="123"/>
      <c r="TSE764" s="123"/>
      <c r="TSF764" s="123"/>
      <c r="TSG764" s="123"/>
      <c r="TSH764" s="123"/>
      <c r="TSI764" s="123"/>
      <c r="TSJ764" s="123"/>
      <c r="TSK764" s="123"/>
      <c r="TSL764" s="123"/>
      <c r="TSM764" s="123"/>
      <c r="TSN764" s="123"/>
      <c r="TSO764" s="123"/>
      <c r="TSP764" s="123"/>
      <c r="TSQ764" s="123"/>
      <c r="TSR764" s="123"/>
      <c r="TSS764" s="123"/>
      <c r="TST764" s="123"/>
      <c r="TSU764" s="123"/>
      <c r="TSV764" s="123"/>
      <c r="TSW764" s="123"/>
      <c r="TSX764" s="123"/>
      <c r="TSY764" s="123"/>
      <c r="TSZ764" s="123"/>
      <c r="TTA764" s="123"/>
      <c r="TTB764" s="123"/>
      <c r="TTC764" s="123"/>
      <c r="TTD764" s="123"/>
      <c r="TTE764" s="123"/>
      <c r="TTF764" s="123"/>
      <c r="TTG764" s="123"/>
      <c r="TTH764" s="123"/>
      <c r="TTI764" s="123"/>
      <c r="TTJ764" s="123"/>
      <c r="TTK764" s="123"/>
      <c r="TTL764" s="123"/>
      <c r="TTM764" s="123"/>
      <c r="TTN764" s="123"/>
      <c r="TTO764" s="123"/>
      <c r="TTP764" s="123"/>
      <c r="TTQ764" s="123"/>
      <c r="TTR764" s="123"/>
      <c r="TTS764" s="123"/>
      <c r="TTT764" s="123"/>
      <c r="TTU764" s="123"/>
      <c r="TTV764" s="123"/>
      <c r="TTW764" s="123"/>
      <c r="TTX764" s="123"/>
      <c r="TTY764" s="123"/>
      <c r="TTZ764" s="123"/>
      <c r="TUA764" s="123"/>
      <c r="TUB764" s="123"/>
      <c r="TUC764" s="123"/>
      <c r="TUD764" s="123"/>
      <c r="TUE764" s="123"/>
      <c r="TUF764" s="123"/>
      <c r="TUG764" s="123"/>
      <c r="TUH764" s="123"/>
      <c r="TUI764" s="123"/>
      <c r="TUJ764" s="123"/>
      <c r="TUK764" s="123"/>
      <c r="TUL764" s="123"/>
      <c r="TUM764" s="123"/>
      <c r="TUN764" s="123"/>
      <c r="TUO764" s="123"/>
      <c r="TUP764" s="123"/>
      <c r="TUQ764" s="123"/>
      <c r="TUR764" s="123"/>
      <c r="TUS764" s="123"/>
      <c r="TUT764" s="123"/>
      <c r="TUU764" s="123"/>
      <c r="TUV764" s="123"/>
      <c r="TUW764" s="123"/>
      <c r="TUX764" s="123"/>
      <c r="TUY764" s="123"/>
      <c r="TUZ764" s="123"/>
      <c r="TVA764" s="123"/>
      <c r="TVB764" s="123"/>
      <c r="TVC764" s="123"/>
      <c r="TVD764" s="123"/>
      <c r="TVE764" s="123"/>
      <c r="TVF764" s="123"/>
      <c r="TVG764" s="123"/>
      <c r="TVH764" s="123"/>
      <c r="TVI764" s="123"/>
      <c r="TVJ764" s="123"/>
      <c r="TVK764" s="123"/>
      <c r="TVL764" s="123"/>
      <c r="TVM764" s="123"/>
      <c r="TVN764" s="123"/>
      <c r="TVO764" s="123"/>
      <c r="TVP764" s="123"/>
      <c r="TVQ764" s="123"/>
      <c r="TVR764" s="123"/>
      <c r="TVS764" s="123"/>
      <c r="TVT764" s="123"/>
      <c r="TVU764" s="123"/>
      <c r="TVV764" s="123"/>
      <c r="TVW764" s="123"/>
      <c r="TVX764" s="123"/>
      <c r="TVY764" s="123"/>
      <c r="TVZ764" s="123"/>
      <c r="TWA764" s="123"/>
      <c r="TWB764" s="123"/>
      <c r="TWC764" s="123"/>
      <c r="TWD764" s="123"/>
      <c r="TWE764" s="123"/>
      <c r="TWF764" s="123"/>
      <c r="TWG764" s="123"/>
      <c r="TWH764" s="123"/>
      <c r="TWI764" s="123"/>
      <c r="TWJ764" s="123"/>
      <c r="TWK764" s="123"/>
      <c r="TWL764" s="123"/>
      <c r="TWM764" s="123"/>
      <c r="TWN764" s="123"/>
      <c r="TWO764" s="123"/>
      <c r="TWP764" s="123"/>
      <c r="TWQ764" s="123"/>
      <c r="TWR764" s="123"/>
      <c r="TWS764" s="123"/>
      <c r="TWT764" s="123"/>
      <c r="TWU764" s="123"/>
      <c r="TWV764" s="123"/>
      <c r="TWW764" s="123"/>
      <c r="TWX764" s="123"/>
      <c r="TWY764" s="123"/>
      <c r="TWZ764" s="123"/>
      <c r="TXA764" s="123"/>
      <c r="TXB764" s="123"/>
      <c r="TXC764" s="123"/>
      <c r="TXD764" s="123"/>
      <c r="TXE764" s="123"/>
      <c r="TXF764" s="123"/>
      <c r="TXG764" s="123"/>
      <c r="TXH764" s="123"/>
      <c r="TXI764" s="123"/>
      <c r="TXJ764" s="123"/>
      <c r="TXK764" s="123"/>
      <c r="TXL764" s="123"/>
      <c r="TXM764" s="123"/>
      <c r="TXN764" s="123"/>
      <c r="TXO764" s="123"/>
      <c r="TXP764" s="123"/>
      <c r="TXQ764" s="123"/>
      <c r="TXR764" s="123"/>
      <c r="TXS764" s="123"/>
      <c r="TXT764" s="123"/>
      <c r="TXU764" s="123"/>
      <c r="TXV764" s="123"/>
      <c r="TXW764" s="123"/>
      <c r="TXX764" s="123"/>
      <c r="TXY764" s="123"/>
      <c r="TXZ764" s="123"/>
      <c r="TYA764" s="123"/>
      <c r="TYB764" s="123"/>
      <c r="TYC764" s="123"/>
      <c r="TYD764" s="123"/>
      <c r="TYE764" s="123"/>
      <c r="TYF764" s="123"/>
      <c r="TYG764" s="123"/>
      <c r="TYH764" s="123"/>
      <c r="TYI764" s="123"/>
      <c r="TYJ764" s="123"/>
      <c r="TYK764" s="123"/>
      <c r="TYL764" s="123"/>
      <c r="TYM764" s="123"/>
      <c r="TYN764" s="123"/>
      <c r="TYO764" s="123"/>
      <c r="TYP764" s="123"/>
      <c r="TYQ764" s="123"/>
      <c r="TYR764" s="123"/>
      <c r="TYS764" s="123"/>
      <c r="TYT764" s="123"/>
      <c r="TYU764" s="123"/>
      <c r="TYV764" s="123"/>
      <c r="TYW764" s="123"/>
      <c r="TYX764" s="123"/>
      <c r="TYY764" s="123"/>
      <c r="TYZ764" s="123"/>
      <c r="TZA764" s="123"/>
      <c r="TZB764" s="123"/>
      <c r="TZC764" s="123"/>
      <c r="TZD764" s="123"/>
      <c r="TZE764" s="123"/>
      <c r="TZF764" s="123"/>
      <c r="TZG764" s="123"/>
      <c r="TZH764" s="123"/>
      <c r="TZI764" s="123"/>
      <c r="TZJ764" s="123"/>
      <c r="TZK764" s="123"/>
      <c r="TZL764" s="123"/>
      <c r="TZM764" s="123"/>
      <c r="TZN764" s="123"/>
      <c r="TZO764" s="123"/>
      <c r="TZP764" s="123"/>
      <c r="TZQ764" s="123"/>
      <c r="TZR764" s="123"/>
      <c r="TZS764" s="123"/>
      <c r="TZT764" s="123"/>
      <c r="TZU764" s="123"/>
      <c r="TZV764" s="123"/>
      <c r="TZW764" s="123"/>
      <c r="TZX764" s="123"/>
      <c r="TZY764" s="123"/>
      <c r="TZZ764" s="123"/>
      <c r="UAA764" s="123"/>
      <c r="UAB764" s="123"/>
      <c r="UAC764" s="123"/>
      <c r="UAD764" s="123"/>
      <c r="UAE764" s="123"/>
      <c r="UAF764" s="123"/>
      <c r="UAG764" s="123"/>
      <c r="UAH764" s="123"/>
      <c r="UAI764" s="123"/>
      <c r="UAJ764" s="123"/>
      <c r="UAK764" s="123"/>
      <c r="UAL764" s="123"/>
      <c r="UAM764" s="123"/>
      <c r="UAN764" s="123"/>
      <c r="UAO764" s="123"/>
      <c r="UAP764" s="123"/>
      <c r="UAQ764" s="123"/>
      <c r="UAR764" s="123"/>
      <c r="UAS764" s="123"/>
      <c r="UAT764" s="123"/>
      <c r="UAU764" s="123"/>
      <c r="UAV764" s="123"/>
      <c r="UAW764" s="123"/>
      <c r="UAX764" s="123"/>
      <c r="UAY764" s="123"/>
      <c r="UAZ764" s="123"/>
      <c r="UBA764" s="123"/>
      <c r="UBB764" s="123"/>
      <c r="UBC764" s="123"/>
      <c r="UBD764" s="123"/>
      <c r="UBE764" s="123"/>
      <c r="UBF764" s="123"/>
      <c r="UBG764" s="123"/>
      <c r="UBH764" s="123"/>
      <c r="UBI764" s="123"/>
      <c r="UBJ764" s="123"/>
      <c r="UBK764" s="123"/>
      <c r="UBL764" s="123"/>
      <c r="UBM764" s="123"/>
      <c r="UBN764" s="123"/>
      <c r="UBO764" s="123"/>
      <c r="UBP764" s="123"/>
      <c r="UBQ764" s="123"/>
      <c r="UBR764" s="123"/>
      <c r="UBS764" s="123"/>
      <c r="UBT764" s="123"/>
      <c r="UBU764" s="123"/>
      <c r="UBV764" s="123"/>
      <c r="UBW764" s="123"/>
      <c r="UBX764" s="123"/>
      <c r="UBY764" s="123"/>
      <c r="UBZ764" s="123"/>
      <c r="UCA764" s="123"/>
      <c r="UCB764" s="123"/>
      <c r="UCC764" s="123"/>
      <c r="UCD764" s="123"/>
      <c r="UCE764" s="123"/>
      <c r="UCF764" s="123"/>
      <c r="UCG764" s="123"/>
      <c r="UCH764" s="123"/>
      <c r="UCI764" s="123"/>
      <c r="UCJ764" s="123"/>
      <c r="UCK764" s="123"/>
      <c r="UCL764" s="123"/>
      <c r="UCM764" s="123"/>
      <c r="UCN764" s="123"/>
      <c r="UCO764" s="123"/>
      <c r="UCP764" s="123"/>
      <c r="UCQ764" s="123"/>
      <c r="UCR764" s="123"/>
      <c r="UCS764" s="123"/>
      <c r="UCT764" s="123"/>
      <c r="UCU764" s="123"/>
      <c r="UCV764" s="123"/>
      <c r="UCW764" s="123"/>
      <c r="UCX764" s="123"/>
      <c r="UCY764" s="123"/>
      <c r="UCZ764" s="123"/>
      <c r="UDA764" s="123"/>
      <c r="UDB764" s="123"/>
      <c r="UDC764" s="123"/>
      <c r="UDD764" s="123"/>
      <c r="UDE764" s="123"/>
      <c r="UDF764" s="123"/>
      <c r="UDG764" s="123"/>
      <c r="UDH764" s="123"/>
      <c r="UDI764" s="123"/>
      <c r="UDJ764" s="123"/>
      <c r="UDK764" s="123"/>
      <c r="UDL764" s="123"/>
      <c r="UDM764" s="123"/>
      <c r="UDN764" s="123"/>
      <c r="UDO764" s="123"/>
      <c r="UDP764" s="123"/>
      <c r="UDQ764" s="123"/>
      <c r="UDR764" s="123"/>
      <c r="UDS764" s="123"/>
      <c r="UDT764" s="123"/>
      <c r="UDU764" s="123"/>
      <c r="UDV764" s="123"/>
      <c r="UDW764" s="123"/>
      <c r="UDX764" s="123"/>
      <c r="UDY764" s="123"/>
      <c r="UDZ764" s="123"/>
      <c r="UEA764" s="123"/>
      <c r="UEB764" s="123"/>
      <c r="UEC764" s="123"/>
      <c r="UED764" s="123"/>
      <c r="UEE764" s="123"/>
      <c r="UEF764" s="123"/>
      <c r="UEG764" s="123"/>
      <c r="UEH764" s="123"/>
      <c r="UEI764" s="123"/>
      <c r="UEJ764" s="123"/>
      <c r="UEK764" s="123"/>
      <c r="UEL764" s="123"/>
      <c r="UEM764" s="123"/>
      <c r="UEN764" s="123"/>
      <c r="UEO764" s="123"/>
      <c r="UEP764" s="123"/>
      <c r="UEQ764" s="123"/>
      <c r="UER764" s="123"/>
      <c r="UES764" s="123"/>
      <c r="UET764" s="123"/>
      <c r="UEU764" s="123"/>
      <c r="UEV764" s="123"/>
      <c r="UEW764" s="123"/>
      <c r="UEX764" s="123"/>
      <c r="UEY764" s="123"/>
      <c r="UEZ764" s="123"/>
      <c r="UFA764" s="123"/>
      <c r="UFB764" s="123"/>
      <c r="UFC764" s="123"/>
      <c r="UFD764" s="123"/>
      <c r="UFE764" s="123"/>
      <c r="UFF764" s="123"/>
      <c r="UFG764" s="123"/>
      <c r="UFH764" s="123"/>
      <c r="UFI764" s="123"/>
      <c r="UFJ764" s="123"/>
      <c r="UFK764" s="123"/>
      <c r="UFL764" s="123"/>
      <c r="UFM764" s="123"/>
      <c r="UFN764" s="123"/>
      <c r="UFO764" s="123"/>
      <c r="UFP764" s="123"/>
      <c r="UFQ764" s="123"/>
      <c r="UFR764" s="123"/>
      <c r="UFS764" s="123"/>
      <c r="UFT764" s="123"/>
      <c r="UFU764" s="123"/>
      <c r="UFV764" s="123"/>
      <c r="UFW764" s="123"/>
      <c r="UFX764" s="123"/>
      <c r="UFY764" s="123"/>
      <c r="UFZ764" s="123"/>
      <c r="UGA764" s="123"/>
      <c r="UGB764" s="123"/>
      <c r="UGC764" s="123"/>
      <c r="UGD764" s="123"/>
      <c r="UGE764" s="123"/>
      <c r="UGF764" s="123"/>
      <c r="UGG764" s="123"/>
      <c r="UGH764" s="123"/>
      <c r="UGI764" s="123"/>
      <c r="UGJ764" s="123"/>
      <c r="UGK764" s="123"/>
      <c r="UGL764" s="123"/>
      <c r="UGM764" s="123"/>
      <c r="UGN764" s="123"/>
      <c r="UGO764" s="123"/>
      <c r="UGP764" s="123"/>
      <c r="UGQ764" s="123"/>
      <c r="UGR764" s="123"/>
      <c r="UGS764" s="123"/>
      <c r="UGT764" s="123"/>
      <c r="UGU764" s="123"/>
      <c r="UGV764" s="123"/>
      <c r="UGW764" s="123"/>
      <c r="UGX764" s="123"/>
      <c r="UGY764" s="123"/>
      <c r="UGZ764" s="123"/>
      <c r="UHA764" s="123"/>
      <c r="UHB764" s="123"/>
      <c r="UHC764" s="123"/>
      <c r="UHD764" s="123"/>
      <c r="UHE764" s="123"/>
      <c r="UHF764" s="123"/>
      <c r="UHG764" s="123"/>
      <c r="UHH764" s="123"/>
      <c r="UHI764" s="123"/>
      <c r="UHJ764" s="123"/>
      <c r="UHK764" s="123"/>
      <c r="UHL764" s="123"/>
      <c r="UHM764" s="123"/>
      <c r="UHN764" s="123"/>
      <c r="UHO764" s="123"/>
      <c r="UHP764" s="123"/>
      <c r="UHQ764" s="123"/>
      <c r="UHR764" s="123"/>
      <c r="UHS764" s="123"/>
      <c r="UHT764" s="123"/>
      <c r="UHU764" s="123"/>
      <c r="UHV764" s="123"/>
      <c r="UHW764" s="123"/>
      <c r="UHX764" s="123"/>
      <c r="UHY764" s="123"/>
      <c r="UHZ764" s="123"/>
      <c r="UIA764" s="123"/>
      <c r="UIB764" s="123"/>
      <c r="UIC764" s="123"/>
      <c r="UID764" s="123"/>
      <c r="UIE764" s="123"/>
      <c r="UIF764" s="123"/>
      <c r="UIG764" s="123"/>
      <c r="UIH764" s="123"/>
      <c r="UII764" s="123"/>
      <c r="UIJ764" s="123"/>
      <c r="UIK764" s="123"/>
      <c r="UIL764" s="123"/>
      <c r="UIM764" s="123"/>
      <c r="UIN764" s="123"/>
      <c r="UIO764" s="123"/>
      <c r="UIP764" s="123"/>
      <c r="UIQ764" s="123"/>
      <c r="UIR764" s="123"/>
      <c r="UIS764" s="123"/>
      <c r="UIT764" s="123"/>
      <c r="UIU764" s="123"/>
      <c r="UIV764" s="123"/>
      <c r="UIW764" s="123"/>
      <c r="UIX764" s="123"/>
      <c r="UIY764" s="123"/>
      <c r="UIZ764" s="123"/>
      <c r="UJA764" s="123"/>
      <c r="UJB764" s="123"/>
      <c r="UJC764" s="123"/>
      <c r="UJD764" s="123"/>
      <c r="UJE764" s="123"/>
      <c r="UJF764" s="123"/>
      <c r="UJG764" s="123"/>
      <c r="UJH764" s="123"/>
      <c r="UJI764" s="123"/>
      <c r="UJJ764" s="123"/>
      <c r="UJK764" s="123"/>
      <c r="UJL764" s="123"/>
      <c r="UJM764" s="123"/>
      <c r="UJN764" s="123"/>
      <c r="UJO764" s="123"/>
      <c r="UJP764" s="123"/>
      <c r="UJQ764" s="123"/>
      <c r="UJR764" s="123"/>
      <c r="UJS764" s="123"/>
      <c r="UJT764" s="123"/>
      <c r="UJU764" s="123"/>
      <c r="UJV764" s="123"/>
      <c r="UJW764" s="123"/>
      <c r="UJX764" s="123"/>
      <c r="UJY764" s="123"/>
      <c r="UJZ764" s="123"/>
      <c r="UKA764" s="123"/>
      <c r="UKB764" s="123"/>
      <c r="UKC764" s="123"/>
      <c r="UKD764" s="123"/>
      <c r="UKE764" s="123"/>
      <c r="UKF764" s="123"/>
      <c r="UKG764" s="123"/>
      <c r="UKH764" s="123"/>
      <c r="UKI764" s="123"/>
      <c r="UKJ764" s="123"/>
      <c r="UKK764" s="123"/>
      <c r="UKL764" s="123"/>
      <c r="UKM764" s="123"/>
      <c r="UKN764" s="123"/>
      <c r="UKO764" s="123"/>
      <c r="UKP764" s="123"/>
      <c r="UKQ764" s="123"/>
      <c r="UKR764" s="123"/>
      <c r="UKS764" s="123"/>
      <c r="UKT764" s="123"/>
      <c r="UKU764" s="123"/>
      <c r="UKV764" s="123"/>
      <c r="UKW764" s="123"/>
      <c r="UKX764" s="123"/>
      <c r="UKY764" s="123"/>
      <c r="UKZ764" s="123"/>
      <c r="ULA764" s="123"/>
      <c r="ULB764" s="123"/>
      <c r="ULC764" s="123"/>
      <c r="ULD764" s="123"/>
      <c r="ULE764" s="123"/>
      <c r="ULF764" s="123"/>
      <c r="ULG764" s="123"/>
      <c r="ULH764" s="123"/>
      <c r="ULI764" s="123"/>
      <c r="ULJ764" s="123"/>
      <c r="ULK764" s="123"/>
      <c r="ULL764" s="123"/>
      <c r="ULM764" s="123"/>
      <c r="ULN764" s="123"/>
      <c r="ULO764" s="123"/>
      <c r="ULP764" s="123"/>
      <c r="ULQ764" s="123"/>
      <c r="ULR764" s="123"/>
      <c r="ULS764" s="123"/>
      <c r="ULT764" s="123"/>
      <c r="ULU764" s="123"/>
      <c r="ULV764" s="123"/>
      <c r="ULW764" s="123"/>
      <c r="ULX764" s="123"/>
      <c r="ULY764" s="123"/>
      <c r="ULZ764" s="123"/>
      <c r="UMA764" s="123"/>
      <c r="UMB764" s="123"/>
      <c r="UMC764" s="123"/>
      <c r="UMD764" s="123"/>
      <c r="UME764" s="123"/>
      <c r="UMF764" s="123"/>
      <c r="UMG764" s="123"/>
      <c r="UMH764" s="123"/>
      <c r="UMI764" s="123"/>
      <c r="UMJ764" s="123"/>
      <c r="UMK764" s="123"/>
      <c r="UML764" s="123"/>
      <c r="UMM764" s="123"/>
      <c r="UMN764" s="123"/>
      <c r="UMO764" s="123"/>
      <c r="UMP764" s="123"/>
      <c r="UMQ764" s="123"/>
      <c r="UMR764" s="123"/>
      <c r="UMS764" s="123"/>
      <c r="UMT764" s="123"/>
      <c r="UMU764" s="123"/>
      <c r="UMV764" s="123"/>
      <c r="UMW764" s="123"/>
      <c r="UMX764" s="123"/>
      <c r="UMY764" s="123"/>
      <c r="UMZ764" s="123"/>
      <c r="UNA764" s="123"/>
      <c r="UNB764" s="123"/>
      <c r="UNC764" s="123"/>
      <c r="UND764" s="123"/>
      <c r="UNE764" s="123"/>
      <c r="UNF764" s="123"/>
      <c r="UNG764" s="123"/>
      <c r="UNH764" s="123"/>
      <c r="UNI764" s="123"/>
      <c r="UNJ764" s="123"/>
      <c r="UNK764" s="123"/>
      <c r="UNL764" s="123"/>
      <c r="UNM764" s="123"/>
      <c r="UNN764" s="123"/>
      <c r="UNO764" s="123"/>
      <c r="UNP764" s="123"/>
      <c r="UNQ764" s="123"/>
      <c r="UNR764" s="123"/>
      <c r="UNS764" s="123"/>
      <c r="UNT764" s="123"/>
      <c r="UNU764" s="123"/>
      <c r="UNV764" s="123"/>
      <c r="UNW764" s="123"/>
      <c r="UNX764" s="123"/>
      <c r="UNY764" s="123"/>
      <c r="UNZ764" s="123"/>
      <c r="UOA764" s="123"/>
      <c r="UOB764" s="123"/>
      <c r="UOC764" s="123"/>
      <c r="UOD764" s="123"/>
      <c r="UOE764" s="123"/>
      <c r="UOF764" s="123"/>
      <c r="UOG764" s="123"/>
      <c r="UOH764" s="123"/>
      <c r="UOI764" s="123"/>
      <c r="UOJ764" s="123"/>
      <c r="UOK764" s="123"/>
      <c r="UOL764" s="123"/>
      <c r="UOM764" s="123"/>
      <c r="UON764" s="123"/>
      <c r="UOO764" s="123"/>
      <c r="UOP764" s="123"/>
      <c r="UOQ764" s="123"/>
      <c r="UOR764" s="123"/>
      <c r="UOS764" s="123"/>
      <c r="UOT764" s="123"/>
      <c r="UOU764" s="123"/>
      <c r="UOV764" s="123"/>
      <c r="UOW764" s="123"/>
      <c r="UOX764" s="123"/>
      <c r="UOY764" s="123"/>
      <c r="UOZ764" s="123"/>
      <c r="UPA764" s="123"/>
      <c r="UPB764" s="123"/>
      <c r="UPC764" s="123"/>
      <c r="UPD764" s="123"/>
      <c r="UPE764" s="123"/>
      <c r="UPF764" s="123"/>
      <c r="UPG764" s="123"/>
      <c r="UPH764" s="123"/>
      <c r="UPI764" s="123"/>
      <c r="UPJ764" s="123"/>
      <c r="UPK764" s="123"/>
      <c r="UPL764" s="123"/>
      <c r="UPM764" s="123"/>
      <c r="UPN764" s="123"/>
      <c r="UPO764" s="123"/>
      <c r="UPP764" s="123"/>
      <c r="UPQ764" s="123"/>
      <c r="UPR764" s="123"/>
      <c r="UPS764" s="123"/>
      <c r="UPT764" s="123"/>
      <c r="UPU764" s="123"/>
      <c r="UPV764" s="123"/>
      <c r="UPW764" s="123"/>
      <c r="UPX764" s="123"/>
      <c r="UPY764" s="123"/>
      <c r="UPZ764" s="123"/>
      <c r="UQA764" s="123"/>
      <c r="UQB764" s="123"/>
      <c r="UQC764" s="123"/>
      <c r="UQD764" s="123"/>
      <c r="UQE764" s="123"/>
      <c r="UQF764" s="123"/>
      <c r="UQG764" s="123"/>
      <c r="UQH764" s="123"/>
      <c r="UQI764" s="123"/>
      <c r="UQJ764" s="123"/>
      <c r="UQK764" s="123"/>
      <c r="UQL764" s="123"/>
      <c r="UQM764" s="123"/>
      <c r="UQN764" s="123"/>
      <c r="UQO764" s="123"/>
      <c r="UQP764" s="123"/>
      <c r="UQQ764" s="123"/>
      <c r="UQR764" s="123"/>
      <c r="UQS764" s="123"/>
      <c r="UQT764" s="123"/>
      <c r="UQU764" s="123"/>
      <c r="UQV764" s="123"/>
      <c r="UQW764" s="123"/>
      <c r="UQX764" s="123"/>
      <c r="UQY764" s="123"/>
      <c r="UQZ764" s="123"/>
      <c r="URA764" s="123"/>
      <c r="URB764" s="123"/>
      <c r="URC764" s="123"/>
      <c r="URD764" s="123"/>
      <c r="URE764" s="123"/>
      <c r="URF764" s="123"/>
      <c r="URG764" s="123"/>
      <c r="URH764" s="123"/>
      <c r="URI764" s="123"/>
      <c r="URJ764" s="123"/>
      <c r="URK764" s="123"/>
      <c r="URL764" s="123"/>
      <c r="URM764" s="123"/>
      <c r="URN764" s="123"/>
      <c r="URO764" s="123"/>
      <c r="URP764" s="123"/>
      <c r="URQ764" s="123"/>
      <c r="URR764" s="123"/>
      <c r="URS764" s="123"/>
      <c r="URT764" s="123"/>
      <c r="URU764" s="123"/>
      <c r="URV764" s="123"/>
      <c r="URW764" s="123"/>
      <c r="URX764" s="123"/>
      <c r="URY764" s="123"/>
      <c r="URZ764" s="123"/>
      <c r="USA764" s="123"/>
      <c r="USB764" s="123"/>
      <c r="USC764" s="123"/>
      <c r="USD764" s="123"/>
      <c r="USE764" s="123"/>
      <c r="USF764" s="123"/>
      <c r="USG764" s="123"/>
      <c r="USH764" s="123"/>
      <c r="USI764" s="123"/>
      <c r="USJ764" s="123"/>
      <c r="USK764" s="123"/>
      <c r="USL764" s="123"/>
      <c r="USM764" s="123"/>
      <c r="USN764" s="123"/>
      <c r="USO764" s="123"/>
      <c r="USP764" s="123"/>
      <c r="USQ764" s="123"/>
      <c r="USR764" s="123"/>
      <c r="USS764" s="123"/>
      <c r="UST764" s="123"/>
      <c r="USU764" s="123"/>
      <c r="USV764" s="123"/>
      <c r="USW764" s="123"/>
      <c r="USX764" s="123"/>
      <c r="USY764" s="123"/>
      <c r="USZ764" s="123"/>
      <c r="UTA764" s="123"/>
      <c r="UTB764" s="123"/>
      <c r="UTC764" s="123"/>
      <c r="UTD764" s="123"/>
      <c r="UTE764" s="123"/>
      <c r="UTF764" s="123"/>
      <c r="UTG764" s="123"/>
      <c r="UTH764" s="123"/>
      <c r="UTI764" s="123"/>
      <c r="UTJ764" s="123"/>
      <c r="UTK764" s="123"/>
      <c r="UTL764" s="123"/>
      <c r="UTM764" s="123"/>
      <c r="UTN764" s="123"/>
      <c r="UTO764" s="123"/>
      <c r="UTP764" s="123"/>
      <c r="UTQ764" s="123"/>
      <c r="UTR764" s="123"/>
      <c r="UTS764" s="123"/>
      <c r="UTT764" s="123"/>
      <c r="UTU764" s="123"/>
      <c r="UTV764" s="123"/>
      <c r="UTW764" s="123"/>
      <c r="UTX764" s="123"/>
      <c r="UTY764" s="123"/>
      <c r="UTZ764" s="123"/>
      <c r="UUA764" s="123"/>
      <c r="UUB764" s="123"/>
      <c r="UUC764" s="123"/>
      <c r="UUD764" s="123"/>
      <c r="UUE764" s="123"/>
      <c r="UUF764" s="123"/>
      <c r="UUG764" s="123"/>
      <c r="UUH764" s="123"/>
      <c r="UUI764" s="123"/>
      <c r="UUJ764" s="123"/>
      <c r="UUK764" s="123"/>
      <c r="UUL764" s="123"/>
      <c r="UUM764" s="123"/>
      <c r="UUN764" s="123"/>
      <c r="UUO764" s="123"/>
      <c r="UUP764" s="123"/>
      <c r="UUQ764" s="123"/>
      <c r="UUR764" s="123"/>
      <c r="UUS764" s="123"/>
      <c r="UUT764" s="123"/>
      <c r="UUU764" s="123"/>
      <c r="UUV764" s="123"/>
      <c r="UUW764" s="123"/>
      <c r="UUX764" s="123"/>
      <c r="UUY764" s="123"/>
      <c r="UUZ764" s="123"/>
      <c r="UVA764" s="123"/>
      <c r="UVB764" s="123"/>
      <c r="UVC764" s="123"/>
      <c r="UVD764" s="123"/>
      <c r="UVE764" s="123"/>
      <c r="UVF764" s="123"/>
      <c r="UVG764" s="123"/>
      <c r="UVH764" s="123"/>
      <c r="UVI764" s="123"/>
      <c r="UVJ764" s="123"/>
      <c r="UVK764" s="123"/>
      <c r="UVL764" s="123"/>
      <c r="UVM764" s="123"/>
      <c r="UVN764" s="123"/>
      <c r="UVO764" s="123"/>
      <c r="UVP764" s="123"/>
      <c r="UVQ764" s="123"/>
      <c r="UVR764" s="123"/>
      <c r="UVS764" s="123"/>
      <c r="UVT764" s="123"/>
      <c r="UVU764" s="123"/>
      <c r="UVV764" s="123"/>
      <c r="UVW764" s="123"/>
      <c r="UVX764" s="123"/>
      <c r="UVY764" s="123"/>
      <c r="UVZ764" s="123"/>
      <c r="UWA764" s="123"/>
      <c r="UWB764" s="123"/>
      <c r="UWC764" s="123"/>
      <c r="UWD764" s="123"/>
      <c r="UWE764" s="123"/>
      <c r="UWF764" s="123"/>
      <c r="UWG764" s="123"/>
      <c r="UWH764" s="123"/>
      <c r="UWI764" s="123"/>
      <c r="UWJ764" s="123"/>
      <c r="UWK764" s="123"/>
      <c r="UWL764" s="123"/>
      <c r="UWM764" s="123"/>
      <c r="UWN764" s="123"/>
      <c r="UWO764" s="123"/>
      <c r="UWP764" s="123"/>
      <c r="UWQ764" s="123"/>
      <c r="UWR764" s="123"/>
      <c r="UWS764" s="123"/>
      <c r="UWT764" s="123"/>
      <c r="UWU764" s="123"/>
      <c r="UWV764" s="123"/>
      <c r="UWW764" s="123"/>
      <c r="UWX764" s="123"/>
      <c r="UWY764" s="123"/>
      <c r="UWZ764" s="123"/>
      <c r="UXA764" s="123"/>
      <c r="UXB764" s="123"/>
      <c r="UXC764" s="123"/>
      <c r="UXD764" s="123"/>
      <c r="UXE764" s="123"/>
      <c r="UXF764" s="123"/>
      <c r="UXG764" s="123"/>
      <c r="UXH764" s="123"/>
      <c r="UXI764" s="123"/>
      <c r="UXJ764" s="123"/>
      <c r="UXK764" s="123"/>
      <c r="UXL764" s="123"/>
      <c r="UXM764" s="123"/>
      <c r="UXN764" s="123"/>
      <c r="UXO764" s="123"/>
      <c r="UXP764" s="123"/>
      <c r="UXQ764" s="123"/>
      <c r="UXR764" s="123"/>
      <c r="UXS764" s="123"/>
      <c r="UXT764" s="123"/>
      <c r="UXU764" s="123"/>
      <c r="UXV764" s="123"/>
      <c r="UXW764" s="123"/>
      <c r="UXX764" s="123"/>
      <c r="UXY764" s="123"/>
      <c r="UXZ764" s="123"/>
      <c r="UYA764" s="123"/>
      <c r="UYB764" s="123"/>
      <c r="UYC764" s="123"/>
      <c r="UYD764" s="123"/>
      <c r="UYE764" s="123"/>
      <c r="UYF764" s="123"/>
      <c r="UYG764" s="123"/>
      <c r="UYH764" s="123"/>
      <c r="UYI764" s="123"/>
      <c r="UYJ764" s="123"/>
      <c r="UYK764" s="123"/>
      <c r="UYL764" s="123"/>
      <c r="UYM764" s="123"/>
      <c r="UYN764" s="123"/>
      <c r="UYO764" s="123"/>
      <c r="UYP764" s="123"/>
      <c r="UYQ764" s="123"/>
      <c r="UYR764" s="123"/>
      <c r="UYS764" s="123"/>
      <c r="UYT764" s="123"/>
      <c r="UYU764" s="123"/>
      <c r="UYV764" s="123"/>
      <c r="UYW764" s="123"/>
      <c r="UYX764" s="123"/>
      <c r="UYY764" s="123"/>
      <c r="UYZ764" s="123"/>
      <c r="UZA764" s="123"/>
      <c r="UZB764" s="123"/>
      <c r="UZC764" s="123"/>
      <c r="UZD764" s="123"/>
      <c r="UZE764" s="123"/>
      <c r="UZF764" s="123"/>
      <c r="UZG764" s="123"/>
      <c r="UZH764" s="123"/>
      <c r="UZI764" s="123"/>
      <c r="UZJ764" s="123"/>
      <c r="UZK764" s="123"/>
      <c r="UZL764" s="123"/>
      <c r="UZM764" s="123"/>
      <c r="UZN764" s="123"/>
      <c r="UZO764" s="123"/>
      <c r="UZP764" s="123"/>
      <c r="UZQ764" s="123"/>
      <c r="UZR764" s="123"/>
      <c r="UZS764" s="123"/>
      <c r="UZT764" s="123"/>
      <c r="UZU764" s="123"/>
      <c r="UZV764" s="123"/>
      <c r="UZW764" s="123"/>
      <c r="UZX764" s="123"/>
      <c r="UZY764" s="123"/>
      <c r="UZZ764" s="123"/>
      <c r="VAA764" s="123"/>
      <c r="VAB764" s="123"/>
      <c r="VAC764" s="123"/>
      <c r="VAD764" s="123"/>
      <c r="VAE764" s="123"/>
      <c r="VAF764" s="123"/>
      <c r="VAG764" s="123"/>
      <c r="VAH764" s="123"/>
      <c r="VAI764" s="123"/>
      <c r="VAJ764" s="123"/>
      <c r="VAK764" s="123"/>
      <c r="VAL764" s="123"/>
      <c r="VAM764" s="123"/>
      <c r="VAN764" s="123"/>
      <c r="VAO764" s="123"/>
      <c r="VAP764" s="123"/>
      <c r="VAQ764" s="123"/>
      <c r="VAR764" s="123"/>
      <c r="VAS764" s="123"/>
      <c r="VAT764" s="123"/>
      <c r="VAU764" s="123"/>
      <c r="VAV764" s="123"/>
      <c r="VAW764" s="123"/>
      <c r="VAX764" s="123"/>
      <c r="VAY764" s="123"/>
      <c r="VAZ764" s="123"/>
      <c r="VBA764" s="123"/>
      <c r="VBB764" s="123"/>
      <c r="VBC764" s="123"/>
      <c r="VBD764" s="123"/>
      <c r="VBE764" s="123"/>
      <c r="VBF764" s="123"/>
      <c r="VBG764" s="123"/>
      <c r="VBH764" s="123"/>
      <c r="VBI764" s="123"/>
      <c r="VBJ764" s="123"/>
      <c r="VBK764" s="123"/>
      <c r="VBL764" s="123"/>
      <c r="VBM764" s="123"/>
      <c r="VBN764" s="123"/>
      <c r="VBO764" s="123"/>
      <c r="VBP764" s="123"/>
      <c r="VBQ764" s="123"/>
      <c r="VBR764" s="123"/>
      <c r="VBS764" s="123"/>
      <c r="VBT764" s="123"/>
      <c r="VBU764" s="123"/>
      <c r="VBV764" s="123"/>
      <c r="VBW764" s="123"/>
      <c r="VBX764" s="123"/>
      <c r="VBY764" s="123"/>
      <c r="VBZ764" s="123"/>
      <c r="VCA764" s="123"/>
      <c r="VCB764" s="123"/>
      <c r="VCC764" s="123"/>
      <c r="VCD764" s="123"/>
      <c r="VCE764" s="123"/>
      <c r="VCF764" s="123"/>
      <c r="VCG764" s="123"/>
      <c r="VCH764" s="123"/>
      <c r="VCI764" s="123"/>
      <c r="VCJ764" s="123"/>
      <c r="VCK764" s="123"/>
      <c r="VCL764" s="123"/>
      <c r="VCM764" s="123"/>
      <c r="VCN764" s="123"/>
      <c r="VCO764" s="123"/>
      <c r="VCP764" s="123"/>
      <c r="VCQ764" s="123"/>
      <c r="VCR764" s="123"/>
      <c r="VCS764" s="123"/>
      <c r="VCT764" s="123"/>
      <c r="VCU764" s="123"/>
      <c r="VCV764" s="123"/>
      <c r="VCW764" s="123"/>
      <c r="VCX764" s="123"/>
      <c r="VCY764" s="123"/>
      <c r="VCZ764" s="123"/>
      <c r="VDA764" s="123"/>
      <c r="VDB764" s="123"/>
      <c r="VDC764" s="123"/>
      <c r="VDD764" s="123"/>
      <c r="VDE764" s="123"/>
      <c r="VDF764" s="123"/>
      <c r="VDG764" s="123"/>
      <c r="VDH764" s="123"/>
      <c r="VDI764" s="123"/>
      <c r="VDJ764" s="123"/>
      <c r="VDK764" s="123"/>
      <c r="VDL764" s="123"/>
      <c r="VDM764" s="123"/>
      <c r="VDN764" s="123"/>
      <c r="VDO764" s="123"/>
      <c r="VDP764" s="123"/>
      <c r="VDQ764" s="123"/>
      <c r="VDR764" s="123"/>
      <c r="VDS764" s="123"/>
      <c r="VDT764" s="123"/>
      <c r="VDU764" s="123"/>
      <c r="VDV764" s="123"/>
      <c r="VDW764" s="123"/>
      <c r="VDX764" s="123"/>
      <c r="VDY764" s="123"/>
      <c r="VDZ764" s="123"/>
      <c r="VEA764" s="123"/>
      <c r="VEB764" s="123"/>
      <c r="VEC764" s="123"/>
      <c r="VED764" s="123"/>
      <c r="VEE764" s="123"/>
      <c r="VEF764" s="123"/>
      <c r="VEG764" s="123"/>
      <c r="VEH764" s="123"/>
      <c r="VEI764" s="123"/>
      <c r="VEJ764" s="123"/>
      <c r="VEK764" s="123"/>
      <c r="VEL764" s="123"/>
      <c r="VEM764" s="123"/>
      <c r="VEN764" s="123"/>
      <c r="VEO764" s="123"/>
      <c r="VEP764" s="123"/>
      <c r="VEQ764" s="123"/>
      <c r="VER764" s="123"/>
      <c r="VES764" s="123"/>
      <c r="VET764" s="123"/>
      <c r="VEU764" s="123"/>
      <c r="VEV764" s="123"/>
      <c r="VEW764" s="123"/>
      <c r="VEX764" s="123"/>
      <c r="VEY764" s="123"/>
      <c r="VEZ764" s="123"/>
      <c r="VFA764" s="123"/>
      <c r="VFB764" s="123"/>
      <c r="VFC764" s="123"/>
      <c r="VFD764" s="123"/>
      <c r="VFE764" s="123"/>
      <c r="VFF764" s="123"/>
      <c r="VFG764" s="123"/>
      <c r="VFH764" s="123"/>
      <c r="VFI764" s="123"/>
      <c r="VFJ764" s="123"/>
      <c r="VFK764" s="123"/>
      <c r="VFL764" s="123"/>
      <c r="VFM764" s="123"/>
      <c r="VFN764" s="123"/>
      <c r="VFO764" s="123"/>
      <c r="VFP764" s="123"/>
      <c r="VFQ764" s="123"/>
      <c r="VFR764" s="123"/>
      <c r="VFS764" s="123"/>
      <c r="VFT764" s="123"/>
      <c r="VFU764" s="123"/>
      <c r="VFV764" s="123"/>
      <c r="VFW764" s="123"/>
      <c r="VFX764" s="123"/>
      <c r="VFY764" s="123"/>
      <c r="VFZ764" s="123"/>
      <c r="VGA764" s="123"/>
      <c r="VGB764" s="123"/>
      <c r="VGC764" s="123"/>
      <c r="VGD764" s="123"/>
      <c r="VGE764" s="123"/>
      <c r="VGF764" s="123"/>
      <c r="VGG764" s="123"/>
      <c r="VGH764" s="123"/>
      <c r="VGI764" s="123"/>
      <c r="VGJ764" s="123"/>
      <c r="VGK764" s="123"/>
      <c r="VGL764" s="123"/>
      <c r="VGM764" s="123"/>
      <c r="VGN764" s="123"/>
      <c r="VGO764" s="123"/>
      <c r="VGP764" s="123"/>
      <c r="VGQ764" s="123"/>
      <c r="VGR764" s="123"/>
      <c r="VGS764" s="123"/>
      <c r="VGT764" s="123"/>
      <c r="VGU764" s="123"/>
      <c r="VGV764" s="123"/>
      <c r="VGW764" s="123"/>
      <c r="VGX764" s="123"/>
      <c r="VGY764" s="123"/>
      <c r="VGZ764" s="123"/>
      <c r="VHA764" s="123"/>
      <c r="VHB764" s="123"/>
      <c r="VHC764" s="123"/>
      <c r="VHD764" s="123"/>
      <c r="VHE764" s="123"/>
      <c r="VHF764" s="123"/>
      <c r="VHG764" s="123"/>
      <c r="VHH764" s="123"/>
      <c r="VHI764" s="123"/>
      <c r="VHJ764" s="123"/>
      <c r="VHK764" s="123"/>
      <c r="VHL764" s="123"/>
      <c r="VHM764" s="123"/>
      <c r="VHN764" s="123"/>
      <c r="VHO764" s="123"/>
      <c r="VHP764" s="123"/>
      <c r="VHQ764" s="123"/>
      <c r="VHR764" s="123"/>
      <c r="VHS764" s="123"/>
      <c r="VHT764" s="123"/>
      <c r="VHU764" s="123"/>
      <c r="VHV764" s="123"/>
      <c r="VHW764" s="123"/>
      <c r="VHX764" s="123"/>
      <c r="VHY764" s="123"/>
      <c r="VHZ764" s="123"/>
      <c r="VIA764" s="123"/>
      <c r="VIB764" s="123"/>
      <c r="VIC764" s="123"/>
      <c r="VID764" s="123"/>
      <c r="VIE764" s="123"/>
      <c r="VIF764" s="123"/>
      <c r="VIG764" s="123"/>
      <c r="VIH764" s="123"/>
      <c r="VII764" s="123"/>
      <c r="VIJ764" s="123"/>
      <c r="VIK764" s="123"/>
      <c r="VIL764" s="123"/>
      <c r="VIM764" s="123"/>
      <c r="VIN764" s="123"/>
      <c r="VIO764" s="123"/>
      <c r="VIP764" s="123"/>
      <c r="VIQ764" s="123"/>
      <c r="VIR764" s="123"/>
      <c r="VIS764" s="123"/>
      <c r="VIT764" s="123"/>
      <c r="VIU764" s="123"/>
      <c r="VIV764" s="123"/>
      <c r="VIW764" s="123"/>
      <c r="VIX764" s="123"/>
      <c r="VIY764" s="123"/>
      <c r="VIZ764" s="123"/>
      <c r="VJA764" s="123"/>
      <c r="VJB764" s="123"/>
      <c r="VJC764" s="123"/>
      <c r="VJD764" s="123"/>
      <c r="VJE764" s="123"/>
      <c r="VJF764" s="123"/>
      <c r="VJG764" s="123"/>
      <c r="VJH764" s="123"/>
      <c r="VJI764" s="123"/>
      <c r="VJJ764" s="123"/>
      <c r="VJK764" s="123"/>
      <c r="VJL764" s="123"/>
      <c r="VJM764" s="123"/>
      <c r="VJN764" s="123"/>
      <c r="VJO764" s="123"/>
      <c r="VJP764" s="123"/>
      <c r="VJQ764" s="123"/>
      <c r="VJR764" s="123"/>
      <c r="VJS764" s="123"/>
      <c r="VJT764" s="123"/>
      <c r="VJU764" s="123"/>
      <c r="VJV764" s="123"/>
      <c r="VJW764" s="123"/>
      <c r="VJX764" s="123"/>
      <c r="VJY764" s="123"/>
      <c r="VJZ764" s="123"/>
      <c r="VKA764" s="123"/>
      <c r="VKB764" s="123"/>
      <c r="VKC764" s="123"/>
      <c r="VKD764" s="123"/>
      <c r="VKE764" s="123"/>
      <c r="VKF764" s="123"/>
      <c r="VKG764" s="123"/>
      <c r="VKH764" s="123"/>
      <c r="VKI764" s="123"/>
      <c r="VKJ764" s="123"/>
      <c r="VKK764" s="123"/>
      <c r="VKL764" s="123"/>
      <c r="VKM764" s="123"/>
      <c r="VKN764" s="123"/>
      <c r="VKO764" s="123"/>
      <c r="VKP764" s="123"/>
      <c r="VKQ764" s="123"/>
      <c r="VKR764" s="123"/>
      <c r="VKS764" s="123"/>
      <c r="VKT764" s="123"/>
      <c r="VKU764" s="123"/>
      <c r="VKV764" s="123"/>
      <c r="VKW764" s="123"/>
      <c r="VKX764" s="123"/>
      <c r="VKY764" s="123"/>
      <c r="VKZ764" s="123"/>
      <c r="VLA764" s="123"/>
      <c r="VLB764" s="123"/>
      <c r="VLC764" s="123"/>
      <c r="VLD764" s="123"/>
      <c r="VLE764" s="123"/>
      <c r="VLF764" s="123"/>
      <c r="VLG764" s="123"/>
      <c r="VLH764" s="123"/>
      <c r="VLI764" s="123"/>
      <c r="VLJ764" s="123"/>
      <c r="VLK764" s="123"/>
      <c r="VLL764" s="123"/>
      <c r="VLM764" s="123"/>
      <c r="VLN764" s="123"/>
      <c r="VLO764" s="123"/>
      <c r="VLP764" s="123"/>
      <c r="VLQ764" s="123"/>
      <c r="VLR764" s="123"/>
      <c r="VLS764" s="123"/>
      <c r="VLT764" s="123"/>
      <c r="VLU764" s="123"/>
      <c r="VLV764" s="123"/>
      <c r="VLW764" s="123"/>
      <c r="VLX764" s="123"/>
      <c r="VLY764" s="123"/>
      <c r="VLZ764" s="123"/>
      <c r="VMA764" s="123"/>
      <c r="VMB764" s="123"/>
      <c r="VMC764" s="123"/>
      <c r="VMD764" s="123"/>
      <c r="VME764" s="123"/>
      <c r="VMF764" s="123"/>
      <c r="VMG764" s="123"/>
      <c r="VMH764" s="123"/>
      <c r="VMI764" s="123"/>
      <c r="VMJ764" s="123"/>
      <c r="VMK764" s="123"/>
      <c r="VML764" s="123"/>
      <c r="VMM764" s="123"/>
      <c r="VMN764" s="123"/>
      <c r="VMO764" s="123"/>
      <c r="VMP764" s="123"/>
      <c r="VMQ764" s="123"/>
      <c r="VMR764" s="123"/>
      <c r="VMS764" s="123"/>
      <c r="VMT764" s="123"/>
      <c r="VMU764" s="123"/>
      <c r="VMV764" s="123"/>
      <c r="VMW764" s="123"/>
      <c r="VMX764" s="123"/>
      <c r="VMY764" s="123"/>
      <c r="VMZ764" s="123"/>
      <c r="VNA764" s="123"/>
      <c r="VNB764" s="123"/>
      <c r="VNC764" s="123"/>
      <c r="VND764" s="123"/>
      <c r="VNE764" s="123"/>
      <c r="VNF764" s="123"/>
      <c r="VNG764" s="123"/>
      <c r="VNH764" s="123"/>
      <c r="VNI764" s="123"/>
      <c r="VNJ764" s="123"/>
      <c r="VNK764" s="123"/>
      <c r="VNL764" s="123"/>
      <c r="VNM764" s="123"/>
      <c r="VNN764" s="123"/>
      <c r="VNO764" s="123"/>
      <c r="VNP764" s="123"/>
      <c r="VNQ764" s="123"/>
      <c r="VNR764" s="123"/>
      <c r="VNS764" s="123"/>
      <c r="VNT764" s="123"/>
      <c r="VNU764" s="123"/>
      <c r="VNV764" s="123"/>
      <c r="VNW764" s="123"/>
      <c r="VNX764" s="123"/>
      <c r="VNY764" s="123"/>
      <c r="VNZ764" s="123"/>
      <c r="VOA764" s="123"/>
      <c r="VOB764" s="123"/>
      <c r="VOC764" s="123"/>
      <c r="VOD764" s="123"/>
      <c r="VOE764" s="123"/>
      <c r="VOF764" s="123"/>
      <c r="VOG764" s="123"/>
      <c r="VOH764" s="123"/>
      <c r="VOI764" s="123"/>
      <c r="VOJ764" s="123"/>
      <c r="VOK764" s="123"/>
      <c r="VOL764" s="123"/>
      <c r="VOM764" s="123"/>
      <c r="VON764" s="123"/>
      <c r="VOO764" s="123"/>
      <c r="VOP764" s="123"/>
      <c r="VOQ764" s="123"/>
      <c r="VOR764" s="123"/>
      <c r="VOS764" s="123"/>
      <c r="VOT764" s="123"/>
      <c r="VOU764" s="123"/>
      <c r="VOV764" s="123"/>
      <c r="VOW764" s="123"/>
      <c r="VOX764" s="123"/>
      <c r="VOY764" s="123"/>
      <c r="VOZ764" s="123"/>
      <c r="VPA764" s="123"/>
      <c r="VPB764" s="123"/>
      <c r="VPC764" s="123"/>
      <c r="VPD764" s="123"/>
      <c r="VPE764" s="123"/>
      <c r="VPF764" s="123"/>
      <c r="VPG764" s="123"/>
      <c r="VPH764" s="123"/>
      <c r="VPI764" s="123"/>
      <c r="VPJ764" s="123"/>
      <c r="VPK764" s="123"/>
      <c r="VPL764" s="123"/>
      <c r="VPM764" s="123"/>
      <c r="VPN764" s="123"/>
      <c r="VPO764" s="123"/>
      <c r="VPP764" s="123"/>
      <c r="VPQ764" s="123"/>
      <c r="VPR764" s="123"/>
      <c r="VPS764" s="123"/>
      <c r="VPT764" s="123"/>
      <c r="VPU764" s="123"/>
      <c r="VPV764" s="123"/>
      <c r="VPW764" s="123"/>
      <c r="VPX764" s="123"/>
      <c r="VPY764" s="123"/>
      <c r="VPZ764" s="123"/>
      <c r="VQA764" s="123"/>
      <c r="VQB764" s="123"/>
      <c r="VQC764" s="123"/>
      <c r="VQD764" s="123"/>
      <c r="VQE764" s="123"/>
      <c r="VQF764" s="123"/>
      <c r="VQG764" s="123"/>
      <c r="VQH764" s="123"/>
      <c r="VQI764" s="123"/>
      <c r="VQJ764" s="123"/>
      <c r="VQK764" s="123"/>
      <c r="VQL764" s="123"/>
      <c r="VQM764" s="123"/>
      <c r="VQN764" s="123"/>
      <c r="VQO764" s="123"/>
      <c r="VQP764" s="123"/>
      <c r="VQQ764" s="123"/>
      <c r="VQR764" s="123"/>
      <c r="VQS764" s="123"/>
      <c r="VQT764" s="123"/>
      <c r="VQU764" s="123"/>
      <c r="VQV764" s="123"/>
      <c r="VQW764" s="123"/>
      <c r="VQX764" s="123"/>
      <c r="VQY764" s="123"/>
      <c r="VQZ764" s="123"/>
      <c r="VRA764" s="123"/>
      <c r="VRB764" s="123"/>
      <c r="VRC764" s="123"/>
      <c r="VRD764" s="123"/>
      <c r="VRE764" s="123"/>
      <c r="VRF764" s="123"/>
      <c r="VRG764" s="123"/>
      <c r="VRH764" s="123"/>
      <c r="VRI764" s="123"/>
      <c r="VRJ764" s="123"/>
      <c r="VRK764" s="123"/>
      <c r="VRL764" s="123"/>
      <c r="VRM764" s="123"/>
      <c r="VRN764" s="123"/>
      <c r="VRO764" s="123"/>
      <c r="VRP764" s="123"/>
      <c r="VRQ764" s="123"/>
      <c r="VRR764" s="123"/>
      <c r="VRS764" s="123"/>
      <c r="VRT764" s="123"/>
      <c r="VRU764" s="123"/>
      <c r="VRV764" s="123"/>
      <c r="VRW764" s="123"/>
      <c r="VRX764" s="123"/>
      <c r="VRY764" s="123"/>
      <c r="VRZ764" s="123"/>
      <c r="VSA764" s="123"/>
      <c r="VSB764" s="123"/>
      <c r="VSC764" s="123"/>
      <c r="VSD764" s="123"/>
      <c r="VSE764" s="123"/>
      <c r="VSF764" s="123"/>
      <c r="VSG764" s="123"/>
      <c r="VSH764" s="123"/>
      <c r="VSI764" s="123"/>
      <c r="VSJ764" s="123"/>
      <c r="VSK764" s="123"/>
      <c r="VSL764" s="123"/>
      <c r="VSM764" s="123"/>
      <c r="VSN764" s="123"/>
      <c r="VSO764" s="123"/>
      <c r="VSP764" s="123"/>
      <c r="VSQ764" s="123"/>
      <c r="VSR764" s="123"/>
      <c r="VSS764" s="123"/>
      <c r="VST764" s="123"/>
      <c r="VSU764" s="123"/>
      <c r="VSV764" s="123"/>
      <c r="VSW764" s="123"/>
      <c r="VSX764" s="123"/>
      <c r="VSY764" s="123"/>
      <c r="VSZ764" s="123"/>
      <c r="VTA764" s="123"/>
      <c r="VTB764" s="123"/>
      <c r="VTC764" s="123"/>
      <c r="VTD764" s="123"/>
      <c r="VTE764" s="123"/>
      <c r="VTF764" s="123"/>
      <c r="VTG764" s="123"/>
      <c r="VTH764" s="123"/>
      <c r="VTI764" s="123"/>
      <c r="VTJ764" s="123"/>
      <c r="VTK764" s="123"/>
      <c r="VTL764" s="123"/>
      <c r="VTM764" s="123"/>
      <c r="VTN764" s="123"/>
      <c r="VTO764" s="123"/>
      <c r="VTP764" s="123"/>
      <c r="VTQ764" s="123"/>
      <c r="VTR764" s="123"/>
      <c r="VTS764" s="123"/>
      <c r="VTT764" s="123"/>
      <c r="VTU764" s="123"/>
      <c r="VTV764" s="123"/>
      <c r="VTW764" s="123"/>
      <c r="VTX764" s="123"/>
      <c r="VTY764" s="123"/>
      <c r="VTZ764" s="123"/>
      <c r="VUA764" s="123"/>
      <c r="VUB764" s="123"/>
      <c r="VUC764" s="123"/>
      <c r="VUD764" s="123"/>
      <c r="VUE764" s="123"/>
      <c r="VUF764" s="123"/>
      <c r="VUG764" s="123"/>
      <c r="VUH764" s="123"/>
      <c r="VUI764" s="123"/>
      <c r="VUJ764" s="123"/>
      <c r="VUK764" s="123"/>
      <c r="VUL764" s="123"/>
      <c r="VUM764" s="123"/>
      <c r="VUN764" s="123"/>
      <c r="VUO764" s="123"/>
      <c r="VUP764" s="123"/>
      <c r="VUQ764" s="123"/>
      <c r="VUR764" s="123"/>
      <c r="VUS764" s="123"/>
      <c r="VUT764" s="123"/>
      <c r="VUU764" s="123"/>
      <c r="VUV764" s="123"/>
      <c r="VUW764" s="123"/>
      <c r="VUX764" s="123"/>
      <c r="VUY764" s="123"/>
      <c r="VUZ764" s="123"/>
      <c r="VVA764" s="123"/>
      <c r="VVB764" s="123"/>
      <c r="VVC764" s="123"/>
      <c r="VVD764" s="123"/>
      <c r="VVE764" s="123"/>
      <c r="VVF764" s="123"/>
      <c r="VVG764" s="123"/>
      <c r="VVH764" s="123"/>
      <c r="VVI764" s="123"/>
      <c r="VVJ764" s="123"/>
      <c r="VVK764" s="123"/>
      <c r="VVL764" s="123"/>
      <c r="VVM764" s="123"/>
      <c r="VVN764" s="123"/>
      <c r="VVO764" s="123"/>
      <c r="VVP764" s="123"/>
      <c r="VVQ764" s="123"/>
      <c r="VVR764" s="123"/>
      <c r="VVS764" s="123"/>
      <c r="VVT764" s="123"/>
      <c r="VVU764" s="123"/>
      <c r="VVV764" s="123"/>
      <c r="VVW764" s="123"/>
      <c r="VVX764" s="123"/>
      <c r="VVY764" s="123"/>
      <c r="VVZ764" s="123"/>
      <c r="VWA764" s="123"/>
      <c r="VWB764" s="123"/>
      <c r="VWC764" s="123"/>
      <c r="VWD764" s="123"/>
      <c r="VWE764" s="123"/>
      <c r="VWF764" s="123"/>
      <c r="VWG764" s="123"/>
      <c r="VWH764" s="123"/>
      <c r="VWI764" s="123"/>
      <c r="VWJ764" s="123"/>
      <c r="VWK764" s="123"/>
      <c r="VWL764" s="123"/>
      <c r="VWM764" s="123"/>
      <c r="VWN764" s="123"/>
      <c r="VWO764" s="123"/>
      <c r="VWP764" s="123"/>
      <c r="VWQ764" s="123"/>
      <c r="VWR764" s="123"/>
      <c r="VWS764" s="123"/>
      <c r="VWT764" s="123"/>
      <c r="VWU764" s="123"/>
      <c r="VWV764" s="123"/>
      <c r="VWW764" s="123"/>
      <c r="VWX764" s="123"/>
      <c r="VWY764" s="123"/>
      <c r="VWZ764" s="123"/>
      <c r="VXA764" s="123"/>
      <c r="VXB764" s="123"/>
      <c r="VXC764" s="123"/>
      <c r="VXD764" s="123"/>
      <c r="VXE764" s="123"/>
      <c r="VXF764" s="123"/>
      <c r="VXG764" s="123"/>
      <c r="VXH764" s="123"/>
      <c r="VXI764" s="123"/>
      <c r="VXJ764" s="123"/>
      <c r="VXK764" s="123"/>
      <c r="VXL764" s="123"/>
      <c r="VXM764" s="123"/>
      <c r="VXN764" s="123"/>
      <c r="VXO764" s="123"/>
      <c r="VXP764" s="123"/>
      <c r="VXQ764" s="123"/>
      <c r="VXR764" s="123"/>
      <c r="VXS764" s="123"/>
      <c r="VXT764" s="123"/>
      <c r="VXU764" s="123"/>
      <c r="VXV764" s="123"/>
      <c r="VXW764" s="123"/>
      <c r="VXX764" s="123"/>
      <c r="VXY764" s="123"/>
      <c r="VXZ764" s="123"/>
      <c r="VYA764" s="123"/>
      <c r="VYB764" s="123"/>
      <c r="VYC764" s="123"/>
      <c r="VYD764" s="123"/>
      <c r="VYE764" s="123"/>
      <c r="VYF764" s="123"/>
      <c r="VYG764" s="123"/>
      <c r="VYH764" s="123"/>
      <c r="VYI764" s="123"/>
      <c r="VYJ764" s="123"/>
      <c r="VYK764" s="123"/>
      <c r="VYL764" s="123"/>
      <c r="VYM764" s="123"/>
      <c r="VYN764" s="123"/>
      <c r="VYO764" s="123"/>
      <c r="VYP764" s="123"/>
      <c r="VYQ764" s="123"/>
      <c r="VYR764" s="123"/>
      <c r="VYS764" s="123"/>
      <c r="VYT764" s="123"/>
      <c r="VYU764" s="123"/>
      <c r="VYV764" s="123"/>
      <c r="VYW764" s="123"/>
      <c r="VYX764" s="123"/>
      <c r="VYY764" s="123"/>
      <c r="VYZ764" s="123"/>
      <c r="VZA764" s="123"/>
      <c r="VZB764" s="123"/>
      <c r="VZC764" s="123"/>
      <c r="VZD764" s="123"/>
      <c r="VZE764" s="123"/>
      <c r="VZF764" s="123"/>
      <c r="VZG764" s="123"/>
      <c r="VZH764" s="123"/>
      <c r="VZI764" s="123"/>
      <c r="VZJ764" s="123"/>
      <c r="VZK764" s="123"/>
      <c r="VZL764" s="123"/>
      <c r="VZM764" s="123"/>
      <c r="VZN764" s="123"/>
      <c r="VZO764" s="123"/>
      <c r="VZP764" s="123"/>
      <c r="VZQ764" s="123"/>
      <c r="VZR764" s="123"/>
      <c r="VZS764" s="123"/>
      <c r="VZT764" s="123"/>
      <c r="VZU764" s="123"/>
      <c r="VZV764" s="123"/>
      <c r="VZW764" s="123"/>
      <c r="VZX764" s="123"/>
      <c r="VZY764" s="123"/>
      <c r="VZZ764" s="123"/>
      <c r="WAA764" s="123"/>
      <c r="WAB764" s="123"/>
      <c r="WAC764" s="123"/>
      <c r="WAD764" s="123"/>
      <c r="WAE764" s="123"/>
      <c r="WAF764" s="123"/>
      <c r="WAG764" s="123"/>
      <c r="WAH764" s="123"/>
      <c r="WAI764" s="123"/>
      <c r="WAJ764" s="123"/>
      <c r="WAK764" s="123"/>
      <c r="WAL764" s="123"/>
      <c r="WAM764" s="123"/>
      <c r="WAN764" s="123"/>
      <c r="WAO764" s="123"/>
      <c r="WAP764" s="123"/>
      <c r="WAQ764" s="123"/>
      <c r="WAR764" s="123"/>
      <c r="WAS764" s="123"/>
      <c r="WAT764" s="123"/>
      <c r="WAU764" s="123"/>
      <c r="WAV764" s="123"/>
      <c r="WAW764" s="123"/>
      <c r="WAX764" s="123"/>
      <c r="WAY764" s="123"/>
      <c r="WAZ764" s="123"/>
      <c r="WBA764" s="123"/>
      <c r="WBB764" s="123"/>
      <c r="WBC764" s="123"/>
      <c r="WBD764" s="123"/>
      <c r="WBE764" s="123"/>
      <c r="WBF764" s="123"/>
      <c r="WBG764" s="123"/>
      <c r="WBH764" s="123"/>
      <c r="WBI764" s="123"/>
      <c r="WBJ764" s="123"/>
      <c r="WBK764" s="123"/>
      <c r="WBL764" s="123"/>
      <c r="WBM764" s="123"/>
      <c r="WBN764" s="123"/>
      <c r="WBO764" s="123"/>
      <c r="WBP764" s="123"/>
      <c r="WBQ764" s="123"/>
      <c r="WBR764" s="123"/>
      <c r="WBS764" s="123"/>
      <c r="WBT764" s="123"/>
      <c r="WBU764" s="123"/>
      <c r="WBV764" s="123"/>
      <c r="WBW764" s="123"/>
      <c r="WBX764" s="123"/>
      <c r="WBY764" s="123"/>
      <c r="WBZ764" s="123"/>
      <c r="WCA764" s="123"/>
      <c r="WCB764" s="123"/>
      <c r="WCC764" s="123"/>
      <c r="WCD764" s="123"/>
      <c r="WCE764" s="123"/>
      <c r="WCF764" s="123"/>
      <c r="WCG764" s="123"/>
      <c r="WCH764" s="123"/>
      <c r="WCI764" s="123"/>
      <c r="WCJ764" s="123"/>
      <c r="WCK764" s="123"/>
      <c r="WCL764" s="123"/>
      <c r="WCM764" s="123"/>
      <c r="WCN764" s="123"/>
      <c r="WCO764" s="123"/>
      <c r="WCP764" s="123"/>
      <c r="WCQ764" s="123"/>
      <c r="WCR764" s="123"/>
      <c r="WCS764" s="123"/>
      <c r="WCT764" s="123"/>
      <c r="WCU764" s="123"/>
      <c r="WCV764" s="123"/>
      <c r="WCW764" s="123"/>
      <c r="WCX764" s="123"/>
      <c r="WCY764" s="123"/>
      <c r="WCZ764" s="123"/>
      <c r="WDA764" s="123"/>
      <c r="WDB764" s="123"/>
      <c r="WDC764" s="123"/>
      <c r="WDD764" s="123"/>
      <c r="WDE764" s="123"/>
      <c r="WDF764" s="123"/>
      <c r="WDG764" s="123"/>
      <c r="WDH764" s="123"/>
      <c r="WDI764" s="123"/>
      <c r="WDJ764" s="123"/>
      <c r="WDK764" s="123"/>
      <c r="WDL764" s="123"/>
      <c r="WDM764" s="123"/>
      <c r="WDN764" s="123"/>
      <c r="WDO764" s="123"/>
      <c r="WDP764" s="123"/>
      <c r="WDQ764" s="123"/>
      <c r="WDR764" s="123"/>
      <c r="WDS764" s="123"/>
      <c r="WDT764" s="123"/>
      <c r="WDU764" s="123"/>
      <c r="WDV764" s="123"/>
      <c r="WDW764" s="123"/>
      <c r="WDX764" s="123"/>
      <c r="WDY764" s="123"/>
      <c r="WDZ764" s="123"/>
      <c r="WEA764" s="123"/>
      <c r="WEB764" s="123"/>
      <c r="WEC764" s="123"/>
      <c r="WED764" s="123"/>
      <c r="WEE764" s="123"/>
      <c r="WEF764" s="123"/>
      <c r="WEG764" s="123"/>
      <c r="WEH764" s="123"/>
      <c r="WEI764" s="123"/>
      <c r="WEJ764" s="123"/>
      <c r="WEK764" s="123"/>
      <c r="WEL764" s="123"/>
      <c r="WEM764" s="123"/>
      <c r="WEN764" s="123"/>
      <c r="WEO764" s="123"/>
      <c r="WEP764" s="123"/>
      <c r="WEQ764" s="123"/>
      <c r="WER764" s="476"/>
      <c r="WES764" s="470"/>
      <c r="WET764" s="474"/>
      <c r="WEU764" s="474"/>
      <c r="WEV764" s="476"/>
      <c r="WEW764" s="470"/>
      <c r="WEX764" s="470"/>
      <c r="WEY764" s="470"/>
      <c r="WEZ764" s="470"/>
      <c r="WFA764" s="470"/>
      <c r="WFB764" s="465"/>
      <c r="WFC764" s="479"/>
      <c r="WFD764" s="479"/>
      <c r="WFE764" s="480"/>
      <c r="WFF764" s="475"/>
      <c r="WFG764" s="470"/>
      <c r="WFH764" s="477"/>
      <c r="WFI764" s="466"/>
    </row>
    <row r="765" spans="1:15713" s="467" customFormat="1" ht="90" hidden="1" customHeight="1">
      <c r="A765" s="261" t="s">
        <v>6049</v>
      </c>
      <c r="B765" s="161" t="s">
        <v>3354</v>
      </c>
      <c r="C765" s="190">
        <v>44713</v>
      </c>
      <c r="D765" s="122" t="s">
        <v>202</v>
      </c>
      <c r="E765" s="261" t="s">
        <v>325</v>
      </c>
      <c r="F765" s="452" t="s">
        <v>6746</v>
      </c>
      <c r="G765" s="161" t="s">
        <v>6741</v>
      </c>
      <c r="H765" s="161" t="s">
        <v>6764</v>
      </c>
      <c r="I765" s="161" t="s">
        <v>6787</v>
      </c>
      <c r="J765" s="161" t="s">
        <v>6788</v>
      </c>
      <c r="K765" s="246">
        <v>4</v>
      </c>
      <c r="L765" s="516">
        <v>45046</v>
      </c>
      <c r="M765" s="516">
        <v>45412</v>
      </c>
      <c r="N765" s="212">
        <f t="shared" si="39"/>
        <v>53</v>
      </c>
      <c r="O765" s="304">
        <v>1</v>
      </c>
      <c r="P765" s="161" t="s">
        <v>25</v>
      </c>
      <c r="Q765" s="161" t="s">
        <v>6789</v>
      </c>
      <c r="R765" s="275" t="s">
        <v>6790</v>
      </c>
      <c r="S765" s="217">
        <f t="shared" si="40"/>
        <v>238</v>
      </c>
      <c r="T765" s="161"/>
      <c r="U765" s="161"/>
      <c r="V765" s="161"/>
      <c r="W765" s="161"/>
      <c r="X765" s="161"/>
      <c r="Y765" s="161"/>
      <c r="Z765" s="161"/>
      <c r="AA765" s="161"/>
      <c r="AB765" s="161"/>
      <c r="AC765" s="161"/>
      <c r="AD765" s="161"/>
      <c r="AE765" s="161"/>
      <c r="AF765" s="161"/>
      <c r="AG765" s="161" t="s">
        <v>125</v>
      </c>
      <c r="AH765" s="161" t="s">
        <v>125</v>
      </c>
      <c r="AI765" s="161" t="s">
        <v>125</v>
      </c>
      <c r="AJ765" s="161" t="s">
        <v>125</v>
      </c>
      <c r="AK765" s="161" t="s">
        <v>125</v>
      </c>
      <c r="AL765" s="161" t="s">
        <v>125</v>
      </c>
      <c r="AM765" s="161" t="s">
        <v>125</v>
      </c>
      <c r="AN765" s="161" t="s">
        <v>125</v>
      </c>
      <c r="AO765" s="161" t="s">
        <v>125</v>
      </c>
      <c r="AP765" s="161" t="s">
        <v>125</v>
      </c>
      <c r="AQ765" s="161" t="s">
        <v>125</v>
      </c>
      <c r="AR765" s="161" t="s">
        <v>125</v>
      </c>
      <c r="AS765" s="161" t="s">
        <v>125</v>
      </c>
      <c r="AT765" s="161" t="s">
        <v>125</v>
      </c>
      <c r="AU765" s="161" t="s">
        <v>6791</v>
      </c>
      <c r="AV765" s="161" t="s">
        <v>6792</v>
      </c>
      <c r="AW765" s="161" t="s">
        <v>6793</v>
      </c>
      <c r="AX765" s="220" t="s">
        <v>6794</v>
      </c>
      <c r="AY765" s="161" t="s">
        <v>6795</v>
      </c>
      <c r="AZ765" s="161" t="s">
        <v>6796</v>
      </c>
      <c r="BA765" s="161" t="s">
        <v>6797</v>
      </c>
      <c r="BB765" s="155" t="s">
        <v>6798</v>
      </c>
      <c r="BC765" s="161" t="s">
        <v>6799</v>
      </c>
      <c r="BD765" s="501" t="s">
        <v>6800</v>
      </c>
      <c r="BE765" s="161" t="s">
        <v>6801</v>
      </c>
      <c r="BF765" s="108" t="s">
        <v>8</v>
      </c>
      <c r="BG765" s="122">
        <v>45212</v>
      </c>
      <c r="BH765" s="108" t="s">
        <v>8</v>
      </c>
      <c r="BI765" s="122"/>
      <c r="BJ765" s="112"/>
      <c r="BK765" s="119"/>
      <c r="BL765" s="128"/>
      <c r="BM765" s="128"/>
      <c r="BN765" s="119" t="s">
        <v>133</v>
      </c>
      <c r="BO765" s="106"/>
      <c r="BP765" s="106"/>
      <c r="BR765" s="110" t="s">
        <v>6683</v>
      </c>
      <c r="BS765" s="119" t="s">
        <v>6684</v>
      </c>
      <c r="BT765" s="119" t="s">
        <v>6743</v>
      </c>
      <c r="BU765" s="161"/>
    </row>
    <row r="766" spans="1:15713" s="467" customFormat="1" ht="90" hidden="1" customHeight="1">
      <c r="A766" s="261" t="s">
        <v>6802</v>
      </c>
      <c r="B766" s="161" t="s">
        <v>3354</v>
      </c>
      <c r="C766" s="190">
        <v>44713</v>
      </c>
      <c r="D766" s="122" t="s">
        <v>202</v>
      </c>
      <c r="E766" s="261" t="s">
        <v>325</v>
      </c>
      <c r="F766" s="452" t="s">
        <v>6746</v>
      </c>
      <c r="G766" s="161" t="s">
        <v>6741</v>
      </c>
      <c r="H766" s="161" t="s">
        <v>6709</v>
      </c>
      <c r="I766" s="161" t="s">
        <v>6709</v>
      </c>
      <c r="J766" s="161" t="s">
        <v>6710</v>
      </c>
      <c r="K766" s="246">
        <v>12</v>
      </c>
      <c r="L766" s="516">
        <v>44743</v>
      </c>
      <c r="M766" s="516">
        <v>45107</v>
      </c>
      <c r="N766" s="212">
        <f t="shared" si="39"/>
        <v>52</v>
      </c>
      <c r="O766" s="306">
        <v>12</v>
      </c>
      <c r="P766" s="161" t="s">
        <v>33</v>
      </c>
      <c r="Q766" s="161" t="s">
        <v>6711</v>
      </c>
      <c r="R766" s="161" t="s">
        <v>6712</v>
      </c>
      <c r="S766" s="217">
        <f t="shared" si="40"/>
        <v>206</v>
      </c>
      <c r="T766" s="161" t="s">
        <v>125</v>
      </c>
      <c r="U766" s="161" t="s">
        <v>125</v>
      </c>
      <c r="V766" s="161" t="s">
        <v>125</v>
      </c>
      <c r="W766" s="161" t="s">
        <v>125</v>
      </c>
      <c r="X766" s="161" t="s">
        <v>125</v>
      </c>
      <c r="Y766" s="161" t="s">
        <v>125</v>
      </c>
      <c r="Z766" s="161" t="s">
        <v>125</v>
      </c>
      <c r="AA766" s="161" t="s">
        <v>125</v>
      </c>
      <c r="AB766" s="161" t="s">
        <v>125</v>
      </c>
      <c r="AC766" s="161" t="s">
        <v>125</v>
      </c>
      <c r="AD766" s="161" t="s">
        <v>125</v>
      </c>
      <c r="AE766" s="161" t="s">
        <v>125</v>
      </c>
      <c r="AF766" s="161" t="s">
        <v>125</v>
      </c>
      <c r="AG766" s="161" t="s">
        <v>125</v>
      </c>
      <c r="AH766" s="161" t="s">
        <v>125</v>
      </c>
      <c r="AI766" s="161" t="s">
        <v>125</v>
      </c>
      <c r="AJ766" s="161" t="s">
        <v>125</v>
      </c>
      <c r="AK766" s="161" t="s">
        <v>125</v>
      </c>
      <c r="AL766" s="161" t="s">
        <v>125</v>
      </c>
      <c r="AM766" s="161" t="s">
        <v>125</v>
      </c>
      <c r="AN766" s="161" t="s">
        <v>125</v>
      </c>
      <c r="AO766" s="161" t="s">
        <v>125</v>
      </c>
      <c r="AP766" s="161" t="s">
        <v>125</v>
      </c>
      <c r="AQ766" s="161" t="s">
        <v>125</v>
      </c>
      <c r="AR766" s="161" t="s">
        <v>125</v>
      </c>
      <c r="AS766" s="161" t="s">
        <v>125</v>
      </c>
      <c r="AT766" s="161" t="s">
        <v>125</v>
      </c>
      <c r="AU766" s="161" t="s">
        <v>6678</v>
      </c>
      <c r="AV766" s="252" t="s">
        <v>6803</v>
      </c>
      <c r="AW766" s="275" t="s">
        <v>6714</v>
      </c>
      <c r="AX766" s="161" t="s">
        <v>6715</v>
      </c>
      <c r="AY766" s="275" t="s">
        <v>6716</v>
      </c>
      <c r="AZ766" s="183" t="s">
        <v>6717</v>
      </c>
      <c r="BA766" s="275" t="s">
        <v>6718</v>
      </c>
      <c r="BB766" s="275" t="s">
        <v>6719</v>
      </c>
      <c r="BC766" s="275" t="s">
        <v>6720</v>
      </c>
      <c r="BD766" s="161" t="s">
        <v>125</v>
      </c>
      <c r="BE766" s="161" t="s">
        <v>4104</v>
      </c>
      <c r="BF766" s="108" t="s">
        <v>131</v>
      </c>
      <c r="BG766" s="190">
        <v>45125</v>
      </c>
      <c r="BH766" s="108" t="s">
        <v>2033</v>
      </c>
      <c r="BI766" s="122"/>
      <c r="BJ766" s="112"/>
      <c r="BK766" s="119"/>
      <c r="BL766" s="128"/>
      <c r="BM766" s="128"/>
      <c r="BN766" s="119" t="s">
        <v>133</v>
      </c>
      <c r="BO766" s="106"/>
      <c r="BP766" s="106"/>
      <c r="BR766" s="110" t="s">
        <v>6683</v>
      </c>
      <c r="BS766" s="119" t="s">
        <v>6684</v>
      </c>
      <c r="BT766" s="119" t="s">
        <v>6743</v>
      </c>
      <c r="BU766" s="161"/>
    </row>
    <row r="767" spans="1:15713" s="467" customFormat="1" ht="90" hidden="1" customHeight="1">
      <c r="A767" s="263" t="s">
        <v>3355</v>
      </c>
      <c r="B767" s="164" t="s">
        <v>3354</v>
      </c>
      <c r="C767" s="303">
        <v>44713</v>
      </c>
      <c r="D767" s="175" t="s">
        <v>202</v>
      </c>
      <c r="E767" s="263" t="s">
        <v>325</v>
      </c>
      <c r="F767" s="39" t="s">
        <v>6740</v>
      </c>
      <c r="G767" s="164" t="s">
        <v>6741</v>
      </c>
      <c r="H767" s="164" t="s">
        <v>6804</v>
      </c>
      <c r="I767" s="164" t="s">
        <v>6805</v>
      </c>
      <c r="J767" s="161" t="s">
        <v>6806</v>
      </c>
      <c r="K767" s="246">
        <v>1</v>
      </c>
      <c r="L767" s="516">
        <v>44743</v>
      </c>
      <c r="M767" s="516">
        <v>44925</v>
      </c>
      <c r="N767" s="114">
        <f t="shared" si="39"/>
        <v>26</v>
      </c>
      <c r="O767" s="306">
        <v>1</v>
      </c>
      <c r="P767" s="161" t="s">
        <v>32</v>
      </c>
      <c r="Q767" s="161" t="s">
        <v>31</v>
      </c>
      <c r="R767" s="161" t="s">
        <v>6807</v>
      </c>
      <c r="S767" s="217">
        <f t="shared" si="40"/>
        <v>274</v>
      </c>
      <c r="T767" s="161" t="s">
        <v>125</v>
      </c>
      <c r="U767" s="161" t="s">
        <v>125</v>
      </c>
      <c r="V767" s="161" t="s">
        <v>125</v>
      </c>
      <c r="W767" s="161" t="s">
        <v>125</v>
      </c>
      <c r="X767" s="161" t="s">
        <v>125</v>
      </c>
      <c r="Y767" s="161" t="s">
        <v>125</v>
      </c>
      <c r="Z767" s="161" t="s">
        <v>125</v>
      </c>
      <c r="AA767" s="161" t="s">
        <v>125</v>
      </c>
      <c r="AB767" s="161" t="s">
        <v>125</v>
      </c>
      <c r="AC767" s="161" t="s">
        <v>125</v>
      </c>
      <c r="AD767" s="161" t="s">
        <v>125</v>
      </c>
      <c r="AE767" s="161" t="s">
        <v>125</v>
      </c>
      <c r="AF767" s="161" t="s">
        <v>125</v>
      </c>
      <c r="AG767" s="161" t="s">
        <v>125</v>
      </c>
      <c r="AH767" s="161" t="s">
        <v>125</v>
      </c>
      <c r="AI767" s="161" t="s">
        <v>125</v>
      </c>
      <c r="AJ767" s="161" t="s">
        <v>125</v>
      </c>
      <c r="AK767" s="161" t="s">
        <v>125</v>
      </c>
      <c r="AL767" s="161" t="s">
        <v>125</v>
      </c>
      <c r="AM767" s="161" t="s">
        <v>125</v>
      </c>
      <c r="AN767" s="161" t="s">
        <v>125</v>
      </c>
      <c r="AO767" s="161" t="s">
        <v>125</v>
      </c>
      <c r="AP767" s="161" t="s">
        <v>125</v>
      </c>
      <c r="AQ767" s="161" t="s">
        <v>125</v>
      </c>
      <c r="AR767" s="161" t="s">
        <v>125</v>
      </c>
      <c r="AS767" s="161" t="s">
        <v>125</v>
      </c>
      <c r="AT767" s="161" t="s">
        <v>125</v>
      </c>
      <c r="AU767" s="161" t="s">
        <v>6690</v>
      </c>
      <c r="AV767" s="161" t="s">
        <v>6808</v>
      </c>
      <c r="AW767" s="161" t="s">
        <v>6809</v>
      </c>
      <c r="AX767" s="161" t="s">
        <v>6810</v>
      </c>
      <c r="AY767" s="161" t="s">
        <v>6811</v>
      </c>
      <c r="AZ767" s="164" t="s">
        <v>125</v>
      </c>
      <c r="BA767" s="164" t="s">
        <v>5082</v>
      </c>
      <c r="BB767" s="164" t="s">
        <v>125</v>
      </c>
      <c r="BC767" s="164" t="s">
        <v>5082</v>
      </c>
      <c r="BD767" s="164" t="s">
        <v>125</v>
      </c>
      <c r="BE767" s="164" t="s">
        <v>5082</v>
      </c>
      <c r="BF767" s="108" t="s">
        <v>131</v>
      </c>
      <c r="BG767" s="190">
        <v>44944</v>
      </c>
      <c r="BH767" s="108" t="s">
        <v>2033</v>
      </c>
      <c r="BI767" s="175"/>
      <c r="BJ767" s="140"/>
      <c r="BK767" s="35"/>
      <c r="BL767" s="171"/>
      <c r="BM767" s="171"/>
      <c r="BN767" s="35" t="s">
        <v>133</v>
      </c>
      <c r="BO767" s="179"/>
      <c r="BP767" s="179"/>
      <c r="BR767" s="92" t="s">
        <v>6683</v>
      </c>
      <c r="BS767" s="35" t="s">
        <v>6684</v>
      </c>
      <c r="BT767" s="35" t="s">
        <v>6743</v>
      </c>
      <c r="BU767" s="161"/>
    </row>
    <row r="768" spans="1:15713" s="467" customFormat="1" ht="90" hidden="1" customHeight="1">
      <c r="A768" s="261" t="s">
        <v>6812</v>
      </c>
      <c r="B768" s="161" t="s">
        <v>3354</v>
      </c>
      <c r="C768" s="190">
        <v>44713</v>
      </c>
      <c r="D768" s="122" t="s">
        <v>202</v>
      </c>
      <c r="E768" s="261" t="s">
        <v>174</v>
      </c>
      <c r="F768" s="452" t="s">
        <v>6813</v>
      </c>
      <c r="G768" s="161" t="s">
        <v>6814</v>
      </c>
      <c r="H768" s="161" t="s">
        <v>6815</v>
      </c>
      <c r="I768" s="161" t="s">
        <v>6816</v>
      </c>
      <c r="J768" s="161" t="s">
        <v>6817</v>
      </c>
      <c r="K768" s="246">
        <v>6</v>
      </c>
      <c r="L768" s="516">
        <v>44743</v>
      </c>
      <c r="M768" s="516">
        <v>45107</v>
      </c>
      <c r="N768" s="212">
        <f t="shared" si="39"/>
        <v>52</v>
      </c>
      <c r="O768" s="306">
        <v>6</v>
      </c>
      <c r="P768" s="161" t="s">
        <v>33</v>
      </c>
      <c r="Q768" s="161"/>
      <c r="R768" s="161" t="s">
        <v>6818</v>
      </c>
      <c r="S768" s="217">
        <f t="shared" si="40"/>
        <v>201</v>
      </c>
      <c r="T768" s="161" t="s">
        <v>125</v>
      </c>
      <c r="U768" s="161" t="s">
        <v>125</v>
      </c>
      <c r="V768" s="161" t="s">
        <v>125</v>
      </c>
      <c r="W768" s="161" t="s">
        <v>125</v>
      </c>
      <c r="X768" s="161" t="s">
        <v>125</v>
      </c>
      <c r="Y768" s="161" t="s">
        <v>125</v>
      </c>
      <c r="Z768" s="161" t="s">
        <v>125</v>
      </c>
      <c r="AA768" s="161" t="s">
        <v>125</v>
      </c>
      <c r="AB768" s="161" t="s">
        <v>125</v>
      </c>
      <c r="AC768" s="161" t="s">
        <v>125</v>
      </c>
      <c r="AD768" s="161" t="s">
        <v>125</v>
      </c>
      <c r="AE768" s="161" t="s">
        <v>125</v>
      </c>
      <c r="AF768" s="161" t="s">
        <v>125</v>
      </c>
      <c r="AG768" s="161" t="s">
        <v>125</v>
      </c>
      <c r="AH768" s="161" t="s">
        <v>125</v>
      </c>
      <c r="AI768" s="161" t="s">
        <v>125</v>
      </c>
      <c r="AJ768" s="161" t="s">
        <v>125</v>
      </c>
      <c r="AK768" s="161" t="s">
        <v>125</v>
      </c>
      <c r="AL768" s="161" t="s">
        <v>125</v>
      </c>
      <c r="AM768" s="161" t="s">
        <v>125</v>
      </c>
      <c r="AN768" s="161" t="s">
        <v>125</v>
      </c>
      <c r="AO768" s="161" t="s">
        <v>125</v>
      </c>
      <c r="AP768" s="161" t="s">
        <v>125</v>
      </c>
      <c r="AQ768" s="161" t="s">
        <v>125</v>
      </c>
      <c r="AR768" s="161" t="s">
        <v>125</v>
      </c>
      <c r="AS768" s="161" t="s">
        <v>125</v>
      </c>
      <c r="AT768" s="161" t="s">
        <v>125</v>
      </c>
      <c r="AU768" s="161" t="s">
        <v>6678</v>
      </c>
      <c r="AV768" s="252" t="s">
        <v>6819</v>
      </c>
      <c r="AW768" s="161" t="s">
        <v>6820</v>
      </c>
      <c r="AX768" s="161" t="s">
        <v>6821</v>
      </c>
      <c r="AY768" s="161" t="s">
        <v>6822</v>
      </c>
      <c r="AZ768" s="161" t="s">
        <v>6823</v>
      </c>
      <c r="BA768" s="161" t="s">
        <v>6824</v>
      </c>
      <c r="BB768" s="275" t="s">
        <v>6825</v>
      </c>
      <c r="BC768" s="161" t="s">
        <v>6826</v>
      </c>
      <c r="BD768" s="161" t="s">
        <v>125</v>
      </c>
      <c r="BE768" s="161" t="s">
        <v>4104</v>
      </c>
      <c r="BF768" s="108" t="s">
        <v>131</v>
      </c>
      <c r="BG768" s="190">
        <v>45132</v>
      </c>
      <c r="BH768" s="108" t="s">
        <v>2033</v>
      </c>
      <c r="BI768" s="122"/>
      <c r="BJ768" s="112"/>
      <c r="BK768" s="119"/>
      <c r="BL768" s="128"/>
      <c r="BM768" s="128"/>
      <c r="BN768" s="119" t="s">
        <v>133</v>
      </c>
      <c r="BO768" s="106"/>
      <c r="BP768" s="448"/>
      <c r="BR768" s="110" t="s">
        <v>1314</v>
      </c>
      <c r="BS768" s="110" t="s">
        <v>6827</v>
      </c>
      <c r="BT768" s="110"/>
      <c r="BU768" s="161"/>
    </row>
    <row r="769" spans="1:73" s="467" customFormat="1" ht="90" hidden="1" customHeight="1">
      <c r="A769" s="263" t="s">
        <v>6828</v>
      </c>
      <c r="B769" s="164" t="s">
        <v>3354</v>
      </c>
      <c r="C769" s="303">
        <v>44713</v>
      </c>
      <c r="D769" s="175" t="s">
        <v>202</v>
      </c>
      <c r="E769" s="263" t="s">
        <v>219</v>
      </c>
      <c r="F769" s="164" t="s">
        <v>6829</v>
      </c>
      <c r="G769" s="164" t="s">
        <v>6830</v>
      </c>
      <c r="H769" s="164" t="s">
        <v>6831</v>
      </c>
      <c r="I769" s="164" t="s">
        <v>6832</v>
      </c>
      <c r="J769" s="161" t="s">
        <v>6833</v>
      </c>
      <c r="K769" s="246">
        <v>1</v>
      </c>
      <c r="L769" s="516">
        <v>44743</v>
      </c>
      <c r="M769" s="516">
        <v>44925</v>
      </c>
      <c r="N769" s="114">
        <f t="shared" si="39"/>
        <v>26</v>
      </c>
      <c r="O769" s="306">
        <v>1</v>
      </c>
      <c r="P769" s="161" t="s">
        <v>33</v>
      </c>
      <c r="Q769" s="161" t="s">
        <v>31</v>
      </c>
      <c r="R769" s="161" t="s">
        <v>6834</v>
      </c>
      <c r="S769" s="217">
        <f t="shared" si="40"/>
        <v>281</v>
      </c>
      <c r="T769" s="161" t="s">
        <v>125</v>
      </c>
      <c r="U769" s="161" t="s">
        <v>125</v>
      </c>
      <c r="V769" s="161" t="s">
        <v>125</v>
      </c>
      <c r="W769" s="161" t="s">
        <v>125</v>
      </c>
      <c r="X769" s="161" t="s">
        <v>125</v>
      </c>
      <c r="Y769" s="161" t="s">
        <v>125</v>
      </c>
      <c r="Z769" s="161" t="s">
        <v>125</v>
      </c>
      <c r="AA769" s="161" t="s">
        <v>125</v>
      </c>
      <c r="AB769" s="161" t="s">
        <v>125</v>
      </c>
      <c r="AC769" s="161" t="s">
        <v>125</v>
      </c>
      <c r="AD769" s="161" t="s">
        <v>125</v>
      </c>
      <c r="AE769" s="161" t="s">
        <v>125</v>
      </c>
      <c r="AF769" s="161" t="s">
        <v>125</v>
      </c>
      <c r="AG769" s="161" t="s">
        <v>125</v>
      </c>
      <c r="AH769" s="161" t="s">
        <v>125</v>
      </c>
      <c r="AI769" s="161" t="s">
        <v>125</v>
      </c>
      <c r="AJ769" s="161" t="s">
        <v>125</v>
      </c>
      <c r="AK769" s="161" t="s">
        <v>125</v>
      </c>
      <c r="AL769" s="161" t="s">
        <v>125</v>
      </c>
      <c r="AM769" s="161" t="s">
        <v>125</v>
      </c>
      <c r="AN769" s="161" t="s">
        <v>125</v>
      </c>
      <c r="AO769" s="161" t="s">
        <v>125</v>
      </c>
      <c r="AP769" s="161" t="s">
        <v>125</v>
      </c>
      <c r="AQ769" s="161" t="s">
        <v>125</v>
      </c>
      <c r="AR769" s="161" t="s">
        <v>125</v>
      </c>
      <c r="AS769" s="161" t="s">
        <v>125</v>
      </c>
      <c r="AT769" s="161" t="s">
        <v>125</v>
      </c>
      <c r="AU769" s="161" t="s">
        <v>6678</v>
      </c>
      <c r="AV769" s="161" t="s">
        <v>6679</v>
      </c>
      <c r="AW769" s="161" t="s">
        <v>6835</v>
      </c>
      <c r="AX769" s="161" t="s">
        <v>6836</v>
      </c>
      <c r="AY769" s="161" t="s">
        <v>6837</v>
      </c>
      <c r="AZ769" s="164" t="s">
        <v>125</v>
      </c>
      <c r="BA769" s="164" t="s">
        <v>5082</v>
      </c>
      <c r="BB769" s="164" t="s">
        <v>125</v>
      </c>
      <c r="BC769" s="164" t="s">
        <v>5082</v>
      </c>
      <c r="BD769" s="164" t="s">
        <v>125</v>
      </c>
      <c r="BE769" s="164" t="s">
        <v>5082</v>
      </c>
      <c r="BF769" s="108" t="s">
        <v>131</v>
      </c>
      <c r="BG769" s="190">
        <v>44944</v>
      </c>
      <c r="BH769" s="108" t="s">
        <v>2033</v>
      </c>
      <c r="BI769" s="175"/>
      <c r="BJ769" s="140"/>
      <c r="BK769" s="35"/>
      <c r="BL769" s="171"/>
      <c r="BM769" s="171"/>
      <c r="BN769" s="35" t="s">
        <v>133</v>
      </c>
      <c r="BO769" s="179"/>
      <c r="BP769" s="195"/>
      <c r="BR769" s="92" t="s">
        <v>1314</v>
      </c>
      <c r="BS769" s="92" t="s">
        <v>6838</v>
      </c>
      <c r="BT769" s="92" t="s">
        <v>6839</v>
      </c>
      <c r="BU769" s="161"/>
    </row>
    <row r="770" spans="1:73" s="467" customFormat="1" ht="90" hidden="1" customHeight="1">
      <c r="A770" s="261" t="s">
        <v>6840</v>
      </c>
      <c r="B770" s="161" t="s">
        <v>3354</v>
      </c>
      <c r="C770" s="190">
        <v>44713</v>
      </c>
      <c r="D770" s="122" t="s">
        <v>202</v>
      </c>
      <c r="E770" s="261" t="s">
        <v>219</v>
      </c>
      <c r="F770" s="452" t="s">
        <v>6841</v>
      </c>
      <c r="G770" s="161" t="s">
        <v>6830</v>
      </c>
      <c r="H770" s="161" t="s">
        <v>6831</v>
      </c>
      <c r="I770" s="161" t="s">
        <v>6842</v>
      </c>
      <c r="J770" s="161" t="s">
        <v>6747</v>
      </c>
      <c r="K770" s="246">
        <v>1</v>
      </c>
      <c r="L770" s="516">
        <v>44928</v>
      </c>
      <c r="M770" s="516">
        <v>44985</v>
      </c>
      <c r="N770" s="212">
        <f t="shared" si="39"/>
        <v>9</v>
      </c>
      <c r="O770" s="306">
        <v>1</v>
      </c>
      <c r="P770" s="161" t="s">
        <v>33</v>
      </c>
      <c r="Q770" s="161" t="s">
        <v>31</v>
      </c>
      <c r="R770" s="161" t="s">
        <v>6700</v>
      </c>
      <c r="S770" s="217">
        <f t="shared" si="40"/>
        <v>134</v>
      </c>
      <c r="T770" s="161" t="s">
        <v>125</v>
      </c>
      <c r="U770" s="161" t="s">
        <v>125</v>
      </c>
      <c r="V770" s="161" t="s">
        <v>125</v>
      </c>
      <c r="W770" s="161" t="s">
        <v>125</v>
      </c>
      <c r="X770" s="161" t="s">
        <v>125</v>
      </c>
      <c r="Y770" s="161" t="s">
        <v>125</v>
      </c>
      <c r="Z770" s="161" t="s">
        <v>125</v>
      </c>
      <c r="AA770" s="161" t="s">
        <v>125</v>
      </c>
      <c r="AB770" s="161" t="s">
        <v>125</v>
      </c>
      <c r="AC770" s="161" t="s">
        <v>125</v>
      </c>
      <c r="AD770" s="161" t="s">
        <v>125</v>
      </c>
      <c r="AE770" s="161" t="s">
        <v>125</v>
      </c>
      <c r="AF770" s="161" t="s">
        <v>125</v>
      </c>
      <c r="AG770" s="161" t="s">
        <v>125</v>
      </c>
      <c r="AH770" s="161" t="s">
        <v>125</v>
      </c>
      <c r="AI770" s="161" t="s">
        <v>125</v>
      </c>
      <c r="AJ770" s="161" t="s">
        <v>125</v>
      </c>
      <c r="AK770" s="161" t="s">
        <v>125</v>
      </c>
      <c r="AL770" s="161" t="s">
        <v>125</v>
      </c>
      <c r="AM770" s="161" t="s">
        <v>125</v>
      </c>
      <c r="AN770" s="161" t="s">
        <v>125</v>
      </c>
      <c r="AO770" s="161" t="s">
        <v>125</v>
      </c>
      <c r="AP770" s="161" t="s">
        <v>125</v>
      </c>
      <c r="AQ770" s="161" t="s">
        <v>125</v>
      </c>
      <c r="AR770" s="161" t="s">
        <v>125</v>
      </c>
      <c r="AS770" s="161" t="s">
        <v>125</v>
      </c>
      <c r="AT770" s="161" t="s">
        <v>125</v>
      </c>
      <c r="AU770" s="161" t="s">
        <v>6678</v>
      </c>
      <c r="AV770" s="161" t="s">
        <v>6701</v>
      </c>
      <c r="AW770" s="161" t="s">
        <v>6702</v>
      </c>
      <c r="AX770" s="161" t="s">
        <v>6843</v>
      </c>
      <c r="AY770" s="161" t="s">
        <v>6704</v>
      </c>
      <c r="AZ770" s="183" t="s">
        <v>6705</v>
      </c>
      <c r="BA770" s="161" t="s">
        <v>6706</v>
      </c>
      <c r="BB770" s="161" t="s">
        <v>125</v>
      </c>
      <c r="BC770" s="161" t="s">
        <v>6707</v>
      </c>
      <c r="BD770" s="161" t="s">
        <v>125</v>
      </c>
      <c r="BE770" s="161" t="s">
        <v>6707</v>
      </c>
      <c r="BF770" s="108" t="s">
        <v>1688</v>
      </c>
      <c r="BG770" s="190">
        <v>45035</v>
      </c>
      <c r="BH770" s="108" t="s">
        <v>2033</v>
      </c>
      <c r="BI770" s="122"/>
      <c r="BJ770" s="112"/>
      <c r="BK770" s="119"/>
      <c r="BL770" s="128"/>
      <c r="BM770" s="128"/>
      <c r="BN770" s="119" t="s">
        <v>133</v>
      </c>
      <c r="BO770" s="106"/>
      <c r="BP770" s="448"/>
      <c r="BR770" s="110" t="s">
        <v>1314</v>
      </c>
      <c r="BS770" s="110" t="s">
        <v>6838</v>
      </c>
      <c r="BT770" s="110" t="s">
        <v>6839</v>
      </c>
      <c r="BU770" s="161"/>
    </row>
    <row r="771" spans="1:73" s="467" customFormat="1" ht="90" hidden="1" customHeight="1">
      <c r="A771" s="263" t="s">
        <v>6844</v>
      </c>
      <c r="B771" s="164" t="s">
        <v>3354</v>
      </c>
      <c r="C771" s="303">
        <v>44713</v>
      </c>
      <c r="D771" s="175" t="s">
        <v>202</v>
      </c>
      <c r="E771" s="263" t="s">
        <v>219</v>
      </c>
      <c r="F771" s="164" t="s">
        <v>6829</v>
      </c>
      <c r="G771" s="164" t="s">
        <v>6830</v>
      </c>
      <c r="H771" s="164" t="s">
        <v>6845</v>
      </c>
      <c r="I771" s="164" t="s">
        <v>6846</v>
      </c>
      <c r="J771" s="161" t="s">
        <v>6847</v>
      </c>
      <c r="K771" s="246">
        <v>4</v>
      </c>
      <c r="L771" s="516">
        <v>44743</v>
      </c>
      <c r="M771" s="516">
        <v>44895</v>
      </c>
      <c r="N771" s="114">
        <f t="shared" si="39"/>
        <v>22</v>
      </c>
      <c r="O771" s="305">
        <v>0</v>
      </c>
      <c r="P771" s="161" t="s">
        <v>33</v>
      </c>
      <c r="Q771" s="161" t="s">
        <v>31</v>
      </c>
      <c r="R771" s="161" t="s">
        <v>6848</v>
      </c>
      <c r="S771" s="217">
        <f t="shared" ref="S771:S773" si="41">LEN(R771)</f>
        <v>381</v>
      </c>
      <c r="T771" s="161" t="s">
        <v>125</v>
      </c>
      <c r="U771" s="161" t="s">
        <v>125</v>
      </c>
      <c r="V771" s="161" t="s">
        <v>125</v>
      </c>
      <c r="W771" s="161" t="s">
        <v>125</v>
      </c>
      <c r="X771" s="161" t="s">
        <v>125</v>
      </c>
      <c r="Y771" s="161" t="s">
        <v>125</v>
      </c>
      <c r="Z771" s="161" t="s">
        <v>125</v>
      </c>
      <c r="AA771" s="161" t="s">
        <v>125</v>
      </c>
      <c r="AB771" s="161" t="s">
        <v>125</v>
      </c>
      <c r="AC771" s="161" t="s">
        <v>125</v>
      </c>
      <c r="AD771" s="161" t="s">
        <v>125</v>
      </c>
      <c r="AE771" s="161" t="s">
        <v>125</v>
      </c>
      <c r="AF771" s="161" t="s">
        <v>125</v>
      </c>
      <c r="AG771" s="161" t="s">
        <v>125</v>
      </c>
      <c r="AH771" s="161" t="s">
        <v>125</v>
      </c>
      <c r="AI771" s="161" t="s">
        <v>125</v>
      </c>
      <c r="AJ771" s="161" t="s">
        <v>125</v>
      </c>
      <c r="AK771" s="161" t="s">
        <v>125</v>
      </c>
      <c r="AL771" s="161" t="s">
        <v>125</v>
      </c>
      <c r="AM771" s="161" t="s">
        <v>125</v>
      </c>
      <c r="AN771" s="161" t="s">
        <v>125</v>
      </c>
      <c r="AO771" s="161" t="s">
        <v>125</v>
      </c>
      <c r="AP771" s="161" t="s">
        <v>125</v>
      </c>
      <c r="AQ771" s="161" t="s">
        <v>125</v>
      </c>
      <c r="AR771" s="161" t="s">
        <v>125</v>
      </c>
      <c r="AS771" s="161" t="s">
        <v>125</v>
      </c>
      <c r="AT771" s="161" t="s">
        <v>125</v>
      </c>
      <c r="AU771" s="161" t="s">
        <v>6678</v>
      </c>
      <c r="AV771" s="161" t="s">
        <v>6849</v>
      </c>
      <c r="AW771" s="161" t="s">
        <v>6850</v>
      </c>
      <c r="AX771" s="161" t="s">
        <v>130</v>
      </c>
      <c r="AY771" s="161" t="s">
        <v>6851</v>
      </c>
      <c r="AZ771" s="19" t="s">
        <v>125</v>
      </c>
      <c r="BA771" s="19" t="s">
        <v>6611</v>
      </c>
      <c r="BB771" s="19" t="s">
        <v>125</v>
      </c>
      <c r="BC771" s="19" t="s">
        <v>6611</v>
      </c>
      <c r="BD771" s="19" t="s">
        <v>125</v>
      </c>
      <c r="BE771" s="19" t="s">
        <v>6611</v>
      </c>
      <c r="BF771" s="108" t="s">
        <v>1845</v>
      </c>
      <c r="BG771" s="190">
        <v>44908</v>
      </c>
      <c r="BH771" s="108" t="s">
        <v>10</v>
      </c>
      <c r="BI771" s="175">
        <v>44908</v>
      </c>
      <c r="BJ771" s="140" t="s">
        <v>6852</v>
      </c>
      <c r="BK771" s="171" t="s">
        <v>125</v>
      </c>
      <c r="BL771" s="171" t="s">
        <v>6853</v>
      </c>
      <c r="BM771" s="171" t="s">
        <v>1538</v>
      </c>
      <c r="BN771" s="119" t="s">
        <v>1539</v>
      </c>
      <c r="BO771" s="179" t="s">
        <v>125</v>
      </c>
      <c r="BP771" s="179" t="s">
        <v>6844</v>
      </c>
      <c r="BR771" s="92" t="s">
        <v>1314</v>
      </c>
      <c r="BS771" s="92" t="s">
        <v>6838</v>
      </c>
      <c r="BT771" s="92" t="s">
        <v>6839</v>
      </c>
      <c r="BU771" s="161"/>
    </row>
    <row r="772" spans="1:73" s="467" customFormat="1" ht="102.75" hidden="1" customHeight="1">
      <c r="A772" s="261" t="s">
        <v>6844</v>
      </c>
      <c r="B772" s="161" t="s">
        <v>3321</v>
      </c>
      <c r="C772" s="175">
        <v>43991</v>
      </c>
      <c r="D772" s="122" t="s">
        <v>202</v>
      </c>
      <c r="E772" s="261" t="s">
        <v>219</v>
      </c>
      <c r="F772" s="452" t="s">
        <v>6854</v>
      </c>
      <c r="G772" s="161" t="s">
        <v>6830</v>
      </c>
      <c r="H772" s="161" t="s">
        <v>6845</v>
      </c>
      <c r="I772" s="161" t="s">
        <v>6846</v>
      </c>
      <c r="J772" s="161" t="s">
        <v>6847</v>
      </c>
      <c r="K772" s="246">
        <v>4</v>
      </c>
      <c r="L772" s="516">
        <v>44743</v>
      </c>
      <c r="M772" s="516">
        <v>45016</v>
      </c>
      <c r="N772" s="212">
        <f t="shared" si="39"/>
        <v>39</v>
      </c>
      <c r="O772" s="305">
        <v>0</v>
      </c>
      <c r="P772" s="161" t="s">
        <v>33</v>
      </c>
      <c r="Q772" s="161" t="s">
        <v>31</v>
      </c>
      <c r="R772" s="140" t="s">
        <v>6855</v>
      </c>
      <c r="S772" s="217">
        <f t="shared" si="41"/>
        <v>273</v>
      </c>
      <c r="T772" s="161" t="s">
        <v>125</v>
      </c>
      <c r="U772" s="161" t="s">
        <v>125</v>
      </c>
      <c r="V772" s="161" t="s">
        <v>125</v>
      </c>
      <c r="W772" s="161" t="s">
        <v>125</v>
      </c>
      <c r="X772" s="161" t="s">
        <v>125</v>
      </c>
      <c r="Y772" s="161" t="s">
        <v>125</v>
      </c>
      <c r="Z772" s="161" t="s">
        <v>125</v>
      </c>
      <c r="AA772" s="161" t="s">
        <v>125</v>
      </c>
      <c r="AB772" s="161" t="s">
        <v>125</v>
      </c>
      <c r="AC772" s="161" t="s">
        <v>125</v>
      </c>
      <c r="AD772" s="161" t="s">
        <v>125</v>
      </c>
      <c r="AE772" s="161" t="s">
        <v>125</v>
      </c>
      <c r="AF772" s="161" t="s">
        <v>125</v>
      </c>
      <c r="AG772" s="161" t="s">
        <v>125</v>
      </c>
      <c r="AH772" s="161" t="s">
        <v>125</v>
      </c>
      <c r="AI772" s="161" t="s">
        <v>125</v>
      </c>
      <c r="AJ772" s="161" t="s">
        <v>125</v>
      </c>
      <c r="AK772" s="161" t="s">
        <v>125</v>
      </c>
      <c r="AL772" s="161" t="s">
        <v>125</v>
      </c>
      <c r="AM772" s="161" t="s">
        <v>125</v>
      </c>
      <c r="AN772" s="161" t="s">
        <v>125</v>
      </c>
      <c r="AO772" s="161" t="s">
        <v>125</v>
      </c>
      <c r="AP772" s="161" t="s">
        <v>125</v>
      </c>
      <c r="AQ772" s="161" t="s">
        <v>125</v>
      </c>
      <c r="AR772" s="161" t="s">
        <v>125</v>
      </c>
      <c r="AS772" s="161" t="s">
        <v>125</v>
      </c>
      <c r="AT772" s="161" t="s">
        <v>125</v>
      </c>
      <c r="AU772" s="161" t="s">
        <v>6678</v>
      </c>
      <c r="AV772" s="161" t="s">
        <v>6849</v>
      </c>
      <c r="AW772" s="161" t="s">
        <v>6850</v>
      </c>
      <c r="AX772" s="161" t="s">
        <v>6856</v>
      </c>
      <c r="AY772" s="161" t="s">
        <v>6857</v>
      </c>
      <c r="AZ772" s="183" t="s">
        <v>6858</v>
      </c>
      <c r="BA772" s="275" t="s">
        <v>6859</v>
      </c>
      <c r="BB772" s="275" t="s">
        <v>6860</v>
      </c>
      <c r="BC772" s="275" t="s">
        <v>6861</v>
      </c>
      <c r="BD772" s="19" t="s">
        <v>125</v>
      </c>
      <c r="BE772" s="140" t="s">
        <v>6862</v>
      </c>
      <c r="BF772" s="108" t="s">
        <v>1845</v>
      </c>
      <c r="BG772" s="122">
        <v>45198</v>
      </c>
      <c r="BH772" s="108" t="s">
        <v>10</v>
      </c>
      <c r="BI772" s="122">
        <v>45198</v>
      </c>
      <c r="BJ772" s="140" t="s">
        <v>6863</v>
      </c>
      <c r="BK772" s="119" t="s">
        <v>6864</v>
      </c>
      <c r="BL772" s="119" t="s">
        <v>3426</v>
      </c>
      <c r="BM772" s="128" t="s">
        <v>1538</v>
      </c>
      <c r="BN772" s="119" t="s">
        <v>1539</v>
      </c>
      <c r="BO772" s="179" t="s">
        <v>125</v>
      </c>
      <c r="BP772" s="179" t="s">
        <v>6844</v>
      </c>
      <c r="BR772" s="110" t="s">
        <v>1314</v>
      </c>
      <c r="BS772" s="110" t="s">
        <v>6838</v>
      </c>
      <c r="BT772" s="110" t="s">
        <v>6839</v>
      </c>
      <c r="BU772" s="161"/>
    </row>
    <row r="773" spans="1:73" s="467" customFormat="1" ht="90" hidden="1" customHeight="1">
      <c r="A773" s="261" t="s">
        <v>6844</v>
      </c>
      <c r="B773" s="164" t="s">
        <v>3354</v>
      </c>
      <c r="C773" s="175">
        <v>43991</v>
      </c>
      <c r="D773" s="122" t="s">
        <v>202</v>
      </c>
      <c r="E773" s="261" t="s">
        <v>219</v>
      </c>
      <c r="F773" s="452" t="s">
        <v>6854</v>
      </c>
      <c r="G773" s="161" t="s">
        <v>6830</v>
      </c>
      <c r="H773" s="161" t="s">
        <v>6845</v>
      </c>
      <c r="I773" s="161" t="s">
        <v>6846</v>
      </c>
      <c r="J773" s="161" t="s">
        <v>6847</v>
      </c>
      <c r="K773" s="246">
        <v>4</v>
      </c>
      <c r="L773" s="516">
        <v>44743</v>
      </c>
      <c r="M773" s="516">
        <v>45260</v>
      </c>
      <c r="N773" s="212">
        <f t="shared" si="39"/>
        <v>22</v>
      </c>
      <c r="O773" s="264">
        <v>0</v>
      </c>
      <c r="P773" s="161" t="s">
        <v>33</v>
      </c>
      <c r="Q773" s="161" t="s">
        <v>31</v>
      </c>
      <c r="R773" s="161"/>
      <c r="S773" s="217">
        <f t="shared" si="41"/>
        <v>0</v>
      </c>
      <c r="T773" s="161" t="s">
        <v>125</v>
      </c>
      <c r="U773" s="161" t="s">
        <v>125</v>
      </c>
      <c r="V773" s="161" t="s">
        <v>125</v>
      </c>
      <c r="W773" s="161" t="s">
        <v>125</v>
      </c>
      <c r="X773" s="161" t="s">
        <v>125</v>
      </c>
      <c r="Y773" s="161" t="s">
        <v>125</v>
      </c>
      <c r="Z773" s="161" t="s">
        <v>125</v>
      </c>
      <c r="AA773" s="161" t="s">
        <v>125</v>
      </c>
      <c r="AB773" s="161" t="s">
        <v>125</v>
      </c>
      <c r="AC773" s="161" t="s">
        <v>125</v>
      </c>
      <c r="AD773" s="161" t="s">
        <v>125</v>
      </c>
      <c r="AE773" s="161" t="s">
        <v>125</v>
      </c>
      <c r="AF773" s="161" t="s">
        <v>125</v>
      </c>
      <c r="AG773" s="161" t="s">
        <v>125</v>
      </c>
      <c r="AH773" s="161" t="s">
        <v>125</v>
      </c>
      <c r="AI773" s="161" t="s">
        <v>125</v>
      </c>
      <c r="AJ773" s="161" t="s">
        <v>125</v>
      </c>
      <c r="AK773" s="161" t="s">
        <v>125</v>
      </c>
      <c r="AL773" s="161" t="s">
        <v>125</v>
      </c>
      <c r="AM773" s="161" t="s">
        <v>125</v>
      </c>
      <c r="AN773" s="161" t="s">
        <v>125</v>
      </c>
      <c r="AO773" s="161" t="s">
        <v>125</v>
      </c>
      <c r="AP773" s="161" t="s">
        <v>125</v>
      </c>
      <c r="AQ773" s="161" t="s">
        <v>125</v>
      </c>
      <c r="AR773" s="161" t="s">
        <v>125</v>
      </c>
      <c r="AS773" s="161" t="s">
        <v>125</v>
      </c>
      <c r="AT773" s="161" t="s">
        <v>125</v>
      </c>
      <c r="AU773" s="161" t="s">
        <v>6678</v>
      </c>
      <c r="AV773" s="161" t="s">
        <v>6849</v>
      </c>
      <c r="AW773" s="161" t="s">
        <v>6850</v>
      </c>
      <c r="AX773" s="161" t="s">
        <v>6856</v>
      </c>
      <c r="AY773" s="161" t="s">
        <v>6857</v>
      </c>
      <c r="AZ773" s="183" t="s">
        <v>6858</v>
      </c>
      <c r="BA773" s="275" t="s">
        <v>6859</v>
      </c>
      <c r="BB773" s="275" t="s">
        <v>6860</v>
      </c>
      <c r="BC773" s="275" t="s">
        <v>6861</v>
      </c>
      <c r="BD773" s="161" t="s">
        <v>6865</v>
      </c>
      <c r="BE773" s="550" t="s">
        <v>6866</v>
      </c>
      <c r="BF773" s="108" t="s">
        <v>6867</v>
      </c>
      <c r="BG773" s="190">
        <v>45212</v>
      </c>
      <c r="BH773" s="108" t="s">
        <v>8</v>
      </c>
      <c r="BI773" s="122"/>
      <c r="BJ773" s="112"/>
      <c r="BK773" s="119"/>
      <c r="BL773" s="128"/>
      <c r="BM773" s="128"/>
      <c r="BN773" s="119" t="s">
        <v>133</v>
      </c>
      <c r="BO773" s="106"/>
      <c r="BP773" s="448"/>
      <c r="BR773" s="110" t="s">
        <v>1314</v>
      </c>
      <c r="BS773" s="110" t="s">
        <v>6838</v>
      </c>
      <c r="BT773" s="110" t="s">
        <v>6839</v>
      </c>
      <c r="BU773" s="161"/>
    </row>
    <row r="774" spans="1:73" s="467" customFormat="1" ht="90" hidden="1" customHeight="1">
      <c r="A774" s="261" t="s">
        <v>6868</v>
      </c>
      <c r="B774" s="161" t="s">
        <v>3354</v>
      </c>
      <c r="C774" s="190">
        <v>44713</v>
      </c>
      <c r="D774" s="122" t="s">
        <v>202</v>
      </c>
      <c r="E774" s="261" t="s">
        <v>224</v>
      </c>
      <c r="F774" s="452" t="s">
        <v>6869</v>
      </c>
      <c r="G774" s="161" t="s">
        <v>6870</v>
      </c>
      <c r="H774" s="161" t="s">
        <v>6871</v>
      </c>
      <c r="I774" s="161" t="s">
        <v>6872</v>
      </c>
      <c r="J774" s="161" t="s">
        <v>6710</v>
      </c>
      <c r="K774" s="246">
        <v>6</v>
      </c>
      <c r="L774" s="516">
        <v>44743</v>
      </c>
      <c r="M774" s="516">
        <v>45291</v>
      </c>
      <c r="N774" s="212">
        <f t="shared" si="39"/>
        <v>27</v>
      </c>
      <c r="O774" s="304">
        <v>3</v>
      </c>
      <c r="P774" s="161" t="s">
        <v>33</v>
      </c>
      <c r="Q774" s="161" t="s">
        <v>6873</v>
      </c>
      <c r="R774" s="161" t="s">
        <v>6874</v>
      </c>
      <c r="S774" s="217">
        <f>LEN(R774)</f>
        <v>264</v>
      </c>
      <c r="T774" s="161" t="s">
        <v>125</v>
      </c>
      <c r="U774" s="161" t="s">
        <v>125</v>
      </c>
      <c r="V774" s="161" t="s">
        <v>125</v>
      </c>
      <c r="W774" s="161" t="s">
        <v>125</v>
      </c>
      <c r="X774" s="161" t="s">
        <v>125</v>
      </c>
      <c r="Y774" s="161" t="s">
        <v>125</v>
      </c>
      <c r="Z774" s="161" t="s">
        <v>125</v>
      </c>
      <c r="AA774" s="161" t="s">
        <v>125</v>
      </c>
      <c r="AB774" s="161" t="s">
        <v>125</v>
      </c>
      <c r="AC774" s="161" t="s">
        <v>125</v>
      </c>
      <c r="AD774" s="161" t="s">
        <v>125</v>
      </c>
      <c r="AE774" s="161" t="s">
        <v>125</v>
      </c>
      <c r="AF774" s="161" t="s">
        <v>125</v>
      </c>
      <c r="AG774" s="161" t="s">
        <v>125</v>
      </c>
      <c r="AH774" s="161" t="s">
        <v>125</v>
      </c>
      <c r="AI774" s="161" t="s">
        <v>125</v>
      </c>
      <c r="AJ774" s="161" t="s">
        <v>125</v>
      </c>
      <c r="AK774" s="161" t="s">
        <v>125</v>
      </c>
      <c r="AL774" s="161" t="s">
        <v>125</v>
      </c>
      <c r="AM774" s="161" t="s">
        <v>125</v>
      </c>
      <c r="AN774" s="161" t="s">
        <v>125</v>
      </c>
      <c r="AO774" s="161" t="s">
        <v>125</v>
      </c>
      <c r="AP774" s="161" t="s">
        <v>125</v>
      </c>
      <c r="AQ774" s="161" t="s">
        <v>125</v>
      </c>
      <c r="AR774" s="161" t="s">
        <v>125</v>
      </c>
      <c r="AS774" s="161" t="s">
        <v>125</v>
      </c>
      <c r="AT774" s="161" t="s">
        <v>125</v>
      </c>
      <c r="AU774" s="161" t="s">
        <v>6678</v>
      </c>
      <c r="AV774" s="161" t="s">
        <v>6875</v>
      </c>
      <c r="AW774" s="161" t="s">
        <v>6876</v>
      </c>
      <c r="AX774" s="161" t="s">
        <v>6877</v>
      </c>
      <c r="AY774" s="161" t="s">
        <v>6878</v>
      </c>
      <c r="AZ774" s="183" t="s">
        <v>6858</v>
      </c>
      <c r="BA774" s="161" t="s">
        <v>6879</v>
      </c>
      <c r="BB774" s="275" t="s">
        <v>6880</v>
      </c>
      <c r="BC774" s="161" t="s">
        <v>6881</v>
      </c>
      <c r="BD774" s="161" t="s">
        <v>6882</v>
      </c>
      <c r="BE774" s="161" t="s">
        <v>6883</v>
      </c>
      <c r="BF774" s="108" t="s">
        <v>8</v>
      </c>
      <c r="BG774" s="190">
        <v>45212</v>
      </c>
      <c r="BH774" s="108" t="s">
        <v>8</v>
      </c>
      <c r="BI774" s="122"/>
      <c r="BJ774" s="112"/>
      <c r="BK774" s="119"/>
      <c r="BL774" s="128"/>
      <c r="BM774" s="128"/>
      <c r="BN774" s="119" t="s">
        <v>133</v>
      </c>
      <c r="BO774" s="106"/>
      <c r="BP774" s="448"/>
      <c r="BR774" s="110" t="s">
        <v>1314</v>
      </c>
      <c r="BS774" s="110" t="s">
        <v>6884</v>
      </c>
      <c r="BT774" s="161"/>
      <c r="BU774" s="161"/>
    </row>
    <row r="775" spans="1:73" s="467" customFormat="1" ht="90" hidden="1" customHeight="1">
      <c r="A775" s="261" t="s">
        <v>6885</v>
      </c>
      <c r="B775" s="161" t="s">
        <v>3354</v>
      </c>
      <c r="C775" s="190">
        <v>44713</v>
      </c>
      <c r="D775" s="246" t="s">
        <v>218</v>
      </c>
      <c r="E775" s="261" t="s">
        <v>190</v>
      </c>
      <c r="F775" s="452" t="s">
        <v>6886</v>
      </c>
      <c r="G775" s="161" t="s">
        <v>6887</v>
      </c>
      <c r="H775" s="161" t="s">
        <v>6888</v>
      </c>
      <c r="I775" s="161" t="s">
        <v>6889</v>
      </c>
      <c r="J775" s="161" t="s">
        <v>6890</v>
      </c>
      <c r="K775" s="246">
        <v>5</v>
      </c>
      <c r="L775" s="516">
        <v>44757</v>
      </c>
      <c r="M775" s="516">
        <v>45657</v>
      </c>
      <c r="N775" s="212">
        <f t="shared" si="39"/>
        <v>25</v>
      </c>
      <c r="O775" s="305">
        <v>2</v>
      </c>
      <c r="P775" s="161" t="s">
        <v>19</v>
      </c>
      <c r="Q775" s="161" t="s">
        <v>6873</v>
      </c>
      <c r="R775" s="140" t="s">
        <v>6891</v>
      </c>
      <c r="S775" s="217">
        <f t="shared" ref="S775:S776" si="42">LEN(R775)</f>
        <v>282</v>
      </c>
      <c r="T775" s="161"/>
      <c r="U775" s="161"/>
      <c r="V775" s="161"/>
      <c r="W775" s="161"/>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t="s">
        <v>125</v>
      </c>
      <c r="AS775" s="161" t="s">
        <v>125</v>
      </c>
      <c r="AT775" s="161" t="s">
        <v>125</v>
      </c>
      <c r="AU775" s="161" t="s">
        <v>6728</v>
      </c>
      <c r="AV775" s="161" t="s">
        <v>6892</v>
      </c>
      <c r="AW775" s="161" t="s">
        <v>6893</v>
      </c>
      <c r="AX775" s="164" t="s">
        <v>6894</v>
      </c>
      <c r="AY775" s="161" t="s">
        <v>6895</v>
      </c>
      <c r="AZ775" s="161" t="s">
        <v>6896</v>
      </c>
      <c r="BA775" s="161" t="s">
        <v>6897</v>
      </c>
      <c r="BB775" s="161" t="s">
        <v>6898</v>
      </c>
      <c r="BC775" s="161" t="s">
        <v>6899</v>
      </c>
      <c r="BD775" s="19" t="s">
        <v>125</v>
      </c>
      <c r="BE775" s="140" t="s">
        <v>6900</v>
      </c>
      <c r="BF775" s="108" t="s">
        <v>1845</v>
      </c>
      <c r="BG775" s="122">
        <v>45198</v>
      </c>
      <c r="BH775" s="108" t="s">
        <v>10</v>
      </c>
      <c r="BI775" s="122">
        <v>45198</v>
      </c>
      <c r="BJ775" s="140" t="s">
        <v>6901</v>
      </c>
      <c r="BK775" s="119" t="s">
        <v>6902</v>
      </c>
      <c r="BL775" s="119" t="s">
        <v>3426</v>
      </c>
      <c r="BM775" s="128" t="s">
        <v>1538</v>
      </c>
      <c r="BN775" s="119" t="s">
        <v>1539</v>
      </c>
      <c r="BO775" s="179" t="s">
        <v>125</v>
      </c>
      <c r="BP775" s="179" t="s">
        <v>6885</v>
      </c>
      <c r="BR775" s="110" t="s">
        <v>1356</v>
      </c>
      <c r="BS775" s="110" t="s">
        <v>6903</v>
      </c>
      <c r="BT775" s="110" t="s">
        <v>6904</v>
      </c>
      <c r="BU775" s="161" t="s">
        <v>6905</v>
      </c>
    </row>
    <row r="776" spans="1:73" s="467" customFormat="1" ht="90" hidden="1" customHeight="1">
      <c r="A776" s="261" t="s">
        <v>6885</v>
      </c>
      <c r="B776" s="161" t="s">
        <v>3354</v>
      </c>
      <c r="C776" s="190">
        <v>44713</v>
      </c>
      <c r="D776" s="246" t="s">
        <v>218</v>
      </c>
      <c r="E776" s="261" t="s">
        <v>190</v>
      </c>
      <c r="F776" s="452" t="s">
        <v>6886</v>
      </c>
      <c r="G776" s="161" t="s">
        <v>6887</v>
      </c>
      <c r="H776" s="161" t="s">
        <v>6888</v>
      </c>
      <c r="I776" s="161" t="s">
        <v>6889</v>
      </c>
      <c r="J776" s="161" t="s">
        <v>6890</v>
      </c>
      <c r="K776" s="246">
        <v>2</v>
      </c>
      <c r="L776" s="508">
        <v>44757</v>
      </c>
      <c r="M776" s="516">
        <v>45169</v>
      </c>
      <c r="N776" s="212">
        <f t="shared" ref="N776:N786" si="43">+WEEKNUM(M776-L776)</f>
        <v>7</v>
      </c>
      <c r="O776" s="219">
        <v>2</v>
      </c>
      <c r="P776" s="161" t="s">
        <v>19</v>
      </c>
      <c r="Q776" s="161" t="s">
        <v>6873</v>
      </c>
      <c r="R776" s="161" t="s">
        <v>6906</v>
      </c>
      <c r="S776" s="217">
        <f t="shared" si="42"/>
        <v>162</v>
      </c>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t="s">
        <v>125</v>
      </c>
      <c r="AS776" s="161" t="s">
        <v>125</v>
      </c>
      <c r="AT776" s="161" t="s">
        <v>125</v>
      </c>
      <c r="AU776" s="161" t="s">
        <v>6728</v>
      </c>
      <c r="AV776" s="161" t="s">
        <v>6892</v>
      </c>
      <c r="AW776" s="161" t="s">
        <v>6893</v>
      </c>
      <c r="AX776" s="164" t="s">
        <v>6894</v>
      </c>
      <c r="AY776" s="161" t="s">
        <v>6895</v>
      </c>
      <c r="AZ776" s="161" t="s">
        <v>6896</v>
      </c>
      <c r="BA776" s="161" t="s">
        <v>6897</v>
      </c>
      <c r="BB776" s="161" t="s">
        <v>6898</v>
      </c>
      <c r="BC776" s="161" t="s">
        <v>6899</v>
      </c>
      <c r="BD776" s="161" t="s">
        <v>6907</v>
      </c>
      <c r="BE776" s="553" t="s">
        <v>6908</v>
      </c>
      <c r="BF776" s="108" t="s">
        <v>131</v>
      </c>
      <c r="BG776" s="122">
        <v>45210</v>
      </c>
      <c r="BH776" s="108" t="s">
        <v>2033</v>
      </c>
      <c r="BI776" s="122"/>
      <c r="BJ776" s="112"/>
      <c r="BK776" s="119"/>
      <c r="BL776" s="128"/>
      <c r="BM776" s="128"/>
      <c r="BN776" s="119" t="s">
        <v>133</v>
      </c>
      <c r="BO776" s="106"/>
      <c r="BP776" s="448"/>
      <c r="BR776" s="110" t="s">
        <v>1356</v>
      </c>
      <c r="BS776" s="110" t="s">
        <v>6903</v>
      </c>
      <c r="BT776" s="110" t="s">
        <v>6904</v>
      </c>
      <c r="BU776" s="161" t="s">
        <v>6905</v>
      </c>
    </row>
    <row r="777" spans="1:73" s="467" customFormat="1" ht="90" hidden="1" customHeight="1">
      <c r="A777" s="261" t="s">
        <v>6909</v>
      </c>
      <c r="B777" s="161" t="s">
        <v>3354</v>
      </c>
      <c r="C777" s="190">
        <v>44713</v>
      </c>
      <c r="D777" s="122" t="s">
        <v>202</v>
      </c>
      <c r="E777" s="261" t="s">
        <v>437</v>
      </c>
      <c r="F777" s="452" t="s">
        <v>6910</v>
      </c>
      <c r="G777" s="161" t="s">
        <v>6911</v>
      </c>
      <c r="H777" s="161" t="s">
        <v>6912</v>
      </c>
      <c r="I777" s="161" t="s">
        <v>6913</v>
      </c>
      <c r="J777" s="161" t="s">
        <v>6710</v>
      </c>
      <c r="K777" s="246">
        <v>12</v>
      </c>
      <c r="L777" s="516">
        <v>44743</v>
      </c>
      <c r="M777" s="516">
        <v>45107</v>
      </c>
      <c r="N777" s="212">
        <f t="shared" si="43"/>
        <v>52</v>
      </c>
      <c r="O777" s="306">
        <v>12</v>
      </c>
      <c r="P777" s="161" t="s">
        <v>33</v>
      </c>
      <c r="Q777" s="161" t="s">
        <v>6914</v>
      </c>
      <c r="R777" s="161" t="s">
        <v>6915</v>
      </c>
      <c r="S777" s="217">
        <f t="shared" ref="S777:S786" si="44">LEN(R777)</f>
        <v>136</v>
      </c>
      <c r="T777" s="161" t="s">
        <v>125</v>
      </c>
      <c r="U777" s="161" t="s">
        <v>125</v>
      </c>
      <c r="V777" s="161" t="s">
        <v>125</v>
      </c>
      <c r="W777" s="161" t="s">
        <v>125</v>
      </c>
      <c r="X777" s="161" t="s">
        <v>125</v>
      </c>
      <c r="Y777" s="161" t="s">
        <v>125</v>
      </c>
      <c r="Z777" s="161" t="s">
        <v>125</v>
      </c>
      <c r="AA777" s="161" t="s">
        <v>125</v>
      </c>
      <c r="AB777" s="161" t="s">
        <v>125</v>
      </c>
      <c r="AC777" s="161" t="s">
        <v>125</v>
      </c>
      <c r="AD777" s="161" t="s">
        <v>125</v>
      </c>
      <c r="AE777" s="161" t="s">
        <v>125</v>
      </c>
      <c r="AF777" s="161" t="s">
        <v>125</v>
      </c>
      <c r="AG777" s="161" t="s">
        <v>125</v>
      </c>
      <c r="AH777" s="161" t="s">
        <v>125</v>
      </c>
      <c r="AI777" s="161" t="s">
        <v>125</v>
      </c>
      <c r="AJ777" s="161" t="s">
        <v>125</v>
      </c>
      <c r="AK777" s="161" t="s">
        <v>125</v>
      </c>
      <c r="AL777" s="161" t="s">
        <v>125</v>
      </c>
      <c r="AM777" s="161" t="s">
        <v>125</v>
      </c>
      <c r="AN777" s="161" t="s">
        <v>125</v>
      </c>
      <c r="AO777" s="161" t="s">
        <v>125</v>
      </c>
      <c r="AP777" s="161" t="s">
        <v>125</v>
      </c>
      <c r="AQ777" s="161" t="s">
        <v>125</v>
      </c>
      <c r="AR777" s="161" t="s">
        <v>125</v>
      </c>
      <c r="AS777" s="161" t="s">
        <v>125</v>
      </c>
      <c r="AT777" s="161" t="s">
        <v>125</v>
      </c>
      <c r="AU777" s="161" t="s">
        <v>6678</v>
      </c>
      <c r="AV777" s="161" t="s">
        <v>6916</v>
      </c>
      <c r="AW777" s="275" t="s">
        <v>6917</v>
      </c>
      <c r="AX777" s="161" t="s">
        <v>6918</v>
      </c>
      <c r="AY777" s="275" t="s">
        <v>6919</v>
      </c>
      <c r="AZ777" s="183" t="s">
        <v>6920</v>
      </c>
      <c r="BA777" s="275" t="s">
        <v>6921</v>
      </c>
      <c r="BB777" s="275" t="s">
        <v>6922</v>
      </c>
      <c r="BC777" s="275" t="s">
        <v>6923</v>
      </c>
      <c r="BD777" s="161" t="s">
        <v>125</v>
      </c>
      <c r="BE777" s="161" t="s">
        <v>6924</v>
      </c>
      <c r="BF777" s="108" t="s">
        <v>1688</v>
      </c>
      <c r="BG777" s="190">
        <v>45132</v>
      </c>
      <c r="BH777" s="108" t="s">
        <v>2033</v>
      </c>
      <c r="BI777" s="122"/>
      <c r="BJ777" s="112"/>
      <c r="BK777" s="119"/>
      <c r="BL777" s="128"/>
      <c r="BM777" s="128"/>
      <c r="BN777" s="119" t="s">
        <v>133</v>
      </c>
      <c r="BO777" s="106"/>
      <c r="BP777" s="448"/>
      <c r="BR777" s="110" t="s">
        <v>1367</v>
      </c>
      <c r="BS777" s="110" t="s">
        <v>6925</v>
      </c>
      <c r="BT777" s="161"/>
      <c r="BU777" s="161"/>
    </row>
    <row r="778" spans="1:73" s="467" customFormat="1" ht="90" hidden="1" customHeight="1">
      <c r="A778" s="263" t="s">
        <v>6926</v>
      </c>
      <c r="B778" s="164" t="s">
        <v>3354</v>
      </c>
      <c r="C778" s="303">
        <v>44713</v>
      </c>
      <c r="D778" s="244" t="s">
        <v>218</v>
      </c>
      <c r="E778" s="263" t="s">
        <v>195</v>
      </c>
      <c r="F778" s="39" t="s">
        <v>6927</v>
      </c>
      <c r="G778" s="164" t="s">
        <v>6928</v>
      </c>
      <c r="H778" s="164" t="s">
        <v>6929</v>
      </c>
      <c r="I778" s="164" t="s">
        <v>6929</v>
      </c>
      <c r="J778" s="161" t="s">
        <v>6930</v>
      </c>
      <c r="K778" s="246">
        <v>1</v>
      </c>
      <c r="L778" s="516">
        <v>44743</v>
      </c>
      <c r="M778" s="516">
        <v>44925</v>
      </c>
      <c r="N778" s="114">
        <f t="shared" si="43"/>
        <v>26</v>
      </c>
      <c r="O778" s="306">
        <v>1</v>
      </c>
      <c r="P778" s="161" t="s">
        <v>31</v>
      </c>
      <c r="Q778" s="161"/>
      <c r="R778" s="161" t="s">
        <v>6931</v>
      </c>
      <c r="S778" s="217">
        <f t="shared" si="44"/>
        <v>188</v>
      </c>
      <c r="T778" s="161" t="s">
        <v>125</v>
      </c>
      <c r="U778" s="161" t="s">
        <v>125</v>
      </c>
      <c r="V778" s="161" t="s">
        <v>125</v>
      </c>
      <c r="W778" s="161" t="s">
        <v>125</v>
      </c>
      <c r="X778" s="161" t="s">
        <v>125</v>
      </c>
      <c r="Y778" s="161" t="s">
        <v>125</v>
      </c>
      <c r="Z778" s="161" t="s">
        <v>125</v>
      </c>
      <c r="AA778" s="161" t="s">
        <v>125</v>
      </c>
      <c r="AB778" s="161" t="s">
        <v>125</v>
      </c>
      <c r="AC778" s="161" t="s">
        <v>125</v>
      </c>
      <c r="AD778" s="161" t="s">
        <v>125</v>
      </c>
      <c r="AE778" s="161" t="s">
        <v>125</v>
      </c>
      <c r="AF778" s="161" t="s">
        <v>125</v>
      </c>
      <c r="AG778" s="161" t="s">
        <v>125</v>
      </c>
      <c r="AH778" s="161" t="s">
        <v>125</v>
      </c>
      <c r="AI778" s="161" t="s">
        <v>125</v>
      </c>
      <c r="AJ778" s="161" t="s">
        <v>125</v>
      </c>
      <c r="AK778" s="161" t="s">
        <v>125</v>
      </c>
      <c r="AL778" s="161" t="s">
        <v>125</v>
      </c>
      <c r="AM778" s="161" t="s">
        <v>125</v>
      </c>
      <c r="AN778" s="161" t="s">
        <v>125</v>
      </c>
      <c r="AO778" s="161" t="s">
        <v>125</v>
      </c>
      <c r="AP778" s="161" t="s">
        <v>125</v>
      </c>
      <c r="AQ778" s="161" t="s">
        <v>125</v>
      </c>
      <c r="AR778" s="161" t="s">
        <v>125</v>
      </c>
      <c r="AS778" s="161" t="s">
        <v>125</v>
      </c>
      <c r="AT778" s="161" t="s">
        <v>125</v>
      </c>
      <c r="AU778" s="161" t="s">
        <v>6690</v>
      </c>
      <c r="AV778" s="161" t="s">
        <v>6932</v>
      </c>
      <c r="AW778" s="161" t="s">
        <v>6933</v>
      </c>
      <c r="AX778" s="161" t="s">
        <v>6934</v>
      </c>
      <c r="AY778" s="161" t="s">
        <v>6935</v>
      </c>
      <c r="AZ778" s="164" t="s">
        <v>125</v>
      </c>
      <c r="BA778" s="164" t="s">
        <v>5082</v>
      </c>
      <c r="BB778" s="164" t="s">
        <v>125</v>
      </c>
      <c r="BC778" s="164" t="s">
        <v>5082</v>
      </c>
      <c r="BD778" s="164" t="s">
        <v>125</v>
      </c>
      <c r="BE778" s="164" t="s">
        <v>5082</v>
      </c>
      <c r="BF778" s="108" t="s">
        <v>131</v>
      </c>
      <c r="BG778" s="190">
        <v>44944</v>
      </c>
      <c r="BH778" s="108" t="s">
        <v>2033</v>
      </c>
      <c r="BI778" s="175"/>
      <c r="BJ778" s="140"/>
      <c r="BK778" s="35"/>
      <c r="BL778" s="171"/>
      <c r="BM778" s="171"/>
      <c r="BN778" s="35" t="s">
        <v>133</v>
      </c>
      <c r="BO778" s="179"/>
      <c r="BP778" s="195"/>
      <c r="BR778" s="92" t="s">
        <v>6936</v>
      </c>
      <c r="BS778" s="92" t="s">
        <v>6937</v>
      </c>
      <c r="BT778" s="92" t="s">
        <v>6938</v>
      </c>
      <c r="BU778" s="161" t="s">
        <v>6939</v>
      </c>
    </row>
    <row r="779" spans="1:73" s="467" customFormat="1" ht="90" hidden="1" customHeight="1">
      <c r="A779" s="261" t="s">
        <v>6940</v>
      </c>
      <c r="B779" s="161" t="s">
        <v>3354</v>
      </c>
      <c r="C779" s="190">
        <v>44713</v>
      </c>
      <c r="D779" s="246" t="s">
        <v>218</v>
      </c>
      <c r="E779" s="261" t="s">
        <v>195</v>
      </c>
      <c r="F779" s="161" t="s">
        <v>6941</v>
      </c>
      <c r="G779" s="161" t="s">
        <v>6928</v>
      </c>
      <c r="H779" s="161" t="s">
        <v>6942</v>
      </c>
      <c r="I779" s="161" t="s">
        <v>6943</v>
      </c>
      <c r="J779" s="161" t="s">
        <v>6944</v>
      </c>
      <c r="K779" s="246">
        <v>12</v>
      </c>
      <c r="L779" s="516">
        <v>44743</v>
      </c>
      <c r="M779" s="516">
        <v>45107</v>
      </c>
      <c r="N779" s="212">
        <f t="shared" si="43"/>
        <v>52</v>
      </c>
      <c r="O779" s="306">
        <v>12</v>
      </c>
      <c r="P779" s="161" t="s">
        <v>33</v>
      </c>
      <c r="Q779" s="161"/>
      <c r="R779" s="161" t="s">
        <v>6945</v>
      </c>
      <c r="S779" s="217">
        <f t="shared" si="44"/>
        <v>193</v>
      </c>
      <c r="T779" s="161" t="s">
        <v>125</v>
      </c>
      <c r="U779" s="161" t="s">
        <v>125</v>
      </c>
      <c r="V779" s="161" t="s">
        <v>125</v>
      </c>
      <c r="W779" s="161" t="s">
        <v>125</v>
      </c>
      <c r="X779" s="161" t="s">
        <v>125</v>
      </c>
      <c r="Y779" s="161" t="s">
        <v>125</v>
      </c>
      <c r="Z779" s="161" t="s">
        <v>125</v>
      </c>
      <c r="AA779" s="161" t="s">
        <v>125</v>
      </c>
      <c r="AB779" s="161" t="s">
        <v>125</v>
      </c>
      <c r="AC779" s="161" t="s">
        <v>125</v>
      </c>
      <c r="AD779" s="161" t="s">
        <v>125</v>
      </c>
      <c r="AE779" s="161" t="s">
        <v>125</v>
      </c>
      <c r="AF779" s="161" t="s">
        <v>125</v>
      </c>
      <c r="AG779" s="161" t="s">
        <v>125</v>
      </c>
      <c r="AH779" s="161" t="s">
        <v>125</v>
      </c>
      <c r="AI779" s="161" t="s">
        <v>125</v>
      </c>
      <c r="AJ779" s="161" t="s">
        <v>125</v>
      </c>
      <c r="AK779" s="161" t="s">
        <v>125</v>
      </c>
      <c r="AL779" s="161" t="s">
        <v>125</v>
      </c>
      <c r="AM779" s="161" t="s">
        <v>125</v>
      </c>
      <c r="AN779" s="161" t="s">
        <v>125</v>
      </c>
      <c r="AO779" s="161" t="s">
        <v>125</v>
      </c>
      <c r="AP779" s="161" t="s">
        <v>125</v>
      </c>
      <c r="AQ779" s="161" t="s">
        <v>125</v>
      </c>
      <c r="AR779" s="161" t="s">
        <v>125</v>
      </c>
      <c r="AS779" s="161" t="s">
        <v>125</v>
      </c>
      <c r="AT779" s="161" t="s">
        <v>125</v>
      </c>
      <c r="AU779" s="161" t="s">
        <v>6678</v>
      </c>
      <c r="AV779" s="161" t="s">
        <v>6946</v>
      </c>
      <c r="AW779" s="161" t="s">
        <v>6947</v>
      </c>
      <c r="AX779" s="161" t="s">
        <v>6948</v>
      </c>
      <c r="AY779" s="275" t="s">
        <v>6949</v>
      </c>
      <c r="AZ779" s="183" t="s">
        <v>6950</v>
      </c>
      <c r="BA779" s="275" t="s">
        <v>6951</v>
      </c>
      <c r="BB779" s="275" t="s">
        <v>6952</v>
      </c>
      <c r="BC779" s="275" t="s">
        <v>6953</v>
      </c>
      <c r="BD779" s="161" t="s">
        <v>125</v>
      </c>
      <c r="BE779" s="161" t="s">
        <v>4104</v>
      </c>
      <c r="BF779" s="108" t="s">
        <v>131</v>
      </c>
      <c r="BG779" s="190">
        <v>45132</v>
      </c>
      <c r="BH779" s="108" t="s">
        <v>2033</v>
      </c>
      <c r="BI779" s="122"/>
      <c r="BJ779" s="112"/>
      <c r="BK779" s="119"/>
      <c r="BL779" s="128"/>
      <c r="BM779" s="128"/>
      <c r="BN779" s="119" t="s">
        <v>133</v>
      </c>
      <c r="BO779" s="106"/>
      <c r="BP779" s="448"/>
      <c r="BR779" s="110" t="s">
        <v>6936</v>
      </c>
      <c r="BS779" s="92" t="s">
        <v>6937</v>
      </c>
      <c r="BT779" s="92" t="s">
        <v>6938</v>
      </c>
      <c r="BU779" s="161" t="s">
        <v>6939</v>
      </c>
    </row>
    <row r="780" spans="1:73" s="467" customFormat="1" ht="90" hidden="1" customHeight="1">
      <c r="A780" s="263" t="s">
        <v>6954</v>
      </c>
      <c r="B780" s="164" t="s">
        <v>3354</v>
      </c>
      <c r="C780" s="303">
        <v>44713</v>
      </c>
      <c r="D780" s="175" t="s">
        <v>202</v>
      </c>
      <c r="E780" s="263" t="s">
        <v>344</v>
      </c>
      <c r="F780" s="39" t="s">
        <v>6955</v>
      </c>
      <c r="G780" s="164" t="s">
        <v>6956</v>
      </c>
      <c r="H780" s="164" t="s">
        <v>6957</v>
      </c>
      <c r="I780" s="164" t="s">
        <v>6958</v>
      </c>
      <c r="J780" s="161" t="s">
        <v>862</v>
      </c>
      <c r="K780" s="246">
        <v>1</v>
      </c>
      <c r="L780" s="516">
        <v>44743</v>
      </c>
      <c r="M780" s="516">
        <v>44834</v>
      </c>
      <c r="N780" s="114">
        <f t="shared" si="43"/>
        <v>13</v>
      </c>
      <c r="O780" s="306">
        <v>1</v>
      </c>
      <c r="P780" s="161" t="s">
        <v>32</v>
      </c>
      <c r="Q780" s="161" t="s">
        <v>33</v>
      </c>
      <c r="R780" s="161" t="s">
        <v>6959</v>
      </c>
      <c r="S780" s="217">
        <f t="shared" si="44"/>
        <v>210</v>
      </c>
      <c r="T780" s="161" t="s">
        <v>125</v>
      </c>
      <c r="U780" s="161" t="s">
        <v>125</v>
      </c>
      <c r="V780" s="161" t="s">
        <v>125</v>
      </c>
      <c r="W780" s="161" t="s">
        <v>125</v>
      </c>
      <c r="X780" s="161" t="s">
        <v>125</v>
      </c>
      <c r="Y780" s="161" t="s">
        <v>125</v>
      </c>
      <c r="Z780" s="161" t="s">
        <v>125</v>
      </c>
      <c r="AA780" s="161" t="s">
        <v>125</v>
      </c>
      <c r="AB780" s="161" t="s">
        <v>125</v>
      </c>
      <c r="AC780" s="161" t="s">
        <v>125</v>
      </c>
      <c r="AD780" s="161" t="s">
        <v>125</v>
      </c>
      <c r="AE780" s="161" t="s">
        <v>125</v>
      </c>
      <c r="AF780" s="161" t="s">
        <v>125</v>
      </c>
      <c r="AG780" s="161" t="s">
        <v>125</v>
      </c>
      <c r="AH780" s="161" t="s">
        <v>125</v>
      </c>
      <c r="AI780" s="161" t="s">
        <v>125</v>
      </c>
      <c r="AJ780" s="161" t="s">
        <v>125</v>
      </c>
      <c r="AK780" s="161" t="s">
        <v>125</v>
      </c>
      <c r="AL780" s="161" t="s">
        <v>125</v>
      </c>
      <c r="AM780" s="161" t="s">
        <v>125</v>
      </c>
      <c r="AN780" s="161" t="s">
        <v>125</v>
      </c>
      <c r="AO780" s="161" t="s">
        <v>125</v>
      </c>
      <c r="AP780" s="161" t="s">
        <v>125</v>
      </c>
      <c r="AQ780" s="161" t="s">
        <v>125</v>
      </c>
      <c r="AR780" s="161" t="s">
        <v>125</v>
      </c>
      <c r="AS780" s="161" t="s">
        <v>125</v>
      </c>
      <c r="AT780" s="161" t="s">
        <v>125</v>
      </c>
      <c r="AU780" s="161" t="s">
        <v>6690</v>
      </c>
      <c r="AV780" s="161" t="s">
        <v>6960</v>
      </c>
      <c r="AW780" s="161" t="s">
        <v>6961</v>
      </c>
      <c r="AX780" s="19" t="s">
        <v>125</v>
      </c>
      <c r="AY780" s="19" t="s">
        <v>3235</v>
      </c>
      <c r="AZ780" s="19" t="s">
        <v>125</v>
      </c>
      <c r="BA780" s="19" t="s">
        <v>3235</v>
      </c>
      <c r="BB780" s="19" t="s">
        <v>125</v>
      </c>
      <c r="BC780" s="19" t="s">
        <v>3235</v>
      </c>
      <c r="BD780" s="19" t="s">
        <v>125</v>
      </c>
      <c r="BE780" s="19" t="s">
        <v>3235</v>
      </c>
      <c r="BF780" s="108" t="s">
        <v>131</v>
      </c>
      <c r="BG780" s="190">
        <v>44855</v>
      </c>
      <c r="BH780" s="108" t="s">
        <v>2033</v>
      </c>
      <c r="BI780" s="175"/>
      <c r="BJ780" s="140"/>
      <c r="BK780" s="35"/>
      <c r="BL780" s="171"/>
      <c r="BM780" s="171"/>
      <c r="BN780" s="35" t="s">
        <v>133</v>
      </c>
      <c r="BO780" s="179"/>
      <c r="BP780" s="195"/>
      <c r="BR780" s="92" t="s">
        <v>6962</v>
      </c>
      <c r="BS780" s="92" t="s">
        <v>6963</v>
      </c>
      <c r="BT780" s="161"/>
      <c r="BU780" s="161"/>
    </row>
    <row r="781" spans="1:73" s="467" customFormat="1" ht="90" customHeight="1">
      <c r="A781" s="261" t="s">
        <v>6964</v>
      </c>
      <c r="B781" s="161" t="s">
        <v>3354</v>
      </c>
      <c r="C781" s="190">
        <v>44713</v>
      </c>
      <c r="D781" s="122" t="s">
        <v>202</v>
      </c>
      <c r="E781" s="261" t="s">
        <v>344</v>
      </c>
      <c r="F781" s="161" t="s">
        <v>6965</v>
      </c>
      <c r="G781" s="161" t="s">
        <v>6956</v>
      </c>
      <c r="H781" s="161" t="s">
        <v>6966</v>
      </c>
      <c r="I781" s="161" t="s">
        <v>6967</v>
      </c>
      <c r="J781" s="161" t="s">
        <v>6968</v>
      </c>
      <c r="K781" s="246">
        <v>4</v>
      </c>
      <c r="L781" s="516">
        <v>44835</v>
      </c>
      <c r="M781" s="516">
        <v>45260</v>
      </c>
      <c r="N781" s="212">
        <f t="shared" si="43"/>
        <v>9</v>
      </c>
      <c r="O781" s="304">
        <v>4</v>
      </c>
      <c r="P781" s="161" t="s">
        <v>32</v>
      </c>
      <c r="Q781" s="161" t="s">
        <v>6969</v>
      </c>
      <c r="R781" s="579" t="s">
        <v>6970</v>
      </c>
      <c r="S781" s="217">
        <f t="shared" si="44"/>
        <v>379</v>
      </c>
      <c r="T781" s="161" t="s">
        <v>125</v>
      </c>
      <c r="U781" s="161" t="s">
        <v>125</v>
      </c>
      <c r="V781" s="161" t="s">
        <v>125</v>
      </c>
      <c r="W781" s="161" t="s">
        <v>125</v>
      </c>
      <c r="X781" s="161" t="s">
        <v>125</v>
      </c>
      <c r="Y781" s="161" t="s">
        <v>125</v>
      </c>
      <c r="Z781" s="161" t="s">
        <v>125</v>
      </c>
      <c r="AA781" s="161" t="s">
        <v>125</v>
      </c>
      <c r="AB781" s="161" t="s">
        <v>125</v>
      </c>
      <c r="AC781" s="161" t="s">
        <v>125</v>
      </c>
      <c r="AD781" s="161" t="s">
        <v>125</v>
      </c>
      <c r="AE781" s="161" t="s">
        <v>125</v>
      </c>
      <c r="AF781" s="161" t="s">
        <v>125</v>
      </c>
      <c r="AG781" s="161" t="s">
        <v>125</v>
      </c>
      <c r="AH781" s="161" t="s">
        <v>125</v>
      </c>
      <c r="AI781" s="161" t="s">
        <v>125</v>
      </c>
      <c r="AJ781" s="161" t="s">
        <v>125</v>
      </c>
      <c r="AK781" s="161" t="s">
        <v>125</v>
      </c>
      <c r="AL781" s="161" t="s">
        <v>125</v>
      </c>
      <c r="AM781" s="161" t="s">
        <v>125</v>
      </c>
      <c r="AN781" s="161" t="s">
        <v>125</v>
      </c>
      <c r="AO781" s="161" t="s">
        <v>125</v>
      </c>
      <c r="AP781" s="161" t="s">
        <v>125</v>
      </c>
      <c r="AQ781" s="161" t="s">
        <v>125</v>
      </c>
      <c r="AR781" s="161" t="s">
        <v>125</v>
      </c>
      <c r="AS781" s="161" t="s">
        <v>125</v>
      </c>
      <c r="AT781" s="161" t="s">
        <v>125</v>
      </c>
      <c r="AU781" s="161" t="s">
        <v>6690</v>
      </c>
      <c r="AV781" s="161" t="s">
        <v>6971</v>
      </c>
      <c r="AW781" s="161" t="s">
        <v>6972</v>
      </c>
      <c r="AX781" s="252" t="s">
        <v>6973</v>
      </c>
      <c r="AY781" s="19" t="s">
        <v>6974</v>
      </c>
      <c r="AZ781" s="112" t="s">
        <v>6975</v>
      </c>
      <c r="BA781" s="554" t="s">
        <v>6976</v>
      </c>
      <c r="BB781" s="112" t="s">
        <v>6977</v>
      </c>
      <c r="BC781" s="554" t="s">
        <v>6978</v>
      </c>
      <c r="BD781" s="312" t="s">
        <v>6979</v>
      </c>
      <c r="BE781" s="575" t="s">
        <v>6980</v>
      </c>
      <c r="BF781" s="108" t="s">
        <v>2438</v>
      </c>
      <c r="BG781" s="122">
        <v>45212</v>
      </c>
      <c r="BH781" s="108" t="s">
        <v>8</v>
      </c>
      <c r="BI781" s="122"/>
      <c r="BJ781" s="112"/>
      <c r="BK781" s="119"/>
      <c r="BL781" s="128"/>
      <c r="BM781" s="128"/>
      <c r="BN781" s="119" t="s">
        <v>133</v>
      </c>
      <c r="BO781" s="106"/>
      <c r="BP781" s="448"/>
      <c r="BR781" s="110" t="s">
        <v>6962</v>
      </c>
      <c r="BS781" s="110" t="s">
        <v>6963</v>
      </c>
      <c r="BT781" s="161"/>
      <c r="BU781" s="161"/>
    </row>
    <row r="782" spans="1:73" s="467" customFormat="1" ht="90" hidden="1" customHeight="1">
      <c r="A782" s="263" t="s">
        <v>6981</v>
      </c>
      <c r="B782" s="164" t="s">
        <v>3354</v>
      </c>
      <c r="C782" s="303">
        <v>44713</v>
      </c>
      <c r="D782" s="175" t="s">
        <v>202</v>
      </c>
      <c r="E782" s="263" t="s">
        <v>344</v>
      </c>
      <c r="F782" s="39" t="s">
        <v>6955</v>
      </c>
      <c r="G782" s="164" t="s">
        <v>6956</v>
      </c>
      <c r="H782" s="164" t="s">
        <v>6982</v>
      </c>
      <c r="I782" s="164" t="s">
        <v>6983</v>
      </c>
      <c r="J782" s="161" t="s">
        <v>6833</v>
      </c>
      <c r="K782" s="246">
        <v>1</v>
      </c>
      <c r="L782" s="516">
        <v>44743</v>
      </c>
      <c r="M782" s="516">
        <v>44834</v>
      </c>
      <c r="N782" s="114">
        <f t="shared" si="43"/>
        <v>13</v>
      </c>
      <c r="O782" s="306">
        <v>1</v>
      </c>
      <c r="P782" s="161" t="s">
        <v>33</v>
      </c>
      <c r="Q782" s="161"/>
      <c r="R782" s="161" t="s">
        <v>6984</v>
      </c>
      <c r="S782" s="217">
        <f t="shared" si="44"/>
        <v>289</v>
      </c>
      <c r="T782" s="161" t="s">
        <v>125</v>
      </c>
      <c r="U782" s="161" t="s">
        <v>125</v>
      </c>
      <c r="V782" s="161" t="s">
        <v>125</v>
      </c>
      <c r="W782" s="161" t="s">
        <v>125</v>
      </c>
      <c r="X782" s="161" t="s">
        <v>125</v>
      </c>
      <c r="Y782" s="161" t="s">
        <v>125</v>
      </c>
      <c r="Z782" s="161" t="s">
        <v>125</v>
      </c>
      <c r="AA782" s="161" t="s">
        <v>125</v>
      </c>
      <c r="AB782" s="161" t="s">
        <v>125</v>
      </c>
      <c r="AC782" s="161" t="s">
        <v>125</v>
      </c>
      <c r="AD782" s="161" t="s">
        <v>125</v>
      </c>
      <c r="AE782" s="161" t="s">
        <v>125</v>
      </c>
      <c r="AF782" s="161" t="s">
        <v>125</v>
      </c>
      <c r="AG782" s="161" t="s">
        <v>125</v>
      </c>
      <c r="AH782" s="161" t="s">
        <v>125</v>
      </c>
      <c r="AI782" s="161" t="s">
        <v>125</v>
      </c>
      <c r="AJ782" s="161" t="s">
        <v>125</v>
      </c>
      <c r="AK782" s="161" t="s">
        <v>125</v>
      </c>
      <c r="AL782" s="161" t="s">
        <v>125</v>
      </c>
      <c r="AM782" s="161" t="s">
        <v>125</v>
      </c>
      <c r="AN782" s="161" t="s">
        <v>125</v>
      </c>
      <c r="AO782" s="161" t="s">
        <v>125</v>
      </c>
      <c r="AP782" s="161" t="s">
        <v>125</v>
      </c>
      <c r="AQ782" s="161" t="s">
        <v>125</v>
      </c>
      <c r="AR782" s="161" t="s">
        <v>125</v>
      </c>
      <c r="AS782" s="161" t="s">
        <v>125</v>
      </c>
      <c r="AT782" s="161" t="s">
        <v>125</v>
      </c>
      <c r="AU782" s="161" t="s">
        <v>6678</v>
      </c>
      <c r="AV782" s="161" t="s">
        <v>6985</v>
      </c>
      <c r="AW782" s="161" t="s">
        <v>6986</v>
      </c>
      <c r="AX782" s="19" t="s">
        <v>125</v>
      </c>
      <c r="AY782" s="19" t="s">
        <v>6987</v>
      </c>
      <c r="AZ782" s="19" t="s">
        <v>125</v>
      </c>
      <c r="BA782" s="19" t="s">
        <v>6987</v>
      </c>
      <c r="BB782" s="19" t="s">
        <v>125</v>
      </c>
      <c r="BC782" s="19" t="s">
        <v>6988</v>
      </c>
      <c r="BD782" s="19" t="s">
        <v>125</v>
      </c>
      <c r="BE782" s="19" t="s">
        <v>6988</v>
      </c>
      <c r="BF782" s="108" t="s">
        <v>1688</v>
      </c>
      <c r="BG782" s="190">
        <v>44848</v>
      </c>
      <c r="BH782" s="108" t="s">
        <v>2033</v>
      </c>
      <c r="BI782" s="175"/>
      <c r="BJ782" s="140"/>
      <c r="BK782" s="35"/>
      <c r="BL782" s="171"/>
      <c r="BM782" s="171"/>
      <c r="BN782" s="35" t="s">
        <v>133</v>
      </c>
      <c r="BO782" s="179"/>
      <c r="BP782" s="195"/>
      <c r="BR782" s="92" t="s">
        <v>6962</v>
      </c>
      <c r="BS782" s="92" t="s">
        <v>6963</v>
      </c>
      <c r="BT782" s="161"/>
      <c r="BU782" s="161"/>
    </row>
    <row r="783" spans="1:73" s="467" customFormat="1" ht="90" hidden="1" customHeight="1">
      <c r="A783" s="263" t="s">
        <v>6989</v>
      </c>
      <c r="B783" s="164" t="s">
        <v>3354</v>
      </c>
      <c r="C783" s="303">
        <v>44713</v>
      </c>
      <c r="D783" s="244" t="s">
        <v>218</v>
      </c>
      <c r="E783" s="263" t="s">
        <v>255</v>
      </c>
      <c r="F783" s="39" t="s">
        <v>6990</v>
      </c>
      <c r="G783" s="164" t="s">
        <v>6741</v>
      </c>
      <c r="H783" s="164" t="s">
        <v>6991</v>
      </c>
      <c r="I783" s="164" t="s">
        <v>6805</v>
      </c>
      <c r="J783" s="161" t="s">
        <v>6806</v>
      </c>
      <c r="K783" s="246">
        <v>1</v>
      </c>
      <c r="L783" s="516">
        <v>44743</v>
      </c>
      <c r="M783" s="516">
        <v>44925</v>
      </c>
      <c r="N783" s="114">
        <f t="shared" si="43"/>
        <v>26</v>
      </c>
      <c r="O783" s="306">
        <v>1</v>
      </c>
      <c r="P783" s="161" t="s">
        <v>32</v>
      </c>
      <c r="Q783" s="161" t="s">
        <v>31</v>
      </c>
      <c r="R783" s="161" t="s">
        <v>6807</v>
      </c>
      <c r="S783" s="217">
        <f t="shared" si="44"/>
        <v>274</v>
      </c>
      <c r="T783" s="161" t="s">
        <v>125</v>
      </c>
      <c r="U783" s="161" t="s">
        <v>125</v>
      </c>
      <c r="V783" s="161" t="s">
        <v>125</v>
      </c>
      <c r="W783" s="161" t="s">
        <v>125</v>
      </c>
      <c r="X783" s="161" t="s">
        <v>125</v>
      </c>
      <c r="Y783" s="161" t="s">
        <v>125</v>
      </c>
      <c r="Z783" s="161" t="s">
        <v>125</v>
      </c>
      <c r="AA783" s="161" t="s">
        <v>125</v>
      </c>
      <c r="AB783" s="161" t="s">
        <v>125</v>
      </c>
      <c r="AC783" s="161" t="s">
        <v>125</v>
      </c>
      <c r="AD783" s="161" t="s">
        <v>125</v>
      </c>
      <c r="AE783" s="161" t="s">
        <v>125</v>
      </c>
      <c r="AF783" s="161" t="s">
        <v>125</v>
      </c>
      <c r="AG783" s="161" t="s">
        <v>125</v>
      </c>
      <c r="AH783" s="161" t="s">
        <v>125</v>
      </c>
      <c r="AI783" s="161" t="s">
        <v>125</v>
      </c>
      <c r="AJ783" s="161" t="s">
        <v>125</v>
      </c>
      <c r="AK783" s="161" t="s">
        <v>125</v>
      </c>
      <c r="AL783" s="161" t="s">
        <v>125</v>
      </c>
      <c r="AM783" s="161" t="s">
        <v>125</v>
      </c>
      <c r="AN783" s="161" t="s">
        <v>125</v>
      </c>
      <c r="AO783" s="161" t="s">
        <v>125</v>
      </c>
      <c r="AP783" s="161" t="s">
        <v>125</v>
      </c>
      <c r="AQ783" s="161" t="s">
        <v>125</v>
      </c>
      <c r="AR783" s="161" t="s">
        <v>125</v>
      </c>
      <c r="AS783" s="161" t="s">
        <v>125</v>
      </c>
      <c r="AT783" s="161" t="s">
        <v>125</v>
      </c>
      <c r="AU783" s="161" t="s">
        <v>6690</v>
      </c>
      <c r="AV783" s="161" t="s">
        <v>6808</v>
      </c>
      <c r="AW783" s="161" t="s">
        <v>6809</v>
      </c>
      <c r="AX783" s="252" t="s">
        <v>6810</v>
      </c>
      <c r="AY783" s="161" t="s">
        <v>6811</v>
      </c>
      <c r="AZ783" s="164" t="s">
        <v>125</v>
      </c>
      <c r="BA783" s="164" t="s">
        <v>5082</v>
      </c>
      <c r="BB783" s="164" t="s">
        <v>125</v>
      </c>
      <c r="BC783" s="164" t="s">
        <v>5082</v>
      </c>
      <c r="BD783" s="164" t="s">
        <v>125</v>
      </c>
      <c r="BE783" s="164" t="s">
        <v>5082</v>
      </c>
      <c r="BF783" s="108" t="s">
        <v>131</v>
      </c>
      <c r="BG783" s="190">
        <v>44944</v>
      </c>
      <c r="BH783" s="108" t="s">
        <v>2033</v>
      </c>
      <c r="BI783" s="175"/>
      <c r="BJ783" s="140"/>
      <c r="BK783" s="35"/>
      <c r="BL783" s="171"/>
      <c r="BM783" s="171"/>
      <c r="BN783" s="35" t="s">
        <v>133</v>
      </c>
      <c r="BO783" s="179"/>
      <c r="BP783" s="195"/>
      <c r="BR783" s="92" t="s">
        <v>6992</v>
      </c>
      <c r="BS783" s="92" t="s">
        <v>6993</v>
      </c>
      <c r="BT783" s="92" t="s">
        <v>6994</v>
      </c>
      <c r="BU783" s="161"/>
    </row>
    <row r="784" spans="1:73" s="467" customFormat="1" ht="90" hidden="1" customHeight="1">
      <c r="A784" s="263" t="s">
        <v>6995</v>
      </c>
      <c r="B784" s="164" t="s">
        <v>3354</v>
      </c>
      <c r="C784" s="303">
        <v>44713</v>
      </c>
      <c r="D784" s="244" t="s">
        <v>218</v>
      </c>
      <c r="E784" s="263" t="s">
        <v>255</v>
      </c>
      <c r="F784" s="39" t="s">
        <v>6990</v>
      </c>
      <c r="G784" s="164" t="s">
        <v>6741</v>
      </c>
      <c r="H784" s="164" t="s">
        <v>6991</v>
      </c>
      <c r="I784" s="164" t="s">
        <v>6996</v>
      </c>
      <c r="J784" s="161" t="s">
        <v>3691</v>
      </c>
      <c r="K784" s="246">
        <v>2</v>
      </c>
      <c r="L784" s="516">
        <v>44743</v>
      </c>
      <c r="M784" s="516">
        <v>44925</v>
      </c>
      <c r="N784" s="114">
        <f t="shared" si="43"/>
        <v>26</v>
      </c>
      <c r="O784" s="306">
        <v>2</v>
      </c>
      <c r="P784" s="161" t="s">
        <v>32</v>
      </c>
      <c r="Q784" s="161" t="s">
        <v>31</v>
      </c>
      <c r="R784" s="161" t="s">
        <v>6689</v>
      </c>
      <c r="S784" s="217">
        <f t="shared" si="44"/>
        <v>206</v>
      </c>
      <c r="T784" s="161" t="s">
        <v>125</v>
      </c>
      <c r="U784" s="161" t="s">
        <v>125</v>
      </c>
      <c r="V784" s="161" t="s">
        <v>125</v>
      </c>
      <c r="W784" s="161" t="s">
        <v>125</v>
      </c>
      <c r="X784" s="161" t="s">
        <v>125</v>
      </c>
      <c r="Y784" s="161" t="s">
        <v>125</v>
      </c>
      <c r="Z784" s="161" t="s">
        <v>125</v>
      </c>
      <c r="AA784" s="161" t="s">
        <v>125</v>
      </c>
      <c r="AB784" s="161" t="s">
        <v>125</v>
      </c>
      <c r="AC784" s="161" t="s">
        <v>125</v>
      </c>
      <c r="AD784" s="161" t="s">
        <v>125</v>
      </c>
      <c r="AE784" s="161" t="s">
        <v>125</v>
      </c>
      <c r="AF784" s="161" t="s">
        <v>125</v>
      </c>
      <c r="AG784" s="161" t="s">
        <v>125</v>
      </c>
      <c r="AH784" s="161" t="s">
        <v>125</v>
      </c>
      <c r="AI784" s="161" t="s">
        <v>125</v>
      </c>
      <c r="AJ784" s="161" t="s">
        <v>125</v>
      </c>
      <c r="AK784" s="161" t="s">
        <v>125</v>
      </c>
      <c r="AL784" s="161" t="s">
        <v>125</v>
      </c>
      <c r="AM784" s="161" t="s">
        <v>125</v>
      </c>
      <c r="AN784" s="161" t="s">
        <v>125</v>
      </c>
      <c r="AO784" s="161" t="s">
        <v>125</v>
      </c>
      <c r="AP784" s="161" t="s">
        <v>125</v>
      </c>
      <c r="AQ784" s="161" t="s">
        <v>125</v>
      </c>
      <c r="AR784" s="161" t="s">
        <v>125</v>
      </c>
      <c r="AS784" s="161" t="s">
        <v>125</v>
      </c>
      <c r="AT784" s="161" t="s">
        <v>125</v>
      </c>
      <c r="AU784" s="161" t="s">
        <v>6690</v>
      </c>
      <c r="AV784" s="161" t="s">
        <v>6691</v>
      </c>
      <c r="AW784" s="161" t="s">
        <v>6692</v>
      </c>
      <c r="AX784" s="161" t="s">
        <v>6997</v>
      </c>
      <c r="AY784" s="161" t="s">
        <v>6998</v>
      </c>
      <c r="AZ784" s="164" t="s">
        <v>125</v>
      </c>
      <c r="BA784" s="164" t="s">
        <v>5082</v>
      </c>
      <c r="BB784" s="164" t="s">
        <v>125</v>
      </c>
      <c r="BC784" s="164" t="s">
        <v>5082</v>
      </c>
      <c r="BD784" s="164" t="s">
        <v>125</v>
      </c>
      <c r="BE784" s="164" t="s">
        <v>5082</v>
      </c>
      <c r="BF784" s="108" t="s">
        <v>131</v>
      </c>
      <c r="BG784" s="190">
        <v>44943</v>
      </c>
      <c r="BH784" s="108" t="s">
        <v>2033</v>
      </c>
      <c r="BI784" s="175"/>
      <c r="BJ784" s="140"/>
      <c r="BK784" s="35"/>
      <c r="BL784" s="171"/>
      <c r="BM784" s="171"/>
      <c r="BN784" s="35" t="s">
        <v>133</v>
      </c>
      <c r="BO784" s="179"/>
      <c r="BP784" s="195"/>
      <c r="BR784" s="92" t="s">
        <v>6992</v>
      </c>
      <c r="BS784" s="92" t="s">
        <v>6993</v>
      </c>
      <c r="BT784" s="92" t="s">
        <v>6994</v>
      </c>
      <c r="BU784" s="161"/>
    </row>
    <row r="785" spans="1:15713" s="467" customFormat="1" ht="90" hidden="1" customHeight="1">
      <c r="A785" s="261" t="s">
        <v>6999</v>
      </c>
      <c r="B785" s="161" t="s">
        <v>3354</v>
      </c>
      <c r="C785" s="190">
        <v>44713</v>
      </c>
      <c r="D785" s="246" t="s">
        <v>218</v>
      </c>
      <c r="E785" s="261" t="s">
        <v>255</v>
      </c>
      <c r="F785" s="452" t="s">
        <v>7000</v>
      </c>
      <c r="G785" s="161" t="s">
        <v>6741</v>
      </c>
      <c r="H785" s="161" t="s">
        <v>6991</v>
      </c>
      <c r="I785" s="161" t="s">
        <v>6698</v>
      </c>
      <c r="J785" s="161" t="s">
        <v>6699</v>
      </c>
      <c r="K785" s="246">
        <v>1</v>
      </c>
      <c r="L785" s="516">
        <v>44928</v>
      </c>
      <c r="M785" s="516">
        <v>44985</v>
      </c>
      <c r="N785" s="212">
        <f t="shared" si="43"/>
        <v>9</v>
      </c>
      <c r="O785" s="306">
        <v>1</v>
      </c>
      <c r="P785" s="161" t="s">
        <v>32</v>
      </c>
      <c r="Q785" s="161" t="s">
        <v>31</v>
      </c>
      <c r="R785" s="161" t="s">
        <v>6700</v>
      </c>
      <c r="S785" s="217">
        <f t="shared" si="44"/>
        <v>134</v>
      </c>
      <c r="T785" s="161" t="s">
        <v>125</v>
      </c>
      <c r="U785" s="161" t="s">
        <v>125</v>
      </c>
      <c r="V785" s="161" t="s">
        <v>125</v>
      </c>
      <c r="W785" s="161" t="s">
        <v>125</v>
      </c>
      <c r="X785" s="161" t="s">
        <v>125</v>
      </c>
      <c r="Y785" s="161" t="s">
        <v>125</v>
      </c>
      <c r="Z785" s="161" t="s">
        <v>125</v>
      </c>
      <c r="AA785" s="161" t="s">
        <v>125</v>
      </c>
      <c r="AB785" s="161" t="s">
        <v>125</v>
      </c>
      <c r="AC785" s="161" t="s">
        <v>125</v>
      </c>
      <c r="AD785" s="161" t="s">
        <v>125</v>
      </c>
      <c r="AE785" s="161" t="s">
        <v>125</v>
      </c>
      <c r="AF785" s="161" t="s">
        <v>125</v>
      </c>
      <c r="AG785" s="161" t="s">
        <v>125</v>
      </c>
      <c r="AH785" s="161" t="s">
        <v>125</v>
      </c>
      <c r="AI785" s="161" t="s">
        <v>125</v>
      </c>
      <c r="AJ785" s="161" t="s">
        <v>125</v>
      </c>
      <c r="AK785" s="161" t="s">
        <v>125</v>
      </c>
      <c r="AL785" s="161" t="s">
        <v>125</v>
      </c>
      <c r="AM785" s="161" t="s">
        <v>125</v>
      </c>
      <c r="AN785" s="161" t="s">
        <v>125</v>
      </c>
      <c r="AO785" s="161" t="s">
        <v>125</v>
      </c>
      <c r="AP785" s="161" t="s">
        <v>125</v>
      </c>
      <c r="AQ785" s="161" t="s">
        <v>125</v>
      </c>
      <c r="AR785" s="161" t="s">
        <v>125</v>
      </c>
      <c r="AS785" s="161" t="s">
        <v>125</v>
      </c>
      <c r="AT785" s="161" t="s">
        <v>125</v>
      </c>
      <c r="AU785" s="161" t="s">
        <v>6690</v>
      </c>
      <c r="AV785" s="161" t="s">
        <v>6701</v>
      </c>
      <c r="AW785" s="161" t="s">
        <v>6702</v>
      </c>
      <c r="AX785" s="161" t="s">
        <v>6703</v>
      </c>
      <c r="AY785" s="161" t="s">
        <v>6704</v>
      </c>
      <c r="AZ785" s="161" t="s">
        <v>7001</v>
      </c>
      <c r="BA785" s="161" t="s">
        <v>6749</v>
      </c>
      <c r="BB785" s="161" t="s">
        <v>125</v>
      </c>
      <c r="BC785" s="161" t="s">
        <v>6707</v>
      </c>
      <c r="BD785" s="161" t="s">
        <v>125</v>
      </c>
      <c r="BE785" s="161" t="s">
        <v>6707</v>
      </c>
      <c r="BF785" s="108" t="s">
        <v>131</v>
      </c>
      <c r="BG785" s="190">
        <v>45035</v>
      </c>
      <c r="BH785" s="108" t="s">
        <v>2033</v>
      </c>
      <c r="BI785" s="122"/>
      <c r="BJ785" s="112"/>
      <c r="BK785" s="119"/>
      <c r="BL785" s="128"/>
      <c r="BM785" s="128"/>
      <c r="BN785" s="119" t="s">
        <v>133</v>
      </c>
      <c r="BO785" s="106"/>
      <c r="BP785" s="448"/>
      <c r="BR785" s="110" t="s">
        <v>6992</v>
      </c>
      <c r="BS785" s="110" t="s">
        <v>6993</v>
      </c>
      <c r="BT785" s="110" t="s">
        <v>6994</v>
      </c>
      <c r="BU785" s="161"/>
    </row>
    <row r="786" spans="1:15713" s="467" customFormat="1" ht="90" hidden="1" customHeight="1">
      <c r="A786" s="261" t="s">
        <v>7002</v>
      </c>
      <c r="B786" s="161" t="s">
        <v>3354</v>
      </c>
      <c r="C786" s="190">
        <v>44713</v>
      </c>
      <c r="D786" s="246" t="s">
        <v>218</v>
      </c>
      <c r="E786" s="261" t="s">
        <v>255</v>
      </c>
      <c r="F786" s="161" t="s">
        <v>7003</v>
      </c>
      <c r="G786" s="161" t="s">
        <v>6741</v>
      </c>
      <c r="H786" s="161" t="s">
        <v>6751</v>
      </c>
      <c r="I786" s="161" t="s">
        <v>6751</v>
      </c>
      <c r="J786" s="161" t="s">
        <v>6752</v>
      </c>
      <c r="K786" s="246">
        <v>4</v>
      </c>
      <c r="L786" s="516">
        <v>44743</v>
      </c>
      <c r="M786" s="516">
        <v>45138</v>
      </c>
      <c r="N786" s="212">
        <f t="shared" si="43"/>
        <v>5</v>
      </c>
      <c r="O786" s="306">
        <v>4</v>
      </c>
      <c r="P786" s="161" t="s">
        <v>29</v>
      </c>
      <c r="Q786" s="161"/>
      <c r="R786" s="161" t="s">
        <v>6753</v>
      </c>
      <c r="S786" s="217">
        <f t="shared" si="44"/>
        <v>155</v>
      </c>
      <c r="T786" s="161"/>
      <c r="U786" s="161"/>
      <c r="V786" s="161"/>
      <c r="W786" s="161"/>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s="161" t="s">
        <v>125</v>
      </c>
      <c r="AS786" s="161" t="s">
        <v>125</v>
      </c>
      <c r="AT786" s="161" t="s">
        <v>125</v>
      </c>
      <c r="AU786" s="161" t="s">
        <v>6728</v>
      </c>
      <c r="AV786" s="161" t="s">
        <v>6754</v>
      </c>
      <c r="AW786" s="161" t="s">
        <v>6755</v>
      </c>
      <c r="AX786" s="164" t="s">
        <v>7004</v>
      </c>
      <c r="AY786" s="161" t="s">
        <v>6757</v>
      </c>
      <c r="AZ786" s="161" t="s">
        <v>7005</v>
      </c>
      <c r="BA786" s="161" t="s">
        <v>6759</v>
      </c>
      <c r="BB786" s="161" t="s">
        <v>7006</v>
      </c>
      <c r="BC786" s="161" t="s">
        <v>6761</v>
      </c>
      <c r="BD786" s="161" t="s">
        <v>125</v>
      </c>
      <c r="BE786" s="161" t="s">
        <v>6762</v>
      </c>
      <c r="BF786" s="108" t="s">
        <v>2438</v>
      </c>
      <c r="BG786" s="122">
        <v>45118</v>
      </c>
      <c r="BH786" s="108" t="s">
        <v>2033</v>
      </c>
      <c r="BI786" s="122"/>
      <c r="BJ786" s="112"/>
      <c r="BK786" s="119"/>
      <c r="BL786" s="128"/>
      <c r="BM786" s="128"/>
      <c r="BN786" s="119" t="s">
        <v>133</v>
      </c>
      <c r="BO786" s="106"/>
      <c r="BP786" s="448"/>
      <c r="BR786" s="110" t="s">
        <v>6992</v>
      </c>
      <c r="BS786" s="110" t="s">
        <v>6993</v>
      </c>
      <c r="BT786" s="110" t="s">
        <v>6994</v>
      </c>
      <c r="BU786" s="161"/>
    </row>
    <row r="787" spans="1:15713" s="467" customFormat="1" ht="90" hidden="1" customHeight="1">
      <c r="A787" s="261" t="s">
        <v>7007</v>
      </c>
      <c r="B787" s="161" t="s">
        <v>3354</v>
      </c>
      <c r="C787" s="190">
        <v>44713</v>
      </c>
      <c r="D787" s="246" t="s">
        <v>218</v>
      </c>
      <c r="E787" s="261" t="s">
        <v>255</v>
      </c>
      <c r="F787" s="452" t="s">
        <v>7000</v>
      </c>
      <c r="G787" s="161" t="s">
        <v>6741</v>
      </c>
      <c r="H787" s="161" t="s">
        <v>6774</v>
      </c>
      <c r="I787" s="161" t="s">
        <v>6765</v>
      </c>
      <c r="J787" s="161" t="s">
        <v>6766</v>
      </c>
      <c r="K787" s="246">
        <v>2</v>
      </c>
      <c r="L787" s="516">
        <v>44835</v>
      </c>
      <c r="M787" s="516">
        <v>45107</v>
      </c>
      <c r="N787" s="212">
        <f t="shared" ref="N787:N823" si="45">+WEEKNUM(M787-L787)</f>
        <v>39</v>
      </c>
      <c r="O787" s="306">
        <v>2</v>
      </c>
      <c r="P787" s="161" t="s">
        <v>19</v>
      </c>
      <c r="Q787" s="161" t="s">
        <v>33</v>
      </c>
      <c r="R787" s="161" t="s">
        <v>6767</v>
      </c>
      <c r="S787" s="217">
        <f t="shared" ref="S787:S849" si="46">LEN(R787)</f>
        <v>282</v>
      </c>
      <c r="T787" s="161"/>
      <c r="U787" s="161"/>
      <c r="V787" s="161"/>
      <c r="W787" s="161"/>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t="s">
        <v>125</v>
      </c>
      <c r="AS787" s="161" t="s">
        <v>125</v>
      </c>
      <c r="AT787" s="161" t="s">
        <v>125</v>
      </c>
      <c r="AU787" s="161" t="s">
        <v>6728</v>
      </c>
      <c r="AV787" s="161" t="s">
        <v>6768</v>
      </c>
      <c r="AW787" s="161" t="s">
        <v>6769</v>
      </c>
      <c r="AX787" s="164" t="s">
        <v>6770</v>
      </c>
      <c r="AY787" s="161" t="s">
        <v>6771</v>
      </c>
      <c r="AZ787" s="161" t="s">
        <v>6772</v>
      </c>
      <c r="BA787" s="161" t="s">
        <v>6773</v>
      </c>
      <c r="BB787" s="161" t="s">
        <v>125</v>
      </c>
      <c r="BC787" s="161" t="s">
        <v>4994</v>
      </c>
      <c r="BD787" s="161" t="s">
        <v>125</v>
      </c>
      <c r="BE787" s="161" t="s">
        <v>4994</v>
      </c>
      <c r="BF787" s="108" t="s">
        <v>2438</v>
      </c>
      <c r="BG787" s="122">
        <v>45036</v>
      </c>
      <c r="BH787" s="108" t="s">
        <v>2033</v>
      </c>
      <c r="BI787" s="122"/>
      <c r="BJ787" s="112"/>
      <c r="BK787" s="119"/>
      <c r="BL787" s="128"/>
      <c r="BM787" s="128"/>
      <c r="BN787" s="119" t="s">
        <v>133</v>
      </c>
      <c r="BO787" s="106"/>
      <c r="BP787" s="448"/>
      <c r="BR787" s="110" t="s">
        <v>6992</v>
      </c>
      <c r="BS787" s="110" t="s">
        <v>6993</v>
      </c>
      <c r="BT787" s="110" t="s">
        <v>6994</v>
      </c>
      <c r="BU787" s="161"/>
    </row>
    <row r="788" spans="1:15713" s="467" customFormat="1" ht="90" hidden="1" customHeight="1">
      <c r="A788" s="111" t="s">
        <v>7008</v>
      </c>
      <c r="B788" s="110" t="s">
        <v>3354</v>
      </c>
      <c r="C788" s="122">
        <v>44713</v>
      </c>
      <c r="D788" s="122" t="s">
        <v>218</v>
      </c>
      <c r="E788" s="111" t="s">
        <v>255</v>
      </c>
      <c r="F788" s="498" t="s">
        <v>7000</v>
      </c>
      <c r="G788" s="110" t="s">
        <v>6741</v>
      </c>
      <c r="H788" s="110" t="s">
        <v>6774</v>
      </c>
      <c r="I788" s="110" t="s">
        <v>7009</v>
      </c>
      <c r="J788" s="110" t="s">
        <v>7010</v>
      </c>
      <c r="K788" s="108">
        <v>4</v>
      </c>
      <c r="L788" s="510">
        <v>44986</v>
      </c>
      <c r="M788" s="510">
        <v>45291</v>
      </c>
      <c r="N788" s="212">
        <f t="shared" si="45"/>
        <v>44</v>
      </c>
      <c r="O788" s="264">
        <v>2</v>
      </c>
      <c r="P788" s="110" t="s">
        <v>22</v>
      </c>
      <c r="Q788" s="133" t="s">
        <v>6777</v>
      </c>
      <c r="R788" s="112" t="s">
        <v>7011</v>
      </c>
      <c r="S788" s="217">
        <f t="shared" si="46"/>
        <v>190</v>
      </c>
      <c r="T788" s="136" t="s">
        <v>125</v>
      </c>
      <c r="U788" s="136" t="s">
        <v>125</v>
      </c>
      <c r="V788" s="136" t="s">
        <v>125</v>
      </c>
      <c r="W788" s="136" t="s">
        <v>125</v>
      </c>
      <c r="X788" s="136" t="s">
        <v>125</v>
      </c>
      <c r="Y788" s="136" t="s">
        <v>125</v>
      </c>
      <c r="Z788" s="136" t="s">
        <v>125</v>
      </c>
      <c r="AA788" s="136" t="s">
        <v>125</v>
      </c>
      <c r="AB788" s="136" t="s">
        <v>125</v>
      </c>
      <c r="AC788" s="136" t="s">
        <v>125</v>
      </c>
      <c r="AD788" s="136" t="s">
        <v>125</v>
      </c>
      <c r="AE788" s="136" t="s">
        <v>125</v>
      </c>
      <c r="AF788" s="136" t="s">
        <v>125</v>
      </c>
      <c r="AG788" s="136" t="s">
        <v>125</v>
      </c>
      <c r="AH788" s="136" t="s">
        <v>125</v>
      </c>
      <c r="AI788" s="136" t="s">
        <v>125</v>
      </c>
      <c r="AJ788" s="136" t="s">
        <v>125</v>
      </c>
      <c r="AK788" s="136" t="s">
        <v>125</v>
      </c>
      <c r="AL788" s="136" t="s">
        <v>130</v>
      </c>
      <c r="AM788" s="136" t="s">
        <v>130</v>
      </c>
      <c r="AN788" s="136" t="s">
        <v>130</v>
      </c>
      <c r="AO788" s="136" t="s">
        <v>130</v>
      </c>
      <c r="AP788" s="136" t="s">
        <v>130</v>
      </c>
      <c r="AQ788" s="136" t="s">
        <v>130</v>
      </c>
      <c r="AR788" s="136" t="s">
        <v>125</v>
      </c>
      <c r="AS788" s="136" t="s">
        <v>125</v>
      </c>
      <c r="AT788" s="136" t="s">
        <v>125</v>
      </c>
      <c r="AU788" s="119" t="s">
        <v>6779</v>
      </c>
      <c r="AV788" s="119" t="s">
        <v>6780</v>
      </c>
      <c r="AW788" s="119" t="s">
        <v>6781</v>
      </c>
      <c r="AX788" s="35" t="s">
        <v>6782</v>
      </c>
      <c r="AY788" s="112" t="s">
        <v>6781</v>
      </c>
      <c r="AZ788" s="112" t="s">
        <v>7012</v>
      </c>
      <c r="BA788" s="112" t="s">
        <v>6784</v>
      </c>
      <c r="BB788" s="112" t="s">
        <v>7013</v>
      </c>
      <c r="BC788" s="112" t="s">
        <v>7014</v>
      </c>
      <c r="BD788" s="544" t="s">
        <v>7015</v>
      </c>
      <c r="BE788" s="112" t="s">
        <v>7016</v>
      </c>
      <c r="BF788" s="108" t="s">
        <v>8</v>
      </c>
      <c r="BG788" s="122">
        <v>45211</v>
      </c>
      <c r="BH788" s="106" t="s">
        <v>8</v>
      </c>
      <c r="BI788" s="121"/>
      <c r="BJ788" s="121"/>
      <c r="BK788" s="121"/>
      <c r="BL788" s="121"/>
      <c r="BM788" s="121"/>
      <c r="BN788" s="121" t="s">
        <v>133</v>
      </c>
      <c r="BO788" s="106"/>
      <c r="BP788" s="106"/>
      <c r="BQ788" s="123"/>
      <c r="BR788" s="119" t="s">
        <v>6992</v>
      </c>
      <c r="BS788" s="119" t="s">
        <v>7017</v>
      </c>
      <c r="BT788" s="119" t="s">
        <v>6994</v>
      </c>
      <c r="BU788" s="119"/>
      <c r="BV788" s="123"/>
      <c r="BW788" s="123"/>
      <c r="BX788" s="123"/>
      <c r="BY788" s="123"/>
      <c r="BZ788" s="123"/>
      <c r="CA788" s="123"/>
      <c r="CB788" s="123"/>
      <c r="CC788" s="123"/>
      <c r="CD788" s="123"/>
      <c r="CE788" s="123"/>
      <c r="CF788" s="123"/>
      <c r="CG788" s="123"/>
      <c r="CH788" s="123"/>
      <c r="CI788" s="123"/>
      <c r="CJ788" s="123"/>
      <c r="CK788" s="123"/>
      <c r="CL788" s="123"/>
      <c r="CM788" s="123"/>
      <c r="CN788" s="123"/>
      <c r="CO788" s="123"/>
      <c r="CP788" s="123"/>
      <c r="CQ788" s="123"/>
      <c r="CR788" s="123"/>
      <c r="CS788" s="123"/>
      <c r="CT788" s="123"/>
      <c r="CU788" s="123"/>
      <c r="CV788" s="123"/>
      <c r="CW788" s="123"/>
      <c r="CX788" s="123"/>
      <c r="CY788" s="123"/>
      <c r="CZ788" s="123"/>
      <c r="DA788" s="123"/>
      <c r="DB788" s="123"/>
      <c r="DC788" s="123"/>
      <c r="DD788" s="123"/>
      <c r="DE788" s="123"/>
      <c r="DF788" s="123"/>
      <c r="DG788" s="123"/>
      <c r="DH788" s="123"/>
      <c r="DI788" s="123"/>
      <c r="DJ788" s="123"/>
      <c r="DK788" s="123"/>
      <c r="DL788" s="123"/>
      <c r="DM788" s="123"/>
      <c r="DN788" s="123"/>
      <c r="DO788" s="123"/>
      <c r="DP788" s="123"/>
      <c r="DQ788" s="123"/>
      <c r="DR788" s="123"/>
      <c r="DS788" s="123"/>
      <c r="DT788" s="123"/>
      <c r="DU788" s="123"/>
      <c r="DV788" s="123"/>
      <c r="DW788" s="123"/>
      <c r="DX788" s="123"/>
      <c r="DY788" s="123"/>
      <c r="DZ788" s="123"/>
      <c r="EA788" s="123"/>
      <c r="EB788" s="123"/>
      <c r="EC788" s="123"/>
      <c r="ED788" s="123"/>
      <c r="EE788" s="123"/>
      <c r="EF788" s="123"/>
      <c r="EG788" s="123"/>
      <c r="EH788" s="123"/>
      <c r="EI788" s="123"/>
      <c r="EJ788" s="123"/>
      <c r="EK788" s="123"/>
      <c r="EL788" s="123"/>
      <c r="EM788" s="123"/>
      <c r="EN788" s="123"/>
      <c r="EO788" s="123"/>
      <c r="EP788" s="123"/>
      <c r="EQ788" s="123"/>
      <c r="ER788" s="123"/>
      <c r="ES788" s="123"/>
      <c r="ET788" s="123"/>
      <c r="EU788" s="123"/>
      <c r="EV788" s="123"/>
      <c r="EW788" s="123"/>
      <c r="EX788" s="123"/>
      <c r="EY788" s="123"/>
      <c r="EZ788" s="123"/>
      <c r="FA788" s="123"/>
      <c r="FB788" s="123"/>
      <c r="FC788" s="123"/>
      <c r="FD788" s="123"/>
      <c r="FE788" s="123"/>
      <c r="FF788" s="123"/>
      <c r="FG788" s="123"/>
      <c r="FH788" s="123"/>
      <c r="FI788" s="123"/>
      <c r="FJ788" s="123"/>
      <c r="FK788" s="123"/>
      <c r="FL788" s="123"/>
      <c r="FM788" s="123"/>
      <c r="FN788" s="123"/>
      <c r="FO788" s="123"/>
      <c r="FP788" s="123"/>
      <c r="FQ788" s="123"/>
      <c r="FR788" s="123"/>
      <c r="FS788" s="123"/>
      <c r="FT788" s="123"/>
      <c r="FU788" s="123"/>
      <c r="FV788" s="123"/>
      <c r="FW788" s="123"/>
      <c r="FX788" s="123"/>
      <c r="FY788" s="123"/>
      <c r="FZ788" s="123"/>
      <c r="GA788" s="123"/>
      <c r="GB788" s="123"/>
      <c r="GC788" s="123"/>
      <c r="GD788" s="123"/>
      <c r="GE788" s="123"/>
      <c r="GF788" s="123"/>
      <c r="GG788" s="123"/>
      <c r="GH788" s="123"/>
      <c r="GI788" s="123"/>
      <c r="GJ788" s="123"/>
      <c r="GK788" s="123"/>
      <c r="GL788" s="123"/>
      <c r="GM788" s="123"/>
      <c r="GN788" s="123"/>
      <c r="GO788" s="123"/>
      <c r="GP788" s="123"/>
      <c r="GQ788" s="123"/>
      <c r="GR788" s="123"/>
      <c r="GS788" s="123"/>
      <c r="GT788" s="123"/>
      <c r="GU788" s="123"/>
      <c r="GV788" s="123"/>
      <c r="GW788" s="123"/>
      <c r="GX788" s="123"/>
      <c r="GY788" s="123"/>
      <c r="GZ788" s="123"/>
      <c r="HA788" s="123"/>
      <c r="HB788" s="123"/>
      <c r="HC788" s="123"/>
      <c r="HD788" s="123"/>
      <c r="HE788" s="123"/>
      <c r="HF788" s="123"/>
      <c r="HG788" s="123"/>
      <c r="HH788" s="123"/>
      <c r="HI788" s="123"/>
      <c r="HJ788" s="123"/>
      <c r="HK788" s="123"/>
      <c r="HL788" s="123"/>
      <c r="HM788" s="123"/>
      <c r="HN788" s="123"/>
      <c r="HO788" s="123"/>
      <c r="HP788" s="123"/>
      <c r="HQ788" s="123"/>
      <c r="HR788" s="123"/>
      <c r="HS788" s="123"/>
      <c r="HT788" s="123"/>
      <c r="HU788" s="123"/>
      <c r="HV788" s="123"/>
      <c r="HW788" s="123"/>
      <c r="HX788" s="123"/>
      <c r="HY788" s="123"/>
      <c r="HZ788" s="123"/>
      <c r="IA788" s="123"/>
      <c r="IB788" s="123"/>
      <c r="IC788" s="123"/>
      <c r="ID788" s="123"/>
      <c r="IE788" s="123"/>
      <c r="IF788" s="123"/>
      <c r="IG788" s="123"/>
      <c r="IH788" s="123"/>
      <c r="II788" s="123"/>
      <c r="IJ788" s="123"/>
      <c r="IK788" s="123"/>
      <c r="IL788" s="123"/>
      <c r="IM788" s="123"/>
      <c r="IN788" s="123"/>
      <c r="IO788" s="123"/>
      <c r="IP788" s="123"/>
      <c r="IQ788" s="123"/>
      <c r="IR788" s="123"/>
      <c r="IS788" s="123"/>
      <c r="IT788" s="123"/>
      <c r="IU788" s="123"/>
      <c r="IV788" s="123"/>
      <c r="IW788" s="123"/>
      <c r="IX788" s="123"/>
      <c r="IY788" s="123"/>
      <c r="IZ788" s="123"/>
      <c r="JA788" s="123"/>
      <c r="JB788" s="123"/>
      <c r="JC788" s="123"/>
      <c r="JD788" s="123"/>
      <c r="JE788" s="123"/>
      <c r="JF788" s="123"/>
      <c r="JG788" s="123"/>
      <c r="JH788" s="123"/>
      <c r="JI788" s="123"/>
      <c r="JJ788" s="123"/>
      <c r="JK788" s="123"/>
      <c r="JL788" s="123"/>
      <c r="JM788" s="123"/>
      <c r="JN788" s="123"/>
      <c r="JO788" s="123"/>
      <c r="JP788" s="123"/>
      <c r="JQ788" s="123"/>
      <c r="JR788" s="123"/>
      <c r="JS788" s="123"/>
      <c r="JT788" s="123"/>
      <c r="JU788" s="123"/>
      <c r="JV788" s="123"/>
      <c r="JW788" s="123"/>
      <c r="JX788" s="123"/>
      <c r="JY788" s="123"/>
      <c r="JZ788" s="123"/>
      <c r="KA788" s="123"/>
      <c r="KB788" s="123"/>
      <c r="KC788" s="123"/>
      <c r="KD788" s="123"/>
      <c r="KE788" s="123"/>
      <c r="KF788" s="123"/>
      <c r="KG788" s="123"/>
      <c r="KH788" s="123"/>
      <c r="KI788" s="123"/>
      <c r="KJ788" s="123"/>
      <c r="KK788" s="123"/>
      <c r="KL788" s="123"/>
      <c r="KM788" s="123"/>
      <c r="KN788" s="123"/>
      <c r="KO788" s="123"/>
      <c r="KP788" s="123"/>
      <c r="KQ788" s="123"/>
      <c r="KR788" s="123"/>
      <c r="KS788" s="123"/>
      <c r="KT788" s="123"/>
      <c r="KU788" s="123"/>
      <c r="KV788" s="123"/>
      <c r="KW788" s="123"/>
      <c r="KX788" s="123"/>
      <c r="KY788" s="123"/>
      <c r="KZ788" s="123"/>
      <c r="LA788" s="123"/>
      <c r="LB788" s="123"/>
      <c r="LC788" s="123"/>
      <c r="LD788" s="123"/>
      <c r="LE788" s="123"/>
      <c r="LF788" s="123"/>
      <c r="LG788" s="123"/>
      <c r="LH788" s="123"/>
      <c r="LI788" s="123"/>
      <c r="LJ788" s="123"/>
      <c r="LK788" s="123"/>
      <c r="LL788" s="123"/>
      <c r="LM788" s="123"/>
      <c r="LN788" s="123"/>
      <c r="LO788" s="123"/>
      <c r="LP788" s="123"/>
      <c r="LQ788" s="123"/>
      <c r="LR788" s="123"/>
      <c r="LS788" s="123"/>
      <c r="LT788" s="123"/>
      <c r="LU788" s="123"/>
      <c r="LV788" s="123"/>
      <c r="LW788" s="123"/>
      <c r="LX788" s="123"/>
      <c r="LY788" s="123"/>
      <c r="LZ788" s="123"/>
      <c r="MA788" s="123"/>
      <c r="MB788" s="123"/>
      <c r="MC788" s="123"/>
      <c r="MD788" s="123"/>
      <c r="ME788" s="123"/>
      <c r="MF788" s="123"/>
      <c r="MG788" s="123"/>
      <c r="MH788" s="123"/>
      <c r="MI788" s="123"/>
      <c r="MJ788" s="123"/>
      <c r="MK788" s="123"/>
      <c r="ML788" s="123"/>
      <c r="MM788" s="123"/>
      <c r="MN788" s="123"/>
      <c r="MO788" s="123"/>
      <c r="MP788" s="123"/>
      <c r="MQ788" s="123"/>
      <c r="MR788" s="123"/>
      <c r="MS788" s="123"/>
      <c r="MT788" s="123"/>
      <c r="MU788" s="123"/>
      <c r="MV788" s="123"/>
      <c r="MW788" s="123"/>
      <c r="MX788" s="123"/>
      <c r="MY788" s="123"/>
      <c r="MZ788" s="123"/>
      <c r="NA788" s="123"/>
      <c r="NB788" s="123"/>
      <c r="NC788" s="123"/>
      <c r="ND788" s="123"/>
      <c r="NE788" s="123"/>
      <c r="NF788" s="123"/>
      <c r="NG788" s="123"/>
      <c r="NH788" s="123"/>
      <c r="NI788" s="123"/>
      <c r="NJ788" s="123"/>
      <c r="NK788" s="123"/>
      <c r="NL788" s="123"/>
      <c r="NM788" s="123"/>
      <c r="NN788" s="123"/>
      <c r="NO788" s="123"/>
      <c r="NP788" s="123"/>
      <c r="NQ788" s="123"/>
      <c r="NR788" s="123"/>
      <c r="NS788" s="123"/>
      <c r="NT788" s="123"/>
      <c r="NU788" s="123"/>
      <c r="NV788" s="123"/>
      <c r="NW788" s="123"/>
      <c r="NX788" s="123"/>
      <c r="NY788" s="123"/>
      <c r="NZ788" s="123"/>
      <c r="OA788" s="123"/>
      <c r="OB788" s="123"/>
      <c r="OC788" s="123"/>
      <c r="OD788" s="123"/>
      <c r="OE788" s="123"/>
      <c r="OF788" s="123"/>
      <c r="OG788" s="123"/>
      <c r="OH788" s="123"/>
      <c r="OI788" s="123"/>
      <c r="OJ788" s="123"/>
      <c r="OK788" s="123"/>
      <c r="OL788" s="123"/>
      <c r="OM788" s="123"/>
      <c r="ON788" s="123"/>
      <c r="OO788" s="123"/>
      <c r="OP788" s="123"/>
      <c r="OQ788" s="123"/>
      <c r="OR788" s="123"/>
      <c r="OS788" s="123"/>
      <c r="OT788" s="123"/>
      <c r="OU788" s="123"/>
      <c r="OV788" s="123"/>
      <c r="OW788" s="123"/>
      <c r="OX788" s="123"/>
      <c r="OY788" s="123"/>
      <c r="OZ788" s="123"/>
      <c r="PA788" s="123"/>
      <c r="PB788" s="123"/>
      <c r="PC788" s="123"/>
      <c r="PD788" s="123"/>
      <c r="PE788" s="123"/>
      <c r="PF788" s="123"/>
      <c r="PG788" s="123"/>
      <c r="PH788" s="123"/>
      <c r="PI788" s="123"/>
      <c r="PJ788" s="123"/>
      <c r="PK788" s="123"/>
      <c r="PL788" s="123"/>
      <c r="PM788" s="123"/>
      <c r="PN788" s="123"/>
      <c r="PO788" s="123"/>
      <c r="PP788" s="123"/>
      <c r="PQ788" s="123"/>
      <c r="PR788" s="123"/>
      <c r="PS788" s="123"/>
      <c r="PT788" s="123"/>
      <c r="PU788" s="123"/>
      <c r="PV788" s="123"/>
      <c r="PW788" s="123"/>
      <c r="PX788" s="123"/>
      <c r="PY788" s="123"/>
      <c r="PZ788" s="123"/>
      <c r="QA788" s="123"/>
      <c r="QB788" s="123"/>
      <c r="QC788" s="123"/>
      <c r="QD788" s="123"/>
      <c r="QE788" s="123"/>
      <c r="QF788" s="123"/>
      <c r="QG788" s="123"/>
      <c r="QH788" s="123"/>
      <c r="QI788" s="123"/>
      <c r="QJ788" s="123"/>
      <c r="QK788" s="123"/>
      <c r="QL788" s="123"/>
      <c r="QM788" s="123"/>
      <c r="QN788" s="123"/>
      <c r="QO788" s="123"/>
      <c r="QP788" s="123"/>
      <c r="QQ788" s="123"/>
      <c r="QR788" s="123"/>
      <c r="QS788" s="123"/>
      <c r="QT788" s="123"/>
      <c r="QU788" s="123"/>
      <c r="QV788" s="123"/>
      <c r="QW788" s="123"/>
      <c r="QX788" s="123"/>
      <c r="QY788" s="123"/>
      <c r="QZ788" s="123"/>
      <c r="RA788" s="123"/>
      <c r="RB788" s="123"/>
      <c r="RC788" s="123"/>
      <c r="RD788" s="123"/>
      <c r="RE788" s="123"/>
      <c r="RF788" s="123"/>
      <c r="RG788" s="123"/>
      <c r="RH788" s="123"/>
      <c r="RI788" s="123"/>
      <c r="RJ788" s="123"/>
      <c r="RK788" s="123"/>
      <c r="RL788" s="123"/>
      <c r="RM788" s="123"/>
      <c r="RN788" s="123"/>
      <c r="RO788" s="123"/>
      <c r="RP788" s="123"/>
      <c r="RQ788" s="123"/>
      <c r="RR788" s="123"/>
      <c r="RS788" s="123"/>
      <c r="RT788" s="123"/>
      <c r="RU788" s="123"/>
      <c r="RV788" s="123"/>
      <c r="RW788" s="123"/>
      <c r="RX788" s="123"/>
      <c r="RY788" s="123"/>
      <c r="RZ788" s="123"/>
      <c r="SA788" s="123"/>
      <c r="SB788" s="123"/>
      <c r="SC788" s="123"/>
      <c r="SD788" s="123"/>
      <c r="SE788" s="123"/>
      <c r="SF788" s="123"/>
      <c r="SG788" s="123"/>
      <c r="SH788" s="123"/>
      <c r="SI788" s="123"/>
      <c r="SJ788" s="123"/>
      <c r="SK788" s="123"/>
      <c r="SL788" s="123"/>
      <c r="SM788" s="123"/>
      <c r="SN788" s="123"/>
      <c r="SO788" s="123"/>
      <c r="SP788" s="123"/>
      <c r="SQ788" s="123"/>
      <c r="SR788" s="123"/>
      <c r="SS788" s="123"/>
      <c r="ST788" s="123"/>
      <c r="SU788" s="123"/>
      <c r="SV788" s="123"/>
      <c r="SW788" s="123"/>
      <c r="SX788" s="123"/>
      <c r="SY788" s="123"/>
      <c r="SZ788" s="123"/>
      <c r="TA788" s="123"/>
      <c r="TB788" s="123"/>
      <c r="TC788" s="123"/>
      <c r="TD788" s="123"/>
      <c r="TE788" s="123"/>
      <c r="TF788" s="123"/>
      <c r="TG788" s="123"/>
      <c r="TH788" s="123"/>
      <c r="TI788" s="123"/>
      <c r="TJ788" s="123"/>
      <c r="TK788" s="123"/>
      <c r="TL788" s="123"/>
      <c r="TM788" s="123"/>
      <c r="TN788" s="123"/>
      <c r="TO788" s="123"/>
      <c r="TP788" s="123"/>
      <c r="TQ788" s="123"/>
      <c r="TR788" s="123"/>
      <c r="TS788" s="123"/>
      <c r="TT788" s="123"/>
      <c r="TU788" s="123"/>
      <c r="TV788" s="123"/>
      <c r="TW788" s="123"/>
      <c r="TX788" s="123"/>
      <c r="TY788" s="123"/>
      <c r="TZ788" s="123"/>
      <c r="UA788" s="123"/>
      <c r="UB788" s="123"/>
      <c r="UC788" s="123"/>
      <c r="UD788" s="123"/>
      <c r="UE788" s="123"/>
      <c r="UF788" s="123"/>
      <c r="UG788" s="123"/>
      <c r="UH788" s="123"/>
      <c r="UI788" s="123"/>
      <c r="UJ788" s="123"/>
      <c r="UK788" s="123"/>
      <c r="UL788" s="123"/>
      <c r="UM788" s="123"/>
      <c r="UN788" s="123"/>
      <c r="UO788" s="123"/>
      <c r="UP788" s="123"/>
      <c r="UQ788" s="123"/>
      <c r="UR788" s="123"/>
      <c r="US788" s="123"/>
      <c r="UT788" s="123"/>
      <c r="UU788" s="123"/>
      <c r="UV788" s="123"/>
      <c r="UW788" s="123"/>
      <c r="UX788" s="123"/>
      <c r="UY788" s="123"/>
      <c r="UZ788" s="123"/>
      <c r="VA788" s="123"/>
      <c r="VB788" s="123"/>
      <c r="VC788" s="123"/>
      <c r="VD788" s="123"/>
      <c r="VE788" s="123"/>
      <c r="VF788" s="123"/>
      <c r="VG788" s="123"/>
      <c r="VH788" s="123"/>
      <c r="VI788" s="123"/>
      <c r="VJ788" s="123"/>
      <c r="VK788" s="123"/>
      <c r="VL788" s="123"/>
      <c r="VM788" s="123"/>
      <c r="VN788" s="123"/>
      <c r="VO788" s="123"/>
      <c r="VP788" s="123"/>
      <c r="VQ788" s="123"/>
      <c r="VR788" s="123"/>
      <c r="VS788" s="123"/>
      <c r="VT788" s="123"/>
      <c r="VU788" s="123"/>
      <c r="VV788" s="123"/>
      <c r="VW788" s="123"/>
      <c r="VX788" s="123"/>
      <c r="VY788" s="123"/>
      <c r="VZ788" s="123"/>
      <c r="WA788" s="123"/>
      <c r="WB788" s="123"/>
      <c r="WC788" s="123"/>
      <c r="WD788" s="123"/>
      <c r="WE788" s="123"/>
      <c r="WF788" s="123"/>
      <c r="WG788" s="123"/>
      <c r="WH788" s="123"/>
      <c r="WI788" s="123"/>
      <c r="WJ788" s="123"/>
      <c r="WK788" s="123"/>
      <c r="WL788" s="123"/>
      <c r="WM788" s="123"/>
      <c r="WN788" s="123"/>
      <c r="WO788" s="123"/>
      <c r="WP788" s="123"/>
      <c r="WQ788" s="123"/>
      <c r="WR788" s="123"/>
      <c r="WS788" s="123"/>
      <c r="WT788" s="123"/>
      <c r="WU788" s="123"/>
      <c r="WV788" s="123"/>
      <c r="WW788" s="123"/>
      <c r="WX788" s="123"/>
      <c r="WY788" s="123"/>
      <c r="WZ788" s="123"/>
      <c r="XA788" s="123"/>
      <c r="XB788" s="123"/>
      <c r="XC788" s="123"/>
      <c r="XD788" s="123"/>
      <c r="XE788" s="123"/>
      <c r="XF788" s="123"/>
      <c r="XG788" s="123"/>
      <c r="XH788" s="123"/>
      <c r="XI788" s="123"/>
      <c r="XJ788" s="123"/>
      <c r="XK788" s="123"/>
      <c r="XL788" s="123"/>
      <c r="XM788" s="123"/>
      <c r="XN788" s="123"/>
      <c r="XO788" s="123"/>
      <c r="XP788" s="123"/>
      <c r="XQ788" s="123"/>
      <c r="XR788" s="123"/>
      <c r="XS788" s="123"/>
      <c r="XT788" s="123"/>
      <c r="XU788" s="123"/>
      <c r="XV788" s="123"/>
      <c r="XW788" s="123"/>
      <c r="XX788" s="123"/>
      <c r="XY788" s="123"/>
      <c r="XZ788" s="123"/>
      <c r="YA788" s="123"/>
      <c r="YB788" s="123"/>
      <c r="YC788" s="123"/>
      <c r="YD788" s="123"/>
      <c r="YE788" s="123"/>
      <c r="YF788" s="123"/>
      <c r="YG788" s="123"/>
      <c r="YH788" s="123"/>
      <c r="YI788" s="123"/>
      <c r="YJ788" s="123"/>
      <c r="YK788" s="123"/>
      <c r="YL788" s="123"/>
      <c r="YM788" s="123"/>
      <c r="YN788" s="123"/>
      <c r="YO788" s="123"/>
      <c r="YP788" s="123"/>
      <c r="YQ788" s="123"/>
      <c r="YR788" s="123"/>
      <c r="YS788" s="123"/>
      <c r="YT788" s="123"/>
      <c r="YU788" s="123"/>
      <c r="YV788" s="123"/>
      <c r="YW788" s="123"/>
      <c r="YX788" s="123"/>
      <c r="YY788" s="123"/>
      <c r="YZ788" s="123"/>
      <c r="ZA788" s="123"/>
      <c r="ZB788" s="123"/>
      <c r="ZC788" s="123"/>
      <c r="ZD788" s="123"/>
      <c r="ZE788" s="123"/>
      <c r="ZF788" s="123"/>
      <c r="ZG788" s="123"/>
      <c r="ZH788" s="123"/>
      <c r="ZI788" s="123"/>
      <c r="ZJ788" s="123"/>
      <c r="ZK788" s="123"/>
      <c r="ZL788" s="123"/>
      <c r="ZM788" s="123"/>
      <c r="ZN788" s="123"/>
      <c r="ZO788" s="123"/>
      <c r="ZP788" s="123"/>
      <c r="ZQ788" s="123"/>
      <c r="ZR788" s="123"/>
      <c r="ZS788" s="123"/>
      <c r="ZT788" s="123"/>
      <c r="ZU788" s="123"/>
      <c r="ZV788" s="123"/>
      <c r="ZW788" s="123"/>
      <c r="ZX788" s="123"/>
      <c r="ZY788" s="123"/>
      <c r="ZZ788" s="123"/>
      <c r="AAA788" s="123"/>
      <c r="AAB788" s="123"/>
      <c r="AAC788" s="123"/>
      <c r="AAD788" s="123"/>
      <c r="AAE788" s="123"/>
      <c r="AAF788" s="123"/>
      <c r="AAG788" s="123"/>
      <c r="AAH788" s="123"/>
      <c r="AAI788" s="123"/>
      <c r="AAJ788" s="123"/>
      <c r="AAK788" s="123"/>
      <c r="AAL788" s="123"/>
      <c r="AAM788" s="123"/>
      <c r="AAN788" s="123"/>
      <c r="AAO788" s="123"/>
      <c r="AAP788" s="123"/>
      <c r="AAQ788" s="123"/>
      <c r="AAR788" s="123"/>
      <c r="AAS788" s="123"/>
      <c r="AAT788" s="123"/>
      <c r="AAU788" s="123"/>
      <c r="AAV788" s="123"/>
      <c r="AAW788" s="123"/>
      <c r="AAX788" s="123"/>
      <c r="AAY788" s="123"/>
      <c r="AAZ788" s="123"/>
      <c r="ABA788" s="123"/>
      <c r="ABB788" s="123"/>
      <c r="ABC788" s="123"/>
      <c r="ABD788" s="123"/>
      <c r="ABE788" s="123"/>
      <c r="ABF788" s="123"/>
      <c r="ABG788" s="123"/>
      <c r="ABH788" s="123"/>
      <c r="ABI788" s="123"/>
      <c r="ABJ788" s="123"/>
      <c r="ABK788" s="123"/>
      <c r="ABL788" s="123"/>
      <c r="ABM788" s="123"/>
      <c r="ABN788" s="123"/>
      <c r="ABO788" s="123"/>
      <c r="ABP788" s="123"/>
      <c r="ABQ788" s="123"/>
      <c r="ABR788" s="123"/>
      <c r="ABS788" s="123"/>
      <c r="ABT788" s="123"/>
      <c r="ABU788" s="123"/>
      <c r="ABV788" s="123"/>
      <c r="ABW788" s="123"/>
      <c r="ABX788" s="123"/>
      <c r="ABY788" s="123"/>
      <c r="ABZ788" s="123"/>
      <c r="ACA788" s="123"/>
      <c r="ACB788" s="123"/>
      <c r="ACC788" s="123"/>
      <c r="ACD788" s="123"/>
      <c r="ACE788" s="123"/>
      <c r="ACF788" s="123"/>
      <c r="ACG788" s="123"/>
      <c r="ACH788" s="123"/>
      <c r="ACI788" s="123"/>
      <c r="ACJ788" s="123"/>
      <c r="ACK788" s="123"/>
      <c r="ACL788" s="123"/>
      <c r="ACM788" s="123"/>
      <c r="ACN788" s="123"/>
      <c r="ACO788" s="123"/>
      <c r="ACP788" s="123"/>
      <c r="ACQ788" s="123"/>
      <c r="ACR788" s="123"/>
      <c r="ACS788" s="123"/>
      <c r="ACT788" s="123"/>
      <c r="ACU788" s="123"/>
      <c r="ACV788" s="123"/>
      <c r="ACW788" s="123"/>
      <c r="ACX788" s="123"/>
      <c r="ACY788" s="123"/>
      <c r="ACZ788" s="123"/>
      <c r="ADA788" s="123"/>
      <c r="ADB788" s="123"/>
      <c r="ADC788" s="123"/>
      <c r="ADD788" s="123"/>
      <c r="ADE788" s="123"/>
      <c r="ADF788" s="123"/>
      <c r="ADG788" s="123"/>
      <c r="ADH788" s="123"/>
      <c r="ADI788" s="123"/>
      <c r="ADJ788" s="123"/>
      <c r="ADK788" s="123"/>
      <c r="ADL788" s="123"/>
      <c r="ADM788" s="123"/>
      <c r="ADN788" s="123"/>
      <c r="ADO788" s="123"/>
      <c r="ADP788" s="123"/>
      <c r="ADQ788" s="123"/>
      <c r="ADR788" s="123"/>
      <c r="ADS788" s="123"/>
      <c r="ADT788" s="123"/>
      <c r="ADU788" s="123"/>
      <c r="ADV788" s="123"/>
      <c r="ADW788" s="123"/>
      <c r="ADX788" s="123"/>
      <c r="ADY788" s="123"/>
      <c r="ADZ788" s="123"/>
      <c r="AEA788" s="123"/>
      <c r="AEB788" s="123"/>
      <c r="AEC788" s="123"/>
      <c r="AED788" s="123"/>
      <c r="AEE788" s="123"/>
      <c r="AEF788" s="123"/>
      <c r="AEG788" s="123"/>
      <c r="AEH788" s="123"/>
      <c r="AEI788" s="123"/>
      <c r="AEJ788" s="123"/>
      <c r="AEK788" s="123"/>
      <c r="AEL788" s="123"/>
      <c r="AEM788" s="123"/>
      <c r="AEN788" s="123"/>
      <c r="AEO788" s="123"/>
      <c r="AEP788" s="123"/>
      <c r="AEQ788" s="123"/>
      <c r="AER788" s="123"/>
      <c r="AES788" s="123"/>
      <c r="AET788" s="123"/>
      <c r="AEU788" s="123"/>
      <c r="AEV788" s="123"/>
      <c r="AEW788" s="123"/>
      <c r="AEX788" s="123"/>
      <c r="AEY788" s="123"/>
      <c r="AEZ788" s="123"/>
      <c r="AFA788" s="123"/>
      <c r="AFB788" s="123"/>
      <c r="AFC788" s="123"/>
      <c r="AFD788" s="123"/>
      <c r="AFE788" s="123"/>
      <c r="AFF788" s="123"/>
      <c r="AFG788" s="123"/>
      <c r="AFH788" s="123"/>
      <c r="AFI788" s="123"/>
      <c r="AFJ788" s="123"/>
      <c r="AFK788" s="123"/>
      <c r="AFL788" s="123"/>
      <c r="AFM788" s="123"/>
      <c r="AFN788" s="123"/>
      <c r="AFO788" s="123"/>
      <c r="AFP788" s="123"/>
      <c r="AFQ788" s="123"/>
      <c r="AFR788" s="123"/>
      <c r="AFS788" s="123"/>
      <c r="AFT788" s="123"/>
      <c r="AFU788" s="123"/>
      <c r="AFV788" s="123"/>
      <c r="AFW788" s="123"/>
      <c r="AFX788" s="123"/>
      <c r="AFY788" s="123"/>
      <c r="AFZ788" s="123"/>
      <c r="AGA788" s="123"/>
      <c r="AGB788" s="123"/>
      <c r="AGC788" s="123"/>
      <c r="AGD788" s="123"/>
      <c r="AGE788" s="123"/>
      <c r="AGF788" s="123"/>
      <c r="AGG788" s="123"/>
      <c r="AGH788" s="123"/>
      <c r="AGI788" s="123"/>
      <c r="AGJ788" s="123"/>
      <c r="AGK788" s="123"/>
      <c r="AGL788" s="123"/>
      <c r="AGM788" s="123"/>
      <c r="AGN788" s="123"/>
      <c r="AGO788" s="123"/>
      <c r="AGP788" s="123"/>
      <c r="AGQ788" s="123"/>
      <c r="AGR788" s="123"/>
      <c r="AGS788" s="123"/>
      <c r="AGT788" s="123"/>
      <c r="AGU788" s="123"/>
      <c r="AGV788" s="123"/>
      <c r="AGW788" s="123"/>
      <c r="AGX788" s="123"/>
      <c r="AGY788" s="123"/>
      <c r="AGZ788" s="123"/>
      <c r="AHA788" s="123"/>
      <c r="AHB788" s="123"/>
      <c r="AHC788" s="123"/>
      <c r="AHD788" s="123"/>
      <c r="AHE788" s="123"/>
      <c r="AHF788" s="123"/>
      <c r="AHG788" s="123"/>
      <c r="AHH788" s="123"/>
      <c r="AHI788" s="123"/>
      <c r="AHJ788" s="123"/>
      <c r="AHK788" s="123"/>
      <c r="AHL788" s="123"/>
      <c r="AHM788" s="123"/>
      <c r="AHN788" s="123"/>
      <c r="AHO788" s="123"/>
      <c r="AHP788" s="123"/>
      <c r="AHQ788" s="123"/>
      <c r="AHR788" s="123"/>
      <c r="AHS788" s="123"/>
      <c r="AHT788" s="123"/>
      <c r="AHU788" s="123"/>
      <c r="AHV788" s="123"/>
      <c r="AHW788" s="123"/>
      <c r="AHX788" s="123"/>
      <c r="AHY788" s="123"/>
      <c r="AHZ788" s="123"/>
      <c r="AIA788" s="123"/>
      <c r="AIB788" s="123"/>
      <c r="AIC788" s="123"/>
      <c r="AID788" s="123"/>
      <c r="AIE788" s="123"/>
      <c r="AIF788" s="123"/>
      <c r="AIG788" s="123"/>
      <c r="AIH788" s="123"/>
      <c r="AII788" s="123"/>
      <c r="AIJ788" s="123"/>
      <c r="AIK788" s="123"/>
      <c r="AIL788" s="123"/>
      <c r="AIM788" s="123"/>
      <c r="AIN788" s="123"/>
      <c r="AIO788" s="123"/>
      <c r="AIP788" s="123"/>
      <c r="AIQ788" s="123"/>
      <c r="AIR788" s="123"/>
      <c r="AIS788" s="123"/>
      <c r="AIT788" s="123"/>
      <c r="AIU788" s="123"/>
      <c r="AIV788" s="123"/>
      <c r="AIW788" s="123"/>
      <c r="AIX788" s="123"/>
      <c r="AIY788" s="123"/>
      <c r="AIZ788" s="123"/>
      <c r="AJA788" s="123"/>
      <c r="AJB788" s="123"/>
      <c r="AJC788" s="123"/>
      <c r="AJD788" s="123"/>
      <c r="AJE788" s="123"/>
      <c r="AJF788" s="123"/>
      <c r="AJG788" s="123"/>
      <c r="AJH788" s="123"/>
      <c r="AJI788" s="123"/>
      <c r="AJJ788" s="123"/>
      <c r="AJK788" s="123"/>
      <c r="AJL788" s="123"/>
      <c r="AJM788" s="123"/>
      <c r="AJN788" s="123"/>
      <c r="AJO788" s="123"/>
      <c r="AJP788" s="123"/>
      <c r="AJQ788" s="123"/>
      <c r="AJR788" s="123"/>
      <c r="AJS788" s="123"/>
      <c r="AJT788" s="123"/>
      <c r="AJU788" s="123"/>
      <c r="AJV788" s="123"/>
      <c r="AJW788" s="123"/>
      <c r="AJX788" s="123"/>
      <c r="AJY788" s="123"/>
      <c r="AJZ788" s="123"/>
      <c r="AKA788" s="123"/>
      <c r="AKB788" s="123"/>
      <c r="AKC788" s="123"/>
      <c r="AKD788" s="123"/>
      <c r="AKE788" s="123"/>
      <c r="AKF788" s="123"/>
      <c r="AKG788" s="123"/>
      <c r="AKH788" s="123"/>
      <c r="AKI788" s="123"/>
      <c r="AKJ788" s="123"/>
      <c r="AKK788" s="123"/>
      <c r="AKL788" s="123"/>
      <c r="AKM788" s="123"/>
      <c r="AKN788" s="123"/>
      <c r="AKO788" s="123"/>
      <c r="AKP788" s="123"/>
      <c r="AKQ788" s="123"/>
      <c r="AKR788" s="123"/>
      <c r="AKS788" s="123"/>
      <c r="AKT788" s="123"/>
      <c r="AKU788" s="123"/>
      <c r="AKV788" s="123"/>
      <c r="AKW788" s="123"/>
      <c r="AKX788" s="123"/>
      <c r="AKY788" s="123"/>
      <c r="AKZ788" s="123"/>
      <c r="ALA788" s="123"/>
      <c r="ALB788" s="123"/>
      <c r="ALC788" s="123"/>
      <c r="ALD788" s="123"/>
      <c r="ALE788" s="123"/>
      <c r="ALF788" s="123"/>
      <c r="ALG788" s="123"/>
      <c r="ALH788" s="123"/>
      <c r="ALI788" s="123"/>
      <c r="ALJ788" s="123"/>
      <c r="ALK788" s="123"/>
      <c r="ALL788" s="123"/>
      <c r="ALM788" s="123"/>
      <c r="ALN788" s="123"/>
      <c r="ALO788" s="123"/>
      <c r="ALP788" s="123"/>
      <c r="ALQ788" s="123"/>
      <c r="ALR788" s="123"/>
      <c r="ALS788" s="123"/>
      <c r="ALT788" s="123"/>
      <c r="ALU788" s="123"/>
      <c r="ALV788" s="123"/>
      <c r="ALW788" s="123"/>
      <c r="ALX788" s="123"/>
      <c r="ALY788" s="123"/>
      <c r="ALZ788" s="123"/>
      <c r="AMA788" s="123"/>
      <c r="AMB788" s="123"/>
      <c r="AMC788" s="123"/>
      <c r="AMD788" s="123"/>
      <c r="AME788" s="123"/>
      <c r="AMF788" s="123"/>
      <c r="AMG788" s="123"/>
      <c r="AMH788" s="123"/>
      <c r="AMI788" s="123"/>
      <c r="AMJ788" s="123"/>
      <c r="AMK788" s="123"/>
      <c r="AML788" s="123"/>
      <c r="AMM788" s="123"/>
      <c r="AMN788" s="123"/>
      <c r="AMO788" s="123"/>
      <c r="AMP788" s="123"/>
      <c r="AMQ788" s="123"/>
      <c r="AMR788" s="123"/>
      <c r="AMS788" s="123"/>
      <c r="AMT788" s="123"/>
      <c r="AMU788" s="123"/>
      <c r="AMV788" s="123"/>
      <c r="AMW788" s="123"/>
      <c r="AMX788" s="123"/>
      <c r="AMY788" s="123"/>
      <c r="AMZ788" s="123"/>
      <c r="ANA788" s="123"/>
      <c r="ANB788" s="123"/>
      <c r="ANC788" s="123"/>
      <c r="AND788" s="123"/>
      <c r="ANE788" s="123"/>
      <c r="ANF788" s="123"/>
      <c r="ANG788" s="123"/>
      <c r="ANH788" s="123"/>
      <c r="ANI788" s="123"/>
      <c r="ANJ788" s="123"/>
      <c r="ANK788" s="123"/>
      <c r="ANL788" s="123"/>
      <c r="ANM788" s="123"/>
      <c r="ANN788" s="123"/>
      <c r="ANO788" s="123"/>
      <c r="ANP788" s="123"/>
      <c r="ANQ788" s="123"/>
      <c r="ANR788" s="123"/>
      <c r="ANS788" s="123"/>
      <c r="ANT788" s="123"/>
      <c r="ANU788" s="123"/>
      <c r="ANV788" s="123"/>
      <c r="ANW788" s="123"/>
      <c r="ANX788" s="123"/>
      <c r="ANY788" s="123"/>
      <c r="ANZ788" s="123"/>
      <c r="AOA788" s="123"/>
      <c r="AOB788" s="123"/>
      <c r="AOC788" s="123"/>
      <c r="AOD788" s="123"/>
      <c r="AOE788" s="123"/>
      <c r="AOF788" s="123"/>
      <c r="AOG788" s="123"/>
      <c r="AOH788" s="123"/>
      <c r="AOI788" s="123"/>
      <c r="AOJ788" s="123"/>
      <c r="AOK788" s="123"/>
      <c r="AOL788" s="123"/>
      <c r="AOM788" s="123"/>
      <c r="AON788" s="123"/>
      <c r="AOO788" s="123"/>
      <c r="AOP788" s="123"/>
      <c r="AOQ788" s="123"/>
      <c r="AOR788" s="123"/>
      <c r="AOS788" s="123"/>
      <c r="AOT788" s="123"/>
      <c r="AOU788" s="123"/>
      <c r="AOV788" s="123"/>
      <c r="AOW788" s="123"/>
      <c r="AOX788" s="123"/>
      <c r="AOY788" s="123"/>
      <c r="AOZ788" s="123"/>
      <c r="APA788" s="123"/>
      <c r="APB788" s="123"/>
      <c r="APC788" s="123"/>
      <c r="APD788" s="123"/>
      <c r="APE788" s="123"/>
      <c r="APF788" s="123"/>
      <c r="APG788" s="123"/>
      <c r="APH788" s="123"/>
      <c r="API788" s="123"/>
      <c r="APJ788" s="123"/>
      <c r="APK788" s="123"/>
      <c r="APL788" s="123"/>
      <c r="APM788" s="123"/>
      <c r="APN788" s="123"/>
      <c r="APO788" s="123"/>
      <c r="APP788" s="123"/>
      <c r="APQ788" s="123"/>
      <c r="APR788" s="123"/>
      <c r="APS788" s="123"/>
      <c r="APT788" s="123"/>
      <c r="APU788" s="123"/>
      <c r="APV788" s="123"/>
      <c r="APW788" s="123"/>
      <c r="APX788" s="123"/>
      <c r="APY788" s="123"/>
      <c r="APZ788" s="123"/>
      <c r="AQA788" s="123"/>
      <c r="AQB788" s="123"/>
      <c r="AQC788" s="123"/>
      <c r="AQD788" s="123"/>
      <c r="AQE788" s="123"/>
      <c r="AQF788" s="123"/>
      <c r="AQG788" s="123"/>
      <c r="AQH788" s="123"/>
      <c r="AQI788" s="123"/>
      <c r="AQJ788" s="123"/>
      <c r="AQK788" s="123"/>
      <c r="AQL788" s="123"/>
      <c r="AQM788" s="123"/>
      <c r="AQN788" s="123"/>
      <c r="AQO788" s="123"/>
      <c r="AQP788" s="123"/>
      <c r="AQQ788" s="123"/>
      <c r="AQR788" s="123"/>
      <c r="AQS788" s="123"/>
      <c r="AQT788" s="123"/>
      <c r="AQU788" s="123"/>
      <c r="AQV788" s="123"/>
      <c r="AQW788" s="123"/>
      <c r="AQX788" s="123"/>
      <c r="AQY788" s="123"/>
      <c r="AQZ788" s="123"/>
      <c r="ARA788" s="123"/>
      <c r="ARB788" s="123"/>
      <c r="ARC788" s="123"/>
      <c r="ARD788" s="123"/>
      <c r="ARE788" s="123"/>
      <c r="ARF788" s="123"/>
      <c r="ARG788" s="123"/>
      <c r="ARH788" s="123"/>
      <c r="ARI788" s="123"/>
      <c r="ARJ788" s="123"/>
      <c r="ARK788" s="123"/>
      <c r="ARL788" s="123"/>
      <c r="ARM788" s="123"/>
      <c r="ARN788" s="123"/>
      <c r="ARO788" s="123"/>
      <c r="ARP788" s="123"/>
      <c r="ARQ788" s="123"/>
      <c r="ARR788" s="123"/>
      <c r="ARS788" s="123"/>
      <c r="ART788" s="123"/>
      <c r="ARU788" s="123"/>
      <c r="ARV788" s="123"/>
      <c r="ARW788" s="123"/>
      <c r="ARX788" s="123"/>
      <c r="ARY788" s="123"/>
      <c r="ARZ788" s="123"/>
      <c r="ASA788" s="123"/>
      <c r="ASB788" s="123"/>
      <c r="ASC788" s="123"/>
      <c r="ASD788" s="123"/>
      <c r="ASE788" s="123"/>
      <c r="ASF788" s="123"/>
      <c r="ASG788" s="123"/>
      <c r="ASH788" s="123"/>
      <c r="ASI788" s="123"/>
      <c r="ASJ788" s="123"/>
      <c r="ASK788" s="123"/>
      <c r="ASL788" s="123"/>
      <c r="ASM788" s="123"/>
      <c r="ASN788" s="123"/>
      <c r="ASO788" s="123"/>
      <c r="ASP788" s="123"/>
      <c r="ASQ788" s="123"/>
      <c r="ASR788" s="123"/>
      <c r="ASS788" s="123"/>
      <c r="AST788" s="123"/>
      <c r="ASU788" s="123"/>
      <c r="ASV788" s="123"/>
      <c r="ASW788" s="123"/>
      <c r="ASX788" s="123"/>
      <c r="ASY788" s="123"/>
      <c r="ASZ788" s="123"/>
      <c r="ATA788" s="123"/>
      <c r="ATB788" s="123"/>
      <c r="ATC788" s="123"/>
      <c r="ATD788" s="123"/>
      <c r="ATE788" s="123"/>
      <c r="ATF788" s="123"/>
      <c r="ATG788" s="123"/>
      <c r="ATH788" s="123"/>
      <c r="ATI788" s="123"/>
      <c r="ATJ788" s="123"/>
      <c r="ATK788" s="123"/>
      <c r="ATL788" s="123"/>
      <c r="ATM788" s="123"/>
      <c r="ATN788" s="123"/>
      <c r="ATO788" s="123"/>
      <c r="ATP788" s="123"/>
      <c r="ATQ788" s="123"/>
      <c r="ATR788" s="123"/>
      <c r="ATS788" s="123"/>
      <c r="ATT788" s="123"/>
      <c r="ATU788" s="123"/>
      <c r="ATV788" s="123"/>
      <c r="ATW788" s="123"/>
      <c r="ATX788" s="123"/>
      <c r="ATY788" s="123"/>
      <c r="ATZ788" s="123"/>
      <c r="AUA788" s="123"/>
      <c r="AUB788" s="123"/>
      <c r="AUC788" s="123"/>
      <c r="AUD788" s="123"/>
      <c r="AUE788" s="123"/>
      <c r="AUF788" s="123"/>
      <c r="AUG788" s="123"/>
      <c r="AUH788" s="123"/>
      <c r="AUI788" s="123"/>
      <c r="AUJ788" s="123"/>
      <c r="AUK788" s="123"/>
      <c r="AUL788" s="123"/>
      <c r="AUM788" s="123"/>
      <c r="AUN788" s="123"/>
      <c r="AUO788" s="123"/>
      <c r="AUP788" s="123"/>
      <c r="AUQ788" s="123"/>
      <c r="AUR788" s="123"/>
      <c r="AUS788" s="123"/>
      <c r="AUT788" s="123"/>
      <c r="AUU788" s="123"/>
      <c r="AUV788" s="123"/>
      <c r="AUW788" s="123"/>
      <c r="AUX788" s="123"/>
      <c r="AUY788" s="123"/>
      <c r="AUZ788" s="123"/>
      <c r="AVA788" s="123"/>
      <c r="AVB788" s="123"/>
      <c r="AVC788" s="123"/>
      <c r="AVD788" s="123"/>
      <c r="AVE788" s="123"/>
      <c r="AVF788" s="123"/>
      <c r="AVG788" s="123"/>
      <c r="AVH788" s="123"/>
      <c r="AVI788" s="123"/>
      <c r="AVJ788" s="123"/>
      <c r="AVK788" s="123"/>
      <c r="AVL788" s="123"/>
      <c r="AVM788" s="123"/>
      <c r="AVN788" s="123"/>
      <c r="AVO788" s="123"/>
      <c r="AVP788" s="123"/>
      <c r="AVQ788" s="123"/>
      <c r="AVR788" s="123"/>
      <c r="AVS788" s="123"/>
      <c r="AVT788" s="123"/>
      <c r="AVU788" s="123"/>
      <c r="AVV788" s="123"/>
      <c r="AVW788" s="123"/>
      <c r="AVX788" s="123"/>
      <c r="AVY788" s="123"/>
      <c r="AVZ788" s="123"/>
      <c r="AWA788" s="123"/>
      <c r="AWB788" s="123"/>
      <c r="AWC788" s="123"/>
      <c r="AWD788" s="123"/>
      <c r="AWE788" s="123"/>
      <c r="AWF788" s="123"/>
      <c r="AWG788" s="123"/>
      <c r="AWH788" s="123"/>
      <c r="AWI788" s="123"/>
      <c r="AWJ788" s="123"/>
      <c r="AWK788" s="123"/>
      <c r="AWL788" s="123"/>
      <c r="AWM788" s="123"/>
      <c r="AWN788" s="123"/>
      <c r="AWO788" s="123"/>
      <c r="AWP788" s="123"/>
      <c r="AWQ788" s="123"/>
      <c r="AWR788" s="123"/>
      <c r="AWS788" s="123"/>
      <c r="AWT788" s="123"/>
      <c r="AWU788" s="123"/>
      <c r="AWV788" s="123"/>
      <c r="AWW788" s="123"/>
      <c r="AWX788" s="123"/>
      <c r="AWY788" s="123"/>
      <c r="AWZ788" s="123"/>
      <c r="AXA788" s="123"/>
      <c r="AXB788" s="123"/>
      <c r="AXC788" s="123"/>
      <c r="AXD788" s="123"/>
      <c r="AXE788" s="123"/>
      <c r="AXF788" s="123"/>
      <c r="AXG788" s="123"/>
      <c r="AXH788" s="123"/>
      <c r="AXI788" s="123"/>
      <c r="AXJ788" s="123"/>
      <c r="AXK788" s="123"/>
      <c r="AXL788" s="123"/>
      <c r="AXM788" s="123"/>
      <c r="AXN788" s="123"/>
      <c r="AXO788" s="123"/>
      <c r="AXP788" s="123"/>
      <c r="AXQ788" s="123"/>
      <c r="AXR788" s="123"/>
      <c r="AXS788" s="123"/>
      <c r="AXT788" s="123"/>
      <c r="AXU788" s="123"/>
      <c r="AXV788" s="123"/>
      <c r="AXW788" s="123"/>
      <c r="AXX788" s="123"/>
      <c r="AXY788" s="123"/>
      <c r="AXZ788" s="123"/>
      <c r="AYA788" s="123"/>
      <c r="AYB788" s="123"/>
      <c r="AYC788" s="123"/>
      <c r="AYD788" s="123"/>
      <c r="AYE788" s="123"/>
      <c r="AYF788" s="123"/>
      <c r="AYG788" s="123"/>
      <c r="AYH788" s="123"/>
      <c r="AYI788" s="123"/>
      <c r="AYJ788" s="123"/>
      <c r="AYK788" s="123"/>
      <c r="AYL788" s="123"/>
      <c r="AYM788" s="123"/>
      <c r="AYN788" s="123"/>
      <c r="AYO788" s="123"/>
      <c r="AYP788" s="123"/>
      <c r="AYQ788" s="123"/>
      <c r="AYR788" s="123"/>
      <c r="AYS788" s="123"/>
      <c r="AYT788" s="123"/>
      <c r="AYU788" s="123"/>
      <c r="AYV788" s="123"/>
      <c r="AYW788" s="123"/>
      <c r="AYX788" s="123"/>
      <c r="AYY788" s="123"/>
      <c r="AYZ788" s="123"/>
      <c r="AZA788" s="123"/>
      <c r="AZB788" s="123"/>
      <c r="AZC788" s="123"/>
      <c r="AZD788" s="123"/>
      <c r="AZE788" s="123"/>
      <c r="AZF788" s="123"/>
      <c r="AZG788" s="123"/>
      <c r="AZH788" s="123"/>
      <c r="AZI788" s="123"/>
      <c r="AZJ788" s="123"/>
      <c r="AZK788" s="123"/>
      <c r="AZL788" s="123"/>
      <c r="AZM788" s="123"/>
      <c r="AZN788" s="123"/>
      <c r="AZO788" s="123"/>
      <c r="AZP788" s="123"/>
      <c r="AZQ788" s="123"/>
      <c r="AZR788" s="123"/>
      <c r="AZS788" s="123"/>
      <c r="AZT788" s="123"/>
      <c r="AZU788" s="123"/>
      <c r="AZV788" s="123"/>
      <c r="AZW788" s="123"/>
      <c r="AZX788" s="123"/>
      <c r="AZY788" s="123"/>
      <c r="AZZ788" s="123"/>
      <c r="BAA788" s="123"/>
      <c r="BAB788" s="123"/>
      <c r="BAC788" s="123"/>
      <c r="BAD788" s="123"/>
      <c r="BAE788" s="123"/>
      <c r="BAF788" s="123"/>
      <c r="BAG788" s="123"/>
      <c r="BAH788" s="123"/>
      <c r="BAI788" s="123"/>
      <c r="BAJ788" s="123"/>
      <c r="BAK788" s="123"/>
      <c r="BAL788" s="123"/>
      <c r="BAM788" s="123"/>
      <c r="BAN788" s="123"/>
      <c r="BAO788" s="123"/>
      <c r="BAP788" s="123"/>
      <c r="BAQ788" s="123"/>
      <c r="BAR788" s="123"/>
      <c r="BAS788" s="123"/>
      <c r="BAT788" s="123"/>
      <c r="BAU788" s="123"/>
      <c r="BAV788" s="123"/>
      <c r="BAW788" s="123"/>
      <c r="BAX788" s="123"/>
      <c r="BAY788" s="123"/>
      <c r="BAZ788" s="123"/>
      <c r="BBA788" s="123"/>
      <c r="BBB788" s="123"/>
      <c r="BBC788" s="123"/>
      <c r="BBD788" s="123"/>
      <c r="BBE788" s="123"/>
      <c r="BBF788" s="123"/>
      <c r="BBG788" s="123"/>
      <c r="BBH788" s="123"/>
      <c r="BBI788" s="123"/>
      <c r="BBJ788" s="123"/>
      <c r="BBK788" s="123"/>
      <c r="BBL788" s="123"/>
      <c r="BBM788" s="123"/>
      <c r="BBN788" s="123"/>
      <c r="BBO788" s="123"/>
      <c r="BBP788" s="123"/>
      <c r="BBQ788" s="123"/>
      <c r="BBR788" s="123"/>
      <c r="BBS788" s="123"/>
      <c r="BBT788" s="123"/>
      <c r="BBU788" s="123"/>
      <c r="BBV788" s="123"/>
      <c r="BBW788" s="123"/>
      <c r="BBX788" s="123"/>
      <c r="BBY788" s="123"/>
      <c r="BBZ788" s="123"/>
      <c r="BCA788" s="123"/>
      <c r="BCB788" s="123"/>
      <c r="BCC788" s="123"/>
      <c r="BCD788" s="123"/>
      <c r="BCE788" s="123"/>
      <c r="BCF788" s="123"/>
      <c r="BCG788" s="123"/>
      <c r="BCH788" s="123"/>
      <c r="BCI788" s="123"/>
      <c r="BCJ788" s="123"/>
      <c r="BCK788" s="123"/>
      <c r="BCL788" s="123"/>
      <c r="BCM788" s="123"/>
      <c r="BCN788" s="123"/>
      <c r="BCO788" s="123"/>
      <c r="BCP788" s="123"/>
      <c r="BCQ788" s="123"/>
      <c r="BCR788" s="123"/>
      <c r="BCS788" s="123"/>
      <c r="BCT788" s="123"/>
      <c r="BCU788" s="123"/>
      <c r="BCV788" s="123"/>
      <c r="BCW788" s="123"/>
      <c r="BCX788" s="123"/>
      <c r="BCY788" s="123"/>
      <c r="BCZ788" s="123"/>
      <c r="BDA788" s="123"/>
      <c r="BDB788" s="123"/>
      <c r="BDC788" s="123"/>
      <c r="BDD788" s="123"/>
      <c r="BDE788" s="123"/>
      <c r="BDF788" s="123"/>
      <c r="BDG788" s="123"/>
      <c r="BDH788" s="123"/>
      <c r="BDI788" s="123"/>
      <c r="BDJ788" s="123"/>
      <c r="BDK788" s="123"/>
      <c r="BDL788" s="123"/>
      <c r="BDM788" s="123"/>
      <c r="BDN788" s="123"/>
      <c r="BDO788" s="123"/>
      <c r="BDP788" s="123"/>
      <c r="BDQ788" s="123"/>
      <c r="BDR788" s="123"/>
      <c r="BDS788" s="123"/>
      <c r="BDT788" s="123"/>
      <c r="BDU788" s="123"/>
      <c r="BDV788" s="123"/>
      <c r="BDW788" s="123"/>
      <c r="BDX788" s="123"/>
      <c r="BDY788" s="123"/>
      <c r="BDZ788" s="123"/>
      <c r="BEA788" s="123"/>
      <c r="BEB788" s="123"/>
      <c r="BEC788" s="123"/>
      <c r="BED788" s="123"/>
      <c r="BEE788" s="123"/>
      <c r="BEF788" s="123"/>
      <c r="BEG788" s="123"/>
      <c r="BEH788" s="123"/>
      <c r="BEI788" s="123"/>
      <c r="BEJ788" s="123"/>
      <c r="BEK788" s="123"/>
      <c r="BEL788" s="123"/>
      <c r="BEM788" s="123"/>
      <c r="BEN788" s="123"/>
      <c r="BEO788" s="123"/>
      <c r="BEP788" s="123"/>
      <c r="BEQ788" s="123"/>
      <c r="BER788" s="123"/>
      <c r="BES788" s="123"/>
      <c r="BET788" s="123"/>
      <c r="BEU788" s="123"/>
      <c r="BEV788" s="123"/>
      <c r="BEW788" s="123"/>
      <c r="BEX788" s="123"/>
      <c r="BEY788" s="123"/>
      <c r="BEZ788" s="123"/>
      <c r="BFA788" s="123"/>
      <c r="BFB788" s="123"/>
      <c r="BFC788" s="123"/>
      <c r="BFD788" s="123"/>
      <c r="BFE788" s="123"/>
      <c r="BFF788" s="123"/>
      <c r="BFG788" s="123"/>
      <c r="BFH788" s="123"/>
      <c r="BFI788" s="123"/>
      <c r="BFJ788" s="123"/>
      <c r="BFK788" s="123"/>
      <c r="BFL788" s="123"/>
      <c r="BFM788" s="123"/>
      <c r="BFN788" s="123"/>
      <c r="BFO788" s="123"/>
      <c r="BFP788" s="123"/>
      <c r="BFQ788" s="123"/>
      <c r="BFR788" s="123"/>
      <c r="BFS788" s="123"/>
      <c r="BFT788" s="123"/>
      <c r="BFU788" s="123"/>
      <c r="BFV788" s="123"/>
      <c r="BFW788" s="123"/>
      <c r="BFX788" s="123"/>
      <c r="BFY788" s="123"/>
      <c r="BFZ788" s="123"/>
      <c r="BGA788" s="123"/>
      <c r="BGB788" s="123"/>
      <c r="BGC788" s="123"/>
      <c r="BGD788" s="123"/>
      <c r="BGE788" s="123"/>
      <c r="BGF788" s="123"/>
      <c r="BGG788" s="123"/>
      <c r="BGH788" s="123"/>
      <c r="BGI788" s="123"/>
      <c r="BGJ788" s="123"/>
      <c r="BGK788" s="123"/>
      <c r="BGL788" s="123"/>
      <c r="BGM788" s="123"/>
      <c r="BGN788" s="123"/>
      <c r="BGO788" s="123"/>
      <c r="BGP788" s="123"/>
      <c r="BGQ788" s="123"/>
      <c r="BGR788" s="123"/>
      <c r="BGS788" s="123"/>
      <c r="BGT788" s="123"/>
      <c r="BGU788" s="123"/>
      <c r="BGV788" s="123"/>
      <c r="BGW788" s="123"/>
      <c r="BGX788" s="123"/>
      <c r="BGY788" s="123"/>
      <c r="BGZ788" s="123"/>
      <c r="BHA788" s="123"/>
      <c r="BHB788" s="123"/>
      <c r="BHC788" s="123"/>
      <c r="BHD788" s="123"/>
      <c r="BHE788" s="123"/>
      <c r="BHF788" s="123"/>
      <c r="BHG788" s="123"/>
      <c r="BHH788" s="123"/>
      <c r="BHI788" s="123"/>
      <c r="BHJ788" s="123"/>
      <c r="BHK788" s="123"/>
      <c r="BHL788" s="123"/>
      <c r="BHM788" s="123"/>
      <c r="BHN788" s="123"/>
      <c r="BHO788" s="123"/>
      <c r="BHP788" s="123"/>
      <c r="BHQ788" s="123"/>
      <c r="BHR788" s="123"/>
      <c r="BHS788" s="123"/>
      <c r="BHT788" s="123"/>
      <c r="BHU788" s="123"/>
      <c r="BHV788" s="123"/>
      <c r="BHW788" s="123"/>
      <c r="BHX788" s="123"/>
      <c r="BHY788" s="123"/>
      <c r="BHZ788" s="123"/>
      <c r="BIA788" s="123"/>
      <c r="BIB788" s="123"/>
      <c r="BIC788" s="123"/>
      <c r="BID788" s="123"/>
      <c r="BIE788" s="123"/>
      <c r="BIF788" s="123"/>
      <c r="BIG788" s="123"/>
      <c r="BIH788" s="123"/>
      <c r="BII788" s="123"/>
      <c r="BIJ788" s="123"/>
      <c r="BIK788" s="123"/>
      <c r="BIL788" s="123"/>
      <c r="BIM788" s="123"/>
      <c r="BIN788" s="123"/>
      <c r="BIO788" s="123"/>
      <c r="BIP788" s="123"/>
      <c r="BIQ788" s="123"/>
      <c r="BIR788" s="123"/>
      <c r="BIS788" s="123"/>
      <c r="BIT788" s="123"/>
      <c r="BIU788" s="123"/>
      <c r="BIV788" s="123"/>
      <c r="BIW788" s="123"/>
      <c r="BIX788" s="123"/>
      <c r="BIY788" s="123"/>
      <c r="BIZ788" s="123"/>
      <c r="BJA788" s="123"/>
      <c r="BJB788" s="123"/>
      <c r="BJC788" s="123"/>
      <c r="BJD788" s="123"/>
      <c r="BJE788" s="123"/>
      <c r="BJF788" s="123"/>
      <c r="BJG788" s="123"/>
      <c r="BJH788" s="123"/>
      <c r="BJI788" s="123"/>
      <c r="BJJ788" s="123"/>
      <c r="BJK788" s="123"/>
      <c r="BJL788" s="123"/>
      <c r="BJM788" s="123"/>
      <c r="BJN788" s="123"/>
      <c r="BJO788" s="123"/>
      <c r="BJP788" s="123"/>
      <c r="BJQ788" s="123"/>
      <c r="BJR788" s="123"/>
      <c r="BJS788" s="123"/>
      <c r="BJT788" s="123"/>
      <c r="BJU788" s="123"/>
      <c r="BJV788" s="123"/>
      <c r="BJW788" s="123"/>
      <c r="BJX788" s="123"/>
      <c r="BJY788" s="123"/>
      <c r="BJZ788" s="123"/>
      <c r="BKA788" s="123"/>
      <c r="BKB788" s="123"/>
      <c r="BKC788" s="123"/>
      <c r="BKD788" s="123"/>
      <c r="BKE788" s="123"/>
      <c r="BKF788" s="123"/>
      <c r="BKG788" s="123"/>
      <c r="BKH788" s="123"/>
      <c r="BKI788" s="123"/>
      <c r="BKJ788" s="123"/>
      <c r="BKK788" s="123"/>
      <c r="BKL788" s="123"/>
      <c r="BKM788" s="123"/>
      <c r="BKN788" s="123"/>
      <c r="BKO788" s="123"/>
      <c r="BKP788" s="123"/>
      <c r="BKQ788" s="123"/>
      <c r="BKR788" s="123"/>
      <c r="BKS788" s="123"/>
      <c r="BKT788" s="123"/>
      <c r="BKU788" s="123"/>
      <c r="BKV788" s="123"/>
      <c r="BKW788" s="123"/>
      <c r="BKX788" s="123"/>
      <c r="BKY788" s="123"/>
      <c r="BKZ788" s="123"/>
      <c r="BLA788" s="123"/>
      <c r="BLB788" s="123"/>
      <c r="BLC788" s="123"/>
      <c r="BLD788" s="123"/>
      <c r="BLE788" s="123"/>
      <c r="BLF788" s="123"/>
      <c r="BLG788" s="123"/>
      <c r="BLH788" s="123"/>
      <c r="BLI788" s="123"/>
      <c r="BLJ788" s="123"/>
      <c r="BLK788" s="123"/>
      <c r="BLL788" s="123"/>
      <c r="BLM788" s="123"/>
      <c r="BLN788" s="123"/>
      <c r="BLO788" s="123"/>
      <c r="BLP788" s="123"/>
      <c r="BLQ788" s="123"/>
      <c r="BLR788" s="123"/>
      <c r="BLS788" s="123"/>
      <c r="BLT788" s="123"/>
      <c r="BLU788" s="123"/>
      <c r="BLV788" s="123"/>
      <c r="BLW788" s="123"/>
      <c r="BLX788" s="123"/>
      <c r="BLY788" s="123"/>
      <c r="BLZ788" s="123"/>
      <c r="BMA788" s="123"/>
      <c r="BMB788" s="123"/>
      <c r="BMC788" s="123"/>
      <c r="BMD788" s="123"/>
      <c r="BME788" s="123"/>
      <c r="BMF788" s="123"/>
      <c r="BMG788" s="123"/>
      <c r="BMH788" s="123"/>
      <c r="BMI788" s="123"/>
      <c r="BMJ788" s="123"/>
      <c r="BMK788" s="123"/>
      <c r="BML788" s="123"/>
      <c r="BMM788" s="123"/>
      <c r="BMN788" s="123"/>
      <c r="BMO788" s="123"/>
      <c r="BMP788" s="123"/>
      <c r="BMQ788" s="123"/>
      <c r="BMR788" s="123"/>
      <c r="BMS788" s="123"/>
      <c r="BMT788" s="123"/>
      <c r="BMU788" s="123"/>
      <c r="BMV788" s="123"/>
      <c r="BMW788" s="123"/>
      <c r="BMX788" s="123"/>
      <c r="BMY788" s="123"/>
      <c r="BMZ788" s="123"/>
      <c r="BNA788" s="123"/>
      <c r="BNB788" s="123"/>
      <c r="BNC788" s="123"/>
      <c r="BND788" s="123"/>
      <c r="BNE788" s="123"/>
      <c r="BNF788" s="123"/>
      <c r="BNG788" s="123"/>
      <c r="BNH788" s="123"/>
      <c r="BNI788" s="123"/>
      <c r="BNJ788" s="123"/>
      <c r="BNK788" s="123"/>
      <c r="BNL788" s="123"/>
      <c r="BNM788" s="123"/>
      <c r="BNN788" s="123"/>
      <c r="BNO788" s="123"/>
      <c r="BNP788" s="123"/>
      <c r="BNQ788" s="123"/>
      <c r="BNR788" s="123"/>
      <c r="BNS788" s="123"/>
      <c r="BNT788" s="123"/>
      <c r="BNU788" s="123"/>
      <c r="BNV788" s="123"/>
      <c r="BNW788" s="123"/>
      <c r="BNX788" s="123"/>
      <c r="BNY788" s="123"/>
      <c r="BNZ788" s="123"/>
      <c r="BOA788" s="123"/>
      <c r="BOB788" s="123"/>
      <c r="BOC788" s="123"/>
      <c r="BOD788" s="123"/>
      <c r="BOE788" s="123"/>
      <c r="BOF788" s="123"/>
      <c r="BOG788" s="123"/>
      <c r="BOH788" s="123"/>
      <c r="BOI788" s="123"/>
      <c r="BOJ788" s="123"/>
      <c r="BOK788" s="123"/>
      <c r="BOL788" s="123"/>
      <c r="BOM788" s="123"/>
      <c r="BON788" s="123"/>
      <c r="BOO788" s="123"/>
      <c r="BOP788" s="123"/>
      <c r="BOQ788" s="123"/>
      <c r="BOR788" s="123"/>
      <c r="BOS788" s="123"/>
      <c r="BOT788" s="123"/>
      <c r="BOU788" s="123"/>
      <c r="BOV788" s="123"/>
      <c r="BOW788" s="123"/>
      <c r="BOX788" s="123"/>
      <c r="BOY788" s="123"/>
      <c r="BOZ788" s="123"/>
      <c r="BPA788" s="123"/>
      <c r="BPB788" s="123"/>
      <c r="BPC788" s="123"/>
      <c r="BPD788" s="123"/>
      <c r="BPE788" s="123"/>
      <c r="BPF788" s="123"/>
      <c r="BPG788" s="123"/>
      <c r="BPH788" s="123"/>
      <c r="BPI788" s="123"/>
      <c r="BPJ788" s="123"/>
      <c r="BPK788" s="123"/>
      <c r="BPL788" s="123"/>
      <c r="BPM788" s="123"/>
      <c r="BPN788" s="123"/>
      <c r="BPO788" s="123"/>
      <c r="BPP788" s="123"/>
      <c r="BPQ788" s="123"/>
      <c r="BPR788" s="123"/>
      <c r="BPS788" s="123"/>
      <c r="BPT788" s="123"/>
      <c r="BPU788" s="123"/>
      <c r="BPV788" s="123"/>
      <c r="BPW788" s="123"/>
      <c r="BPX788" s="123"/>
      <c r="BPY788" s="123"/>
      <c r="BPZ788" s="123"/>
      <c r="BQA788" s="123"/>
      <c r="BQB788" s="123"/>
      <c r="BQC788" s="123"/>
      <c r="BQD788" s="123"/>
      <c r="BQE788" s="123"/>
      <c r="BQF788" s="123"/>
      <c r="BQG788" s="123"/>
      <c r="BQH788" s="123"/>
      <c r="BQI788" s="123"/>
      <c r="BQJ788" s="123"/>
      <c r="BQK788" s="123"/>
      <c r="BQL788" s="123"/>
      <c r="BQM788" s="123"/>
      <c r="BQN788" s="123"/>
      <c r="BQO788" s="123"/>
      <c r="BQP788" s="123"/>
      <c r="BQQ788" s="123"/>
      <c r="BQR788" s="123"/>
      <c r="BQS788" s="123"/>
      <c r="BQT788" s="123"/>
      <c r="BQU788" s="123"/>
      <c r="BQV788" s="123"/>
      <c r="BQW788" s="123"/>
      <c r="BQX788" s="123"/>
      <c r="BQY788" s="123"/>
      <c r="BQZ788" s="123"/>
      <c r="BRA788" s="123"/>
      <c r="BRB788" s="123"/>
      <c r="BRC788" s="123"/>
      <c r="BRD788" s="123"/>
      <c r="BRE788" s="123"/>
      <c r="BRF788" s="123"/>
      <c r="BRG788" s="123"/>
      <c r="BRH788" s="123"/>
      <c r="BRI788" s="123"/>
      <c r="BRJ788" s="123"/>
      <c r="BRK788" s="123"/>
      <c r="BRL788" s="123"/>
      <c r="BRM788" s="123"/>
      <c r="BRN788" s="123"/>
      <c r="BRO788" s="123"/>
      <c r="BRP788" s="123"/>
      <c r="BRQ788" s="123"/>
      <c r="BRR788" s="123"/>
      <c r="BRS788" s="123"/>
      <c r="BRT788" s="123"/>
      <c r="BRU788" s="123"/>
      <c r="BRV788" s="123"/>
      <c r="BRW788" s="123"/>
      <c r="BRX788" s="123"/>
      <c r="BRY788" s="123"/>
      <c r="BRZ788" s="123"/>
      <c r="BSA788" s="123"/>
      <c r="BSB788" s="123"/>
      <c r="BSC788" s="123"/>
      <c r="BSD788" s="123"/>
      <c r="BSE788" s="123"/>
      <c r="BSF788" s="123"/>
      <c r="BSG788" s="123"/>
      <c r="BSH788" s="123"/>
      <c r="BSI788" s="123"/>
      <c r="BSJ788" s="123"/>
      <c r="BSK788" s="123"/>
      <c r="BSL788" s="123"/>
      <c r="BSM788" s="123"/>
      <c r="BSN788" s="123"/>
      <c r="BSO788" s="123"/>
      <c r="BSP788" s="123"/>
      <c r="BSQ788" s="123"/>
      <c r="BSR788" s="123"/>
      <c r="BSS788" s="123"/>
      <c r="BST788" s="123"/>
      <c r="BSU788" s="123"/>
      <c r="BSV788" s="123"/>
      <c r="BSW788" s="123"/>
      <c r="BSX788" s="123"/>
      <c r="BSY788" s="123"/>
      <c r="BSZ788" s="123"/>
      <c r="BTA788" s="123"/>
      <c r="BTB788" s="123"/>
      <c r="BTC788" s="123"/>
      <c r="BTD788" s="123"/>
      <c r="BTE788" s="123"/>
      <c r="BTF788" s="123"/>
      <c r="BTG788" s="123"/>
      <c r="BTH788" s="123"/>
      <c r="BTI788" s="123"/>
      <c r="BTJ788" s="123"/>
      <c r="BTK788" s="123"/>
      <c r="BTL788" s="123"/>
      <c r="BTM788" s="123"/>
      <c r="BTN788" s="123"/>
      <c r="BTO788" s="123"/>
      <c r="BTP788" s="123"/>
      <c r="BTQ788" s="123"/>
      <c r="BTR788" s="123"/>
      <c r="BTS788" s="123"/>
      <c r="BTT788" s="123"/>
      <c r="BTU788" s="123"/>
      <c r="BTV788" s="123"/>
      <c r="BTW788" s="123"/>
      <c r="BTX788" s="123"/>
      <c r="BTY788" s="123"/>
      <c r="BTZ788" s="123"/>
      <c r="BUA788" s="123"/>
      <c r="BUB788" s="123"/>
      <c r="BUC788" s="123"/>
      <c r="BUD788" s="123"/>
      <c r="BUE788" s="123"/>
      <c r="BUF788" s="123"/>
      <c r="BUG788" s="123"/>
      <c r="BUH788" s="123"/>
      <c r="BUI788" s="123"/>
      <c r="BUJ788" s="123"/>
      <c r="BUK788" s="123"/>
      <c r="BUL788" s="123"/>
      <c r="BUM788" s="123"/>
      <c r="BUN788" s="123"/>
      <c r="BUO788" s="123"/>
      <c r="BUP788" s="123"/>
      <c r="BUQ788" s="123"/>
      <c r="BUR788" s="123"/>
      <c r="BUS788" s="123"/>
      <c r="BUT788" s="123"/>
      <c r="BUU788" s="123"/>
      <c r="BUV788" s="123"/>
      <c r="BUW788" s="123"/>
      <c r="BUX788" s="123"/>
      <c r="BUY788" s="123"/>
      <c r="BUZ788" s="123"/>
      <c r="BVA788" s="123"/>
      <c r="BVB788" s="123"/>
      <c r="BVC788" s="123"/>
      <c r="BVD788" s="123"/>
      <c r="BVE788" s="123"/>
      <c r="BVF788" s="123"/>
      <c r="BVG788" s="123"/>
      <c r="BVH788" s="123"/>
      <c r="BVI788" s="123"/>
      <c r="BVJ788" s="123"/>
      <c r="BVK788" s="123"/>
      <c r="BVL788" s="123"/>
      <c r="BVM788" s="123"/>
      <c r="BVN788" s="123"/>
      <c r="BVO788" s="123"/>
      <c r="BVP788" s="123"/>
      <c r="BVQ788" s="123"/>
      <c r="BVR788" s="123"/>
      <c r="BVS788" s="123"/>
      <c r="BVT788" s="123"/>
      <c r="BVU788" s="123"/>
      <c r="BVV788" s="123"/>
      <c r="BVW788" s="123"/>
      <c r="BVX788" s="123"/>
      <c r="BVY788" s="123"/>
      <c r="BVZ788" s="123"/>
      <c r="BWA788" s="123"/>
      <c r="BWB788" s="123"/>
      <c r="BWC788" s="123"/>
      <c r="BWD788" s="123"/>
      <c r="BWE788" s="123"/>
      <c r="BWF788" s="123"/>
      <c r="BWG788" s="123"/>
      <c r="BWH788" s="123"/>
      <c r="BWI788" s="123"/>
      <c r="BWJ788" s="123"/>
      <c r="BWK788" s="123"/>
      <c r="BWL788" s="123"/>
      <c r="BWM788" s="123"/>
      <c r="BWN788" s="123"/>
      <c r="BWO788" s="123"/>
      <c r="BWP788" s="123"/>
      <c r="BWQ788" s="123"/>
      <c r="BWR788" s="123"/>
      <c r="BWS788" s="123"/>
      <c r="BWT788" s="123"/>
      <c r="BWU788" s="123"/>
      <c r="BWV788" s="123"/>
      <c r="BWW788" s="123"/>
      <c r="BWX788" s="123"/>
      <c r="BWY788" s="123"/>
      <c r="BWZ788" s="123"/>
      <c r="BXA788" s="123"/>
      <c r="BXB788" s="123"/>
      <c r="BXC788" s="123"/>
      <c r="BXD788" s="123"/>
      <c r="BXE788" s="123"/>
      <c r="BXF788" s="123"/>
      <c r="BXG788" s="123"/>
      <c r="BXH788" s="123"/>
      <c r="BXI788" s="123"/>
      <c r="BXJ788" s="123"/>
      <c r="BXK788" s="123"/>
      <c r="BXL788" s="123"/>
      <c r="BXM788" s="123"/>
      <c r="BXN788" s="123"/>
      <c r="BXO788" s="123"/>
      <c r="BXP788" s="123"/>
      <c r="BXQ788" s="123"/>
      <c r="BXR788" s="123"/>
      <c r="BXS788" s="123"/>
      <c r="BXT788" s="123"/>
      <c r="BXU788" s="123"/>
      <c r="BXV788" s="123"/>
      <c r="BXW788" s="123"/>
      <c r="BXX788" s="123"/>
      <c r="BXY788" s="123"/>
      <c r="BXZ788" s="123"/>
      <c r="BYA788" s="123"/>
      <c r="BYB788" s="123"/>
      <c r="BYC788" s="123"/>
      <c r="BYD788" s="123"/>
      <c r="BYE788" s="123"/>
      <c r="BYF788" s="123"/>
      <c r="BYG788" s="123"/>
      <c r="BYH788" s="123"/>
      <c r="BYI788" s="123"/>
      <c r="BYJ788" s="123"/>
      <c r="BYK788" s="123"/>
      <c r="BYL788" s="123"/>
      <c r="BYM788" s="123"/>
      <c r="BYN788" s="123"/>
      <c r="BYO788" s="123"/>
      <c r="BYP788" s="123"/>
      <c r="BYQ788" s="123"/>
      <c r="BYR788" s="123"/>
      <c r="BYS788" s="123"/>
      <c r="BYT788" s="123"/>
      <c r="BYU788" s="123"/>
      <c r="BYV788" s="123"/>
      <c r="BYW788" s="123"/>
      <c r="BYX788" s="123"/>
      <c r="BYY788" s="123"/>
      <c r="BYZ788" s="123"/>
      <c r="BZA788" s="123"/>
      <c r="BZB788" s="123"/>
      <c r="BZC788" s="123"/>
      <c r="BZD788" s="123"/>
      <c r="BZE788" s="123"/>
      <c r="BZF788" s="123"/>
      <c r="BZG788" s="123"/>
      <c r="BZH788" s="123"/>
      <c r="BZI788" s="123"/>
      <c r="BZJ788" s="123"/>
      <c r="BZK788" s="123"/>
      <c r="BZL788" s="123"/>
      <c r="BZM788" s="123"/>
      <c r="BZN788" s="123"/>
      <c r="BZO788" s="123"/>
      <c r="BZP788" s="123"/>
      <c r="BZQ788" s="123"/>
      <c r="BZR788" s="123"/>
      <c r="BZS788" s="123"/>
      <c r="BZT788" s="123"/>
      <c r="BZU788" s="123"/>
      <c r="BZV788" s="123"/>
      <c r="BZW788" s="123"/>
      <c r="BZX788" s="123"/>
      <c r="BZY788" s="123"/>
      <c r="BZZ788" s="123"/>
      <c r="CAA788" s="123"/>
      <c r="CAB788" s="123"/>
      <c r="CAC788" s="123"/>
      <c r="CAD788" s="123"/>
      <c r="CAE788" s="123"/>
      <c r="CAF788" s="123"/>
      <c r="CAG788" s="123"/>
      <c r="CAH788" s="123"/>
      <c r="CAI788" s="123"/>
      <c r="CAJ788" s="123"/>
      <c r="CAK788" s="123"/>
      <c r="CAL788" s="123"/>
      <c r="CAM788" s="123"/>
      <c r="CAN788" s="123"/>
      <c r="CAO788" s="123"/>
      <c r="CAP788" s="123"/>
      <c r="CAQ788" s="123"/>
      <c r="CAR788" s="123"/>
      <c r="CAS788" s="123"/>
      <c r="CAT788" s="123"/>
      <c r="CAU788" s="123"/>
      <c r="CAV788" s="123"/>
      <c r="CAW788" s="123"/>
      <c r="CAX788" s="123"/>
      <c r="CAY788" s="123"/>
      <c r="CAZ788" s="123"/>
      <c r="CBA788" s="123"/>
      <c r="CBB788" s="123"/>
      <c r="CBC788" s="123"/>
      <c r="CBD788" s="123"/>
      <c r="CBE788" s="123"/>
      <c r="CBF788" s="123"/>
      <c r="CBG788" s="123"/>
      <c r="CBH788" s="123"/>
      <c r="CBI788" s="123"/>
      <c r="CBJ788" s="123"/>
      <c r="CBK788" s="123"/>
      <c r="CBL788" s="123"/>
      <c r="CBM788" s="123"/>
      <c r="CBN788" s="123"/>
      <c r="CBO788" s="123"/>
      <c r="CBP788" s="123"/>
      <c r="CBQ788" s="123"/>
      <c r="CBR788" s="123"/>
      <c r="CBS788" s="123"/>
      <c r="CBT788" s="123"/>
      <c r="CBU788" s="123"/>
      <c r="CBV788" s="123"/>
      <c r="CBW788" s="123"/>
      <c r="CBX788" s="123"/>
      <c r="CBY788" s="123"/>
      <c r="CBZ788" s="123"/>
      <c r="CCA788" s="123"/>
      <c r="CCB788" s="123"/>
      <c r="CCC788" s="123"/>
      <c r="CCD788" s="123"/>
      <c r="CCE788" s="123"/>
      <c r="CCF788" s="123"/>
      <c r="CCG788" s="123"/>
      <c r="CCH788" s="123"/>
      <c r="CCI788" s="123"/>
      <c r="CCJ788" s="123"/>
      <c r="CCK788" s="123"/>
      <c r="CCL788" s="123"/>
      <c r="CCM788" s="123"/>
      <c r="CCN788" s="123"/>
      <c r="CCO788" s="123"/>
      <c r="CCP788" s="123"/>
      <c r="CCQ788" s="123"/>
      <c r="CCR788" s="123"/>
      <c r="CCS788" s="123"/>
      <c r="CCT788" s="123"/>
      <c r="CCU788" s="123"/>
      <c r="CCV788" s="123"/>
      <c r="CCW788" s="123"/>
      <c r="CCX788" s="123"/>
      <c r="CCY788" s="123"/>
      <c r="CCZ788" s="123"/>
      <c r="CDA788" s="123"/>
      <c r="CDB788" s="123"/>
      <c r="CDC788" s="123"/>
      <c r="CDD788" s="123"/>
      <c r="CDE788" s="123"/>
      <c r="CDF788" s="123"/>
      <c r="CDG788" s="123"/>
      <c r="CDH788" s="123"/>
      <c r="CDI788" s="123"/>
      <c r="CDJ788" s="123"/>
      <c r="CDK788" s="123"/>
      <c r="CDL788" s="123"/>
      <c r="CDM788" s="123"/>
      <c r="CDN788" s="123"/>
      <c r="CDO788" s="123"/>
      <c r="CDP788" s="123"/>
      <c r="CDQ788" s="123"/>
      <c r="CDR788" s="123"/>
      <c r="CDS788" s="123"/>
      <c r="CDT788" s="123"/>
      <c r="CDU788" s="123"/>
      <c r="CDV788" s="123"/>
      <c r="CDW788" s="123"/>
      <c r="CDX788" s="123"/>
      <c r="CDY788" s="123"/>
      <c r="CDZ788" s="123"/>
      <c r="CEA788" s="123"/>
      <c r="CEB788" s="123"/>
      <c r="CEC788" s="123"/>
      <c r="CED788" s="123"/>
      <c r="CEE788" s="123"/>
      <c r="CEF788" s="123"/>
      <c r="CEG788" s="123"/>
      <c r="CEH788" s="123"/>
      <c r="CEI788" s="123"/>
      <c r="CEJ788" s="123"/>
      <c r="CEK788" s="123"/>
      <c r="CEL788" s="123"/>
      <c r="CEM788" s="123"/>
      <c r="CEN788" s="123"/>
      <c r="CEO788" s="123"/>
      <c r="CEP788" s="123"/>
      <c r="CEQ788" s="123"/>
      <c r="CER788" s="123"/>
      <c r="CES788" s="123"/>
      <c r="CET788" s="123"/>
      <c r="CEU788" s="123"/>
      <c r="CEV788" s="123"/>
      <c r="CEW788" s="123"/>
      <c r="CEX788" s="123"/>
      <c r="CEY788" s="123"/>
      <c r="CEZ788" s="123"/>
      <c r="CFA788" s="123"/>
      <c r="CFB788" s="123"/>
      <c r="CFC788" s="123"/>
      <c r="CFD788" s="123"/>
      <c r="CFE788" s="123"/>
      <c r="CFF788" s="123"/>
      <c r="CFG788" s="123"/>
      <c r="CFH788" s="123"/>
      <c r="CFI788" s="123"/>
      <c r="CFJ788" s="123"/>
      <c r="CFK788" s="123"/>
      <c r="CFL788" s="123"/>
      <c r="CFM788" s="123"/>
      <c r="CFN788" s="123"/>
      <c r="CFO788" s="123"/>
      <c r="CFP788" s="123"/>
      <c r="CFQ788" s="123"/>
      <c r="CFR788" s="123"/>
      <c r="CFS788" s="123"/>
      <c r="CFT788" s="123"/>
      <c r="CFU788" s="123"/>
      <c r="CFV788" s="123"/>
      <c r="CFW788" s="123"/>
      <c r="CFX788" s="123"/>
      <c r="CFY788" s="123"/>
      <c r="CFZ788" s="123"/>
      <c r="CGA788" s="123"/>
      <c r="CGB788" s="123"/>
      <c r="CGC788" s="123"/>
      <c r="CGD788" s="123"/>
      <c r="CGE788" s="123"/>
      <c r="CGF788" s="123"/>
      <c r="CGG788" s="123"/>
      <c r="CGH788" s="123"/>
      <c r="CGI788" s="123"/>
      <c r="CGJ788" s="123"/>
      <c r="CGK788" s="123"/>
      <c r="CGL788" s="123"/>
      <c r="CGM788" s="123"/>
      <c r="CGN788" s="123"/>
      <c r="CGO788" s="123"/>
      <c r="CGP788" s="123"/>
      <c r="CGQ788" s="123"/>
      <c r="CGR788" s="123"/>
      <c r="CGS788" s="123"/>
      <c r="CGT788" s="123"/>
      <c r="CGU788" s="123"/>
      <c r="CGV788" s="123"/>
      <c r="CGW788" s="123"/>
      <c r="CGX788" s="123"/>
      <c r="CGY788" s="123"/>
      <c r="CGZ788" s="123"/>
      <c r="CHA788" s="123"/>
      <c r="CHB788" s="123"/>
      <c r="CHC788" s="123"/>
      <c r="CHD788" s="123"/>
      <c r="CHE788" s="123"/>
      <c r="CHF788" s="123"/>
      <c r="CHG788" s="123"/>
      <c r="CHH788" s="123"/>
      <c r="CHI788" s="123"/>
      <c r="CHJ788" s="123"/>
      <c r="CHK788" s="123"/>
      <c r="CHL788" s="123"/>
      <c r="CHM788" s="123"/>
      <c r="CHN788" s="123"/>
      <c r="CHO788" s="123"/>
      <c r="CHP788" s="123"/>
      <c r="CHQ788" s="123"/>
      <c r="CHR788" s="123"/>
      <c r="CHS788" s="123"/>
      <c r="CHT788" s="123"/>
      <c r="CHU788" s="123"/>
      <c r="CHV788" s="123"/>
      <c r="CHW788" s="123"/>
      <c r="CHX788" s="123"/>
      <c r="CHY788" s="123"/>
      <c r="CHZ788" s="123"/>
      <c r="CIA788" s="123"/>
      <c r="CIB788" s="123"/>
      <c r="CIC788" s="123"/>
      <c r="CID788" s="123"/>
      <c r="CIE788" s="123"/>
      <c r="CIF788" s="123"/>
      <c r="CIG788" s="123"/>
      <c r="CIH788" s="123"/>
      <c r="CII788" s="123"/>
      <c r="CIJ788" s="123"/>
      <c r="CIK788" s="123"/>
      <c r="CIL788" s="123"/>
      <c r="CIM788" s="123"/>
      <c r="CIN788" s="123"/>
      <c r="CIO788" s="123"/>
      <c r="CIP788" s="123"/>
      <c r="CIQ788" s="123"/>
      <c r="CIR788" s="123"/>
      <c r="CIS788" s="123"/>
      <c r="CIT788" s="123"/>
      <c r="CIU788" s="123"/>
      <c r="CIV788" s="123"/>
      <c r="CIW788" s="123"/>
      <c r="CIX788" s="123"/>
      <c r="CIY788" s="123"/>
      <c r="CIZ788" s="123"/>
      <c r="CJA788" s="123"/>
      <c r="CJB788" s="123"/>
      <c r="CJC788" s="123"/>
      <c r="CJD788" s="123"/>
      <c r="CJE788" s="123"/>
      <c r="CJF788" s="123"/>
      <c r="CJG788" s="123"/>
      <c r="CJH788" s="123"/>
      <c r="CJI788" s="123"/>
      <c r="CJJ788" s="123"/>
      <c r="CJK788" s="123"/>
      <c r="CJL788" s="123"/>
      <c r="CJM788" s="123"/>
      <c r="CJN788" s="123"/>
      <c r="CJO788" s="123"/>
      <c r="CJP788" s="123"/>
      <c r="CJQ788" s="123"/>
      <c r="CJR788" s="123"/>
      <c r="CJS788" s="123"/>
      <c r="CJT788" s="123"/>
      <c r="CJU788" s="123"/>
      <c r="CJV788" s="123"/>
      <c r="CJW788" s="123"/>
      <c r="CJX788" s="123"/>
      <c r="CJY788" s="123"/>
      <c r="CJZ788" s="123"/>
      <c r="CKA788" s="123"/>
      <c r="CKB788" s="123"/>
      <c r="CKC788" s="123"/>
      <c r="CKD788" s="123"/>
      <c r="CKE788" s="123"/>
      <c r="CKF788" s="123"/>
      <c r="CKG788" s="123"/>
      <c r="CKH788" s="123"/>
      <c r="CKI788" s="123"/>
      <c r="CKJ788" s="123"/>
      <c r="CKK788" s="123"/>
      <c r="CKL788" s="123"/>
      <c r="CKM788" s="123"/>
      <c r="CKN788" s="123"/>
      <c r="CKO788" s="123"/>
      <c r="CKP788" s="123"/>
      <c r="CKQ788" s="123"/>
      <c r="CKR788" s="123"/>
      <c r="CKS788" s="123"/>
      <c r="CKT788" s="123"/>
      <c r="CKU788" s="123"/>
      <c r="CKV788" s="123"/>
      <c r="CKW788" s="123"/>
      <c r="CKX788" s="123"/>
      <c r="CKY788" s="123"/>
      <c r="CKZ788" s="123"/>
      <c r="CLA788" s="123"/>
      <c r="CLB788" s="123"/>
      <c r="CLC788" s="123"/>
      <c r="CLD788" s="123"/>
      <c r="CLE788" s="123"/>
      <c r="CLF788" s="123"/>
      <c r="CLG788" s="123"/>
      <c r="CLH788" s="123"/>
      <c r="CLI788" s="123"/>
      <c r="CLJ788" s="123"/>
      <c r="CLK788" s="123"/>
      <c r="CLL788" s="123"/>
      <c r="CLM788" s="123"/>
      <c r="CLN788" s="123"/>
      <c r="CLO788" s="123"/>
      <c r="CLP788" s="123"/>
      <c r="CLQ788" s="123"/>
      <c r="CLR788" s="123"/>
      <c r="CLS788" s="123"/>
      <c r="CLT788" s="123"/>
      <c r="CLU788" s="123"/>
      <c r="CLV788" s="123"/>
      <c r="CLW788" s="123"/>
      <c r="CLX788" s="123"/>
      <c r="CLY788" s="123"/>
      <c r="CLZ788" s="123"/>
      <c r="CMA788" s="123"/>
      <c r="CMB788" s="123"/>
      <c r="CMC788" s="123"/>
      <c r="CMD788" s="123"/>
      <c r="CME788" s="123"/>
      <c r="CMF788" s="123"/>
      <c r="CMG788" s="123"/>
      <c r="CMH788" s="123"/>
      <c r="CMI788" s="123"/>
      <c r="CMJ788" s="123"/>
      <c r="CMK788" s="123"/>
      <c r="CML788" s="123"/>
      <c r="CMM788" s="123"/>
      <c r="CMN788" s="123"/>
      <c r="CMO788" s="123"/>
      <c r="CMP788" s="123"/>
      <c r="CMQ788" s="123"/>
      <c r="CMR788" s="123"/>
      <c r="CMS788" s="123"/>
      <c r="CMT788" s="123"/>
      <c r="CMU788" s="123"/>
      <c r="CMV788" s="123"/>
      <c r="CMW788" s="123"/>
      <c r="CMX788" s="123"/>
      <c r="CMY788" s="123"/>
      <c r="CMZ788" s="123"/>
      <c r="CNA788" s="123"/>
      <c r="CNB788" s="123"/>
      <c r="CNC788" s="123"/>
      <c r="CND788" s="123"/>
      <c r="CNE788" s="123"/>
      <c r="CNF788" s="123"/>
      <c r="CNG788" s="123"/>
      <c r="CNH788" s="123"/>
      <c r="CNI788" s="123"/>
      <c r="CNJ788" s="123"/>
      <c r="CNK788" s="123"/>
      <c r="CNL788" s="123"/>
      <c r="CNM788" s="123"/>
      <c r="CNN788" s="123"/>
      <c r="CNO788" s="123"/>
      <c r="CNP788" s="123"/>
      <c r="CNQ788" s="123"/>
      <c r="CNR788" s="123"/>
      <c r="CNS788" s="123"/>
      <c r="CNT788" s="123"/>
      <c r="CNU788" s="123"/>
      <c r="CNV788" s="123"/>
      <c r="CNW788" s="123"/>
      <c r="CNX788" s="123"/>
      <c r="CNY788" s="123"/>
      <c r="CNZ788" s="123"/>
      <c r="COA788" s="123"/>
      <c r="COB788" s="123"/>
      <c r="COC788" s="123"/>
      <c r="COD788" s="123"/>
      <c r="COE788" s="123"/>
      <c r="COF788" s="123"/>
      <c r="COG788" s="123"/>
      <c r="COH788" s="123"/>
      <c r="COI788" s="123"/>
      <c r="COJ788" s="123"/>
      <c r="COK788" s="123"/>
      <c r="COL788" s="123"/>
      <c r="COM788" s="123"/>
      <c r="CON788" s="123"/>
      <c r="COO788" s="123"/>
      <c r="COP788" s="123"/>
      <c r="COQ788" s="123"/>
      <c r="COR788" s="123"/>
      <c r="COS788" s="123"/>
      <c r="COT788" s="123"/>
      <c r="COU788" s="123"/>
      <c r="COV788" s="123"/>
      <c r="COW788" s="123"/>
      <c r="COX788" s="123"/>
      <c r="COY788" s="123"/>
      <c r="COZ788" s="123"/>
      <c r="CPA788" s="123"/>
      <c r="CPB788" s="123"/>
      <c r="CPC788" s="123"/>
      <c r="CPD788" s="123"/>
      <c r="CPE788" s="123"/>
      <c r="CPF788" s="123"/>
      <c r="CPG788" s="123"/>
      <c r="CPH788" s="123"/>
      <c r="CPI788" s="123"/>
      <c r="CPJ788" s="123"/>
      <c r="CPK788" s="123"/>
      <c r="CPL788" s="123"/>
      <c r="CPM788" s="123"/>
      <c r="CPN788" s="123"/>
      <c r="CPO788" s="123"/>
      <c r="CPP788" s="123"/>
      <c r="CPQ788" s="123"/>
      <c r="CPR788" s="123"/>
      <c r="CPS788" s="123"/>
      <c r="CPT788" s="123"/>
      <c r="CPU788" s="123"/>
      <c r="CPV788" s="123"/>
      <c r="CPW788" s="123"/>
      <c r="CPX788" s="123"/>
      <c r="CPY788" s="123"/>
      <c r="CPZ788" s="123"/>
      <c r="CQA788" s="123"/>
      <c r="CQB788" s="123"/>
      <c r="CQC788" s="123"/>
      <c r="CQD788" s="123"/>
      <c r="CQE788" s="123"/>
      <c r="CQF788" s="123"/>
      <c r="CQG788" s="123"/>
      <c r="CQH788" s="123"/>
      <c r="CQI788" s="123"/>
      <c r="CQJ788" s="123"/>
      <c r="CQK788" s="123"/>
      <c r="CQL788" s="123"/>
      <c r="CQM788" s="123"/>
      <c r="CQN788" s="123"/>
      <c r="CQO788" s="123"/>
      <c r="CQP788" s="123"/>
      <c r="CQQ788" s="123"/>
      <c r="CQR788" s="123"/>
      <c r="CQS788" s="123"/>
      <c r="CQT788" s="123"/>
      <c r="CQU788" s="123"/>
      <c r="CQV788" s="123"/>
      <c r="CQW788" s="123"/>
      <c r="CQX788" s="123"/>
      <c r="CQY788" s="123"/>
      <c r="CQZ788" s="123"/>
      <c r="CRA788" s="123"/>
      <c r="CRB788" s="123"/>
      <c r="CRC788" s="123"/>
      <c r="CRD788" s="123"/>
      <c r="CRE788" s="123"/>
      <c r="CRF788" s="123"/>
      <c r="CRG788" s="123"/>
      <c r="CRH788" s="123"/>
      <c r="CRI788" s="123"/>
      <c r="CRJ788" s="123"/>
      <c r="CRK788" s="123"/>
      <c r="CRL788" s="123"/>
      <c r="CRM788" s="123"/>
      <c r="CRN788" s="123"/>
      <c r="CRO788" s="123"/>
      <c r="CRP788" s="123"/>
      <c r="CRQ788" s="123"/>
      <c r="CRR788" s="123"/>
      <c r="CRS788" s="123"/>
      <c r="CRT788" s="123"/>
      <c r="CRU788" s="123"/>
      <c r="CRV788" s="123"/>
      <c r="CRW788" s="123"/>
      <c r="CRX788" s="123"/>
      <c r="CRY788" s="123"/>
      <c r="CRZ788" s="123"/>
      <c r="CSA788" s="123"/>
      <c r="CSB788" s="123"/>
      <c r="CSC788" s="123"/>
      <c r="CSD788" s="123"/>
      <c r="CSE788" s="123"/>
      <c r="CSF788" s="123"/>
      <c r="CSG788" s="123"/>
      <c r="CSH788" s="123"/>
      <c r="CSI788" s="123"/>
      <c r="CSJ788" s="123"/>
      <c r="CSK788" s="123"/>
      <c r="CSL788" s="123"/>
      <c r="CSM788" s="123"/>
      <c r="CSN788" s="123"/>
      <c r="CSO788" s="123"/>
      <c r="CSP788" s="123"/>
      <c r="CSQ788" s="123"/>
      <c r="CSR788" s="123"/>
      <c r="CSS788" s="123"/>
      <c r="CST788" s="123"/>
      <c r="CSU788" s="123"/>
      <c r="CSV788" s="123"/>
      <c r="CSW788" s="123"/>
      <c r="CSX788" s="123"/>
      <c r="CSY788" s="123"/>
      <c r="CSZ788" s="123"/>
      <c r="CTA788" s="123"/>
      <c r="CTB788" s="123"/>
      <c r="CTC788" s="123"/>
      <c r="CTD788" s="123"/>
      <c r="CTE788" s="123"/>
      <c r="CTF788" s="123"/>
      <c r="CTG788" s="123"/>
      <c r="CTH788" s="123"/>
      <c r="CTI788" s="123"/>
      <c r="CTJ788" s="123"/>
      <c r="CTK788" s="123"/>
      <c r="CTL788" s="123"/>
      <c r="CTM788" s="123"/>
      <c r="CTN788" s="123"/>
      <c r="CTO788" s="123"/>
      <c r="CTP788" s="123"/>
      <c r="CTQ788" s="123"/>
      <c r="CTR788" s="123"/>
      <c r="CTS788" s="123"/>
      <c r="CTT788" s="123"/>
      <c r="CTU788" s="123"/>
      <c r="CTV788" s="123"/>
      <c r="CTW788" s="123"/>
      <c r="CTX788" s="123"/>
      <c r="CTY788" s="123"/>
      <c r="CTZ788" s="123"/>
      <c r="CUA788" s="123"/>
      <c r="CUB788" s="123"/>
      <c r="CUC788" s="123"/>
      <c r="CUD788" s="123"/>
      <c r="CUE788" s="123"/>
      <c r="CUF788" s="123"/>
      <c r="CUG788" s="123"/>
      <c r="CUH788" s="123"/>
      <c r="CUI788" s="123"/>
      <c r="CUJ788" s="123"/>
      <c r="CUK788" s="123"/>
      <c r="CUL788" s="123"/>
      <c r="CUM788" s="123"/>
      <c r="CUN788" s="123"/>
      <c r="CUO788" s="123"/>
      <c r="CUP788" s="123"/>
      <c r="CUQ788" s="123"/>
      <c r="CUR788" s="123"/>
      <c r="CUS788" s="123"/>
      <c r="CUT788" s="123"/>
      <c r="CUU788" s="123"/>
      <c r="CUV788" s="123"/>
      <c r="CUW788" s="123"/>
      <c r="CUX788" s="123"/>
      <c r="CUY788" s="123"/>
      <c r="CUZ788" s="123"/>
      <c r="CVA788" s="123"/>
      <c r="CVB788" s="123"/>
      <c r="CVC788" s="123"/>
      <c r="CVD788" s="123"/>
      <c r="CVE788" s="123"/>
      <c r="CVF788" s="123"/>
      <c r="CVG788" s="123"/>
      <c r="CVH788" s="123"/>
      <c r="CVI788" s="123"/>
      <c r="CVJ788" s="123"/>
      <c r="CVK788" s="123"/>
      <c r="CVL788" s="123"/>
      <c r="CVM788" s="123"/>
      <c r="CVN788" s="123"/>
      <c r="CVO788" s="123"/>
      <c r="CVP788" s="123"/>
      <c r="CVQ788" s="123"/>
      <c r="CVR788" s="123"/>
      <c r="CVS788" s="123"/>
      <c r="CVT788" s="123"/>
      <c r="CVU788" s="123"/>
      <c r="CVV788" s="123"/>
      <c r="CVW788" s="123"/>
      <c r="CVX788" s="123"/>
      <c r="CVY788" s="123"/>
      <c r="CVZ788" s="123"/>
      <c r="CWA788" s="123"/>
      <c r="CWB788" s="123"/>
      <c r="CWC788" s="123"/>
      <c r="CWD788" s="123"/>
      <c r="CWE788" s="123"/>
      <c r="CWF788" s="123"/>
      <c r="CWG788" s="123"/>
      <c r="CWH788" s="123"/>
      <c r="CWI788" s="123"/>
      <c r="CWJ788" s="123"/>
      <c r="CWK788" s="123"/>
      <c r="CWL788" s="123"/>
      <c r="CWM788" s="123"/>
      <c r="CWN788" s="123"/>
      <c r="CWO788" s="123"/>
      <c r="CWP788" s="123"/>
      <c r="CWQ788" s="123"/>
      <c r="CWR788" s="123"/>
      <c r="CWS788" s="123"/>
      <c r="CWT788" s="123"/>
      <c r="CWU788" s="123"/>
      <c r="CWV788" s="123"/>
      <c r="CWW788" s="123"/>
      <c r="CWX788" s="123"/>
      <c r="CWY788" s="123"/>
      <c r="CWZ788" s="123"/>
      <c r="CXA788" s="123"/>
      <c r="CXB788" s="123"/>
      <c r="CXC788" s="123"/>
      <c r="CXD788" s="123"/>
      <c r="CXE788" s="123"/>
      <c r="CXF788" s="123"/>
      <c r="CXG788" s="123"/>
      <c r="CXH788" s="123"/>
      <c r="CXI788" s="123"/>
      <c r="CXJ788" s="123"/>
      <c r="CXK788" s="123"/>
      <c r="CXL788" s="123"/>
      <c r="CXM788" s="123"/>
      <c r="CXN788" s="123"/>
      <c r="CXO788" s="123"/>
      <c r="CXP788" s="123"/>
      <c r="CXQ788" s="123"/>
      <c r="CXR788" s="123"/>
      <c r="CXS788" s="123"/>
      <c r="CXT788" s="123"/>
      <c r="CXU788" s="123"/>
      <c r="CXV788" s="123"/>
      <c r="CXW788" s="123"/>
      <c r="CXX788" s="123"/>
      <c r="CXY788" s="123"/>
      <c r="CXZ788" s="123"/>
      <c r="CYA788" s="123"/>
      <c r="CYB788" s="123"/>
      <c r="CYC788" s="123"/>
      <c r="CYD788" s="123"/>
      <c r="CYE788" s="123"/>
      <c r="CYF788" s="123"/>
      <c r="CYG788" s="123"/>
      <c r="CYH788" s="123"/>
      <c r="CYI788" s="123"/>
      <c r="CYJ788" s="123"/>
      <c r="CYK788" s="123"/>
      <c r="CYL788" s="123"/>
      <c r="CYM788" s="123"/>
      <c r="CYN788" s="123"/>
      <c r="CYO788" s="123"/>
      <c r="CYP788" s="123"/>
      <c r="CYQ788" s="123"/>
      <c r="CYR788" s="123"/>
      <c r="CYS788" s="123"/>
      <c r="CYT788" s="123"/>
      <c r="CYU788" s="123"/>
      <c r="CYV788" s="123"/>
      <c r="CYW788" s="123"/>
      <c r="CYX788" s="123"/>
      <c r="CYY788" s="123"/>
      <c r="CYZ788" s="123"/>
      <c r="CZA788" s="123"/>
      <c r="CZB788" s="123"/>
      <c r="CZC788" s="123"/>
      <c r="CZD788" s="123"/>
      <c r="CZE788" s="123"/>
      <c r="CZF788" s="123"/>
      <c r="CZG788" s="123"/>
      <c r="CZH788" s="123"/>
      <c r="CZI788" s="123"/>
      <c r="CZJ788" s="123"/>
      <c r="CZK788" s="123"/>
      <c r="CZL788" s="123"/>
      <c r="CZM788" s="123"/>
      <c r="CZN788" s="123"/>
      <c r="CZO788" s="123"/>
      <c r="CZP788" s="123"/>
      <c r="CZQ788" s="123"/>
      <c r="CZR788" s="123"/>
      <c r="CZS788" s="123"/>
      <c r="CZT788" s="123"/>
      <c r="CZU788" s="123"/>
      <c r="CZV788" s="123"/>
      <c r="CZW788" s="123"/>
      <c r="CZX788" s="123"/>
      <c r="CZY788" s="123"/>
      <c r="CZZ788" s="123"/>
      <c r="DAA788" s="123"/>
      <c r="DAB788" s="123"/>
      <c r="DAC788" s="123"/>
      <c r="DAD788" s="123"/>
      <c r="DAE788" s="123"/>
      <c r="DAF788" s="123"/>
      <c r="DAG788" s="123"/>
      <c r="DAH788" s="123"/>
      <c r="DAI788" s="123"/>
      <c r="DAJ788" s="123"/>
      <c r="DAK788" s="123"/>
      <c r="DAL788" s="123"/>
      <c r="DAM788" s="123"/>
      <c r="DAN788" s="123"/>
      <c r="DAO788" s="123"/>
      <c r="DAP788" s="123"/>
      <c r="DAQ788" s="123"/>
      <c r="DAR788" s="123"/>
      <c r="DAS788" s="123"/>
      <c r="DAT788" s="123"/>
      <c r="DAU788" s="123"/>
      <c r="DAV788" s="123"/>
      <c r="DAW788" s="123"/>
      <c r="DAX788" s="123"/>
      <c r="DAY788" s="123"/>
      <c r="DAZ788" s="123"/>
      <c r="DBA788" s="123"/>
      <c r="DBB788" s="123"/>
      <c r="DBC788" s="123"/>
      <c r="DBD788" s="123"/>
      <c r="DBE788" s="123"/>
      <c r="DBF788" s="123"/>
      <c r="DBG788" s="123"/>
      <c r="DBH788" s="123"/>
      <c r="DBI788" s="123"/>
      <c r="DBJ788" s="123"/>
      <c r="DBK788" s="123"/>
      <c r="DBL788" s="123"/>
      <c r="DBM788" s="123"/>
      <c r="DBN788" s="123"/>
      <c r="DBO788" s="123"/>
      <c r="DBP788" s="123"/>
      <c r="DBQ788" s="123"/>
      <c r="DBR788" s="123"/>
      <c r="DBS788" s="123"/>
      <c r="DBT788" s="123"/>
      <c r="DBU788" s="123"/>
      <c r="DBV788" s="123"/>
      <c r="DBW788" s="123"/>
      <c r="DBX788" s="123"/>
      <c r="DBY788" s="123"/>
      <c r="DBZ788" s="123"/>
      <c r="DCA788" s="123"/>
      <c r="DCB788" s="123"/>
      <c r="DCC788" s="123"/>
      <c r="DCD788" s="123"/>
      <c r="DCE788" s="123"/>
      <c r="DCF788" s="123"/>
      <c r="DCG788" s="123"/>
      <c r="DCH788" s="123"/>
      <c r="DCI788" s="123"/>
      <c r="DCJ788" s="123"/>
      <c r="DCK788" s="123"/>
      <c r="DCL788" s="123"/>
      <c r="DCM788" s="123"/>
      <c r="DCN788" s="123"/>
      <c r="DCO788" s="123"/>
      <c r="DCP788" s="123"/>
      <c r="DCQ788" s="123"/>
      <c r="DCR788" s="123"/>
      <c r="DCS788" s="123"/>
      <c r="DCT788" s="123"/>
      <c r="DCU788" s="123"/>
      <c r="DCV788" s="123"/>
      <c r="DCW788" s="123"/>
      <c r="DCX788" s="123"/>
      <c r="DCY788" s="123"/>
      <c r="DCZ788" s="123"/>
      <c r="DDA788" s="123"/>
      <c r="DDB788" s="123"/>
      <c r="DDC788" s="123"/>
      <c r="DDD788" s="123"/>
      <c r="DDE788" s="123"/>
      <c r="DDF788" s="123"/>
      <c r="DDG788" s="123"/>
      <c r="DDH788" s="123"/>
      <c r="DDI788" s="123"/>
      <c r="DDJ788" s="123"/>
      <c r="DDK788" s="123"/>
      <c r="DDL788" s="123"/>
      <c r="DDM788" s="123"/>
      <c r="DDN788" s="123"/>
      <c r="DDO788" s="123"/>
      <c r="DDP788" s="123"/>
      <c r="DDQ788" s="123"/>
      <c r="DDR788" s="123"/>
      <c r="DDS788" s="123"/>
      <c r="DDT788" s="123"/>
      <c r="DDU788" s="123"/>
      <c r="DDV788" s="123"/>
      <c r="DDW788" s="123"/>
      <c r="DDX788" s="123"/>
      <c r="DDY788" s="123"/>
      <c r="DDZ788" s="123"/>
      <c r="DEA788" s="123"/>
      <c r="DEB788" s="123"/>
      <c r="DEC788" s="123"/>
      <c r="DED788" s="123"/>
      <c r="DEE788" s="123"/>
      <c r="DEF788" s="123"/>
      <c r="DEG788" s="123"/>
      <c r="DEH788" s="123"/>
      <c r="DEI788" s="123"/>
      <c r="DEJ788" s="123"/>
      <c r="DEK788" s="123"/>
      <c r="DEL788" s="123"/>
      <c r="DEM788" s="123"/>
      <c r="DEN788" s="123"/>
      <c r="DEO788" s="123"/>
      <c r="DEP788" s="123"/>
      <c r="DEQ788" s="123"/>
      <c r="DER788" s="123"/>
      <c r="DES788" s="123"/>
      <c r="DET788" s="123"/>
      <c r="DEU788" s="123"/>
      <c r="DEV788" s="123"/>
      <c r="DEW788" s="123"/>
      <c r="DEX788" s="123"/>
      <c r="DEY788" s="123"/>
      <c r="DEZ788" s="123"/>
      <c r="DFA788" s="123"/>
      <c r="DFB788" s="123"/>
      <c r="DFC788" s="123"/>
      <c r="DFD788" s="123"/>
      <c r="DFE788" s="123"/>
      <c r="DFF788" s="123"/>
      <c r="DFG788" s="123"/>
      <c r="DFH788" s="123"/>
      <c r="DFI788" s="123"/>
      <c r="DFJ788" s="123"/>
      <c r="DFK788" s="123"/>
      <c r="DFL788" s="123"/>
      <c r="DFM788" s="123"/>
      <c r="DFN788" s="123"/>
      <c r="DFO788" s="123"/>
      <c r="DFP788" s="123"/>
      <c r="DFQ788" s="123"/>
      <c r="DFR788" s="123"/>
      <c r="DFS788" s="123"/>
      <c r="DFT788" s="123"/>
      <c r="DFU788" s="123"/>
      <c r="DFV788" s="123"/>
      <c r="DFW788" s="123"/>
      <c r="DFX788" s="123"/>
      <c r="DFY788" s="123"/>
      <c r="DFZ788" s="123"/>
      <c r="DGA788" s="123"/>
      <c r="DGB788" s="123"/>
      <c r="DGC788" s="123"/>
      <c r="DGD788" s="123"/>
      <c r="DGE788" s="123"/>
      <c r="DGF788" s="123"/>
      <c r="DGG788" s="123"/>
      <c r="DGH788" s="123"/>
      <c r="DGI788" s="123"/>
      <c r="DGJ788" s="123"/>
      <c r="DGK788" s="123"/>
      <c r="DGL788" s="123"/>
      <c r="DGM788" s="123"/>
      <c r="DGN788" s="123"/>
      <c r="DGO788" s="123"/>
      <c r="DGP788" s="123"/>
      <c r="DGQ788" s="123"/>
      <c r="DGR788" s="123"/>
      <c r="DGS788" s="123"/>
      <c r="DGT788" s="123"/>
      <c r="DGU788" s="123"/>
      <c r="DGV788" s="123"/>
      <c r="DGW788" s="123"/>
      <c r="DGX788" s="123"/>
      <c r="DGY788" s="123"/>
      <c r="DGZ788" s="123"/>
      <c r="DHA788" s="123"/>
      <c r="DHB788" s="123"/>
      <c r="DHC788" s="123"/>
      <c r="DHD788" s="123"/>
      <c r="DHE788" s="123"/>
      <c r="DHF788" s="123"/>
      <c r="DHG788" s="123"/>
      <c r="DHH788" s="123"/>
      <c r="DHI788" s="123"/>
      <c r="DHJ788" s="123"/>
      <c r="DHK788" s="123"/>
      <c r="DHL788" s="123"/>
      <c r="DHM788" s="123"/>
      <c r="DHN788" s="123"/>
      <c r="DHO788" s="123"/>
      <c r="DHP788" s="123"/>
      <c r="DHQ788" s="123"/>
      <c r="DHR788" s="123"/>
      <c r="DHS788" s="123"/>
      <c r="DHT788" s="123"/>
      <c r="DHU788" s="123"/>
      <c r="DHV788" s="123"/>
      <c r="DHW788" s="123"/>
      <c r="DHX788" s="123"/>
      <c r="DHY788" s="123"/>
      <c r="DHZ788" s="123"/>
      <c r="DIA788" s="123"/>
      <c r="DIB788" s="123"/>
      <c r="DIC788" s="123"/>
      <c r="DID788" s="123"/>
      <c r="DIE788" s="123"/>
      <c r="DIF788" s="123"/>
      <c r="DIG788" s="123"/>
      <c r="DIH788" s="123"/>
      <c r="DII788" s="123"/>
      <c r="DIJ788" s="123"/>
      <c r="DIK788" s="123"/>
      <c r="DIL788" s="123"/>
      <c r="DIM788" s="123"/>
      <c r="DIN788" s="123"/>
      <c r="DIO788" s="123"/>
      <c r="DIP788" s="123"/>
      <c r="DIQ788" s="123"/>
      <c r="DIR788" s="123"/>
      <c r="DIS788" s="123"/>
      <c r="DIT788" s="123"/>
      <c r="DIU788" s="123"/>
      <c r="DIV788" s="123"/>
      <c r="DIW788" s="123"/>
      <c r="DIX788" s="123"/>
      <c r="DIY788" s="123"/>
      <c r="DIZ788" s="123"/>
      <c r="DJA788" s="123"/>
      <c r="DJB788" s="123"/>
      <c r="DJC788" s="123"/>
      <c r="DJD788" s="123"/>
      <c r="DJE788" s="123"/>
      <c r="DJF788" s="123"/>
      <c r="DJG788" s="123"/>
      <c r="DJH788" s="123"/>
      <c r="DJI788" s="123"/>
      <c r="DJJ788" s="123"/>
      <c r="DJK788" s="123"/>
      <c r="DJL788" s="123"/>
      <c r="DJM788" s="123"/>
      <c r="DJN788" s="123"/>
      <c r="DJO788" s="123"/>
      <c r="DJP788" s="123"/>
      <c r="DJQ788" s="123"/>
      <c r="DJR788" s="123"/>
      <c r="DJS788" s="123"/>
      <c r="DJT788" s="123"/>
      <c r="DJU788" s="123"/>
      <c r="DJV788" s="123"/>
      <c r="DJW788" s="123"/>
      <c r="DJX788" s="123"/>
      <c r="DJY788" s="123"/>
      <c r="DJZ788" s="123"/>
      <c r="DKA788" s="123"/>
      <c r="DKB788" s="123"/>
      <c r="DKC788" s="123"/>
      <c r="DKD788" s="123"/>
      <c r="DKE788" s="123"/>
      <c r="DKF788" s="123"/>
      <c r="DKG788" s="123"/>
      <c r="DKH788" s="123"/>
      <c r="DKI788" s="123"/>
      <c r="DKJ788" s="123"/>
      <c r="DKK788" s="123"/>
      <c r="DKL788" s="123"/>
      <c r="DKM788" s="123"/>
      <c r="DKN788" s="123"/>
      <c r="DKO788" s="123"/>
      <c r="DKP788" s="123"/>
      <c r="DKQ788" s="123"/>
      <c r="DKR788" s="123"/>
      <c r="DKS788" s="123"/>
      <c r="DKT788" s="123"/>
      <c r="DKU788" s="123"/>
      <c r="DKV788" s="123"/>
      <c r="DKW788" s="123"/>
      <c r="DKX788" s="123"/>
      <c r="DKY788" s="123"/>
      <c r="DKZ788" s="123"/>
      <c r="DLA788" s="123"/>
      <c r="DLB788" s="123"/>
      <c r="DLC788" s="123"/>
      <c r="DLD788" s="123"/>
      <c r="DLE788" s="123"/>
      <c r="DLF788" s="123"/>
      <c r="DLG788" s="123"/>
      <c r="DLH788" s="123"/>
      <c r="DLI788" s="123"/>
      <c r="DLJ788" s="123"/>
      <c r="DLK788" s="123"/>
      <c r="DLL788" s="123"/>
      <c r="DLM788" s="123"/>
      <c r="DLN788" s="123"/>
      <c r="DLO788" s="123"/>
      <c r="DLP788" s="123"/>
      <c r="DLQ788" s="123"/>
      <c r="DLR788" s="123"/>
      <c r="DLS788" s="123"/>
      <c r="DLT788" s="123"/>
      <c r="DLU788" s="123"/>
      <c r="DLV788" s="123"/>
      <c r="DLW788" s="123"/>
      <c r="DLX788" s="123"/>
      <c r="DLY788" s="123"/>
      <c r="DLZ788" s="123"/>
      <c r="DMA788" s="123"/>
      <c r="DMB788" s="123"/>
      <c r="DMC788" s="123"/>
      <c r="DMD788" s="123"/>
      <c r="DME788" s="123"/>
      <c r="DMF788" s="123"/>
      <c r="DMG788" s="123"/>
      <c r="DMH788" s="123"/>
      <c r="DMI788" s="123"/>
      <c r="DMJ788" s="123"/>
      <c r="DMK788" s="123"/>
      <c r="DML788" s="123"/>
      <c r="DMM788" s="123"/>
      <c r="DMN788" s="123"/>
      <c r="DMO788" s="123"/>
      <c r="DMP788" s="123"/>
      <c r="DMQ788" s="123"/>
      <c r="DMR788" s="123"/>
      <c r="DMS788" s="123"/>
      <c r="DMT788" s="123"/>
      <c r="DMU788" s="123"/>
      <c r="DMV788" s="123"/>
      <c r="DMW788" s="123"/>
      <c r="DMX788" s="123"/>
      <c r="DMY788" s="123"/>
      <c r="DMZ788" s="123"/>
      <c r="DNA788" s="123"/>
      <c r="DNB788" s="123"/>
      <c r="DNC788" s="123"/>
      <c r="DND788" s="123"/>
      <c r="DNE788" s="123"/>
      <c r="DNF788" s="123"/>
      <c r="DNG788" s="123"/>
      <c r="DNH788" s="123"/>
      <c r="DNI788" s="123"/>
      <c r="DNJ788" s="123"/>
      <c r="DNK788" s="123"/>
      <c r="DNL788" s="123"/>
      <c r="DNM788" s="123"/>
      <c r="DNN788" s="123"/>
      <c r="DNO788" s="123"/>
      <c r="DNP788" s="123"/>
      <c r="DNQ788" s="123"/>
      <c r="DNR788" s="123"/>
      <c r="DNS788" s="123"/>
      <c r="DNT788" s="123"/>
      <c r="DNU788" s="123"/>
      <c r="DNV788" s="123"/>
      <c r="DNW788" s="123"/>
      <c r="DNX788" s="123"/>
      <c r="DNY788" s="123"/>
      <c r="DNZ788" s="123"/>
      <c r="DOA788" s="123"/>
      <c r="DOB788" s="123"/>
      <c r="DOC788" s="123"/>
      <c r="DOD788" s="123"/>
      <c r="DOE788" s="123"/>
      <c r="DOF788" s="123"/>
      <c r="DOG788" s="123"/>
      <c r="DOH788" s="123"/>
      <c r="DOI788" s="123"/>
      <c r="DOJ788" s="123"/>
      <c r="DOK788" s="123"/>
      <c r="DOL788" s="123"/>
      <c r="DOM788" s="123"/>
      <c r="DON788" s="123"/>
      <c r="DOO788" s="123"/>
      <c r="DOP788" s="123"/>
      <c r="DOQ788" s="123"/>
      <c r="DOR788" s="123"/>
      <c r="DOS788" s="123"/>
      <c r="DOT788" s="123"/>
      <c r="DOU788" s="123"/>
      <c r="DOV788" s="123"/>
      <c r="DOW788" s="123"/>
      <c r="DOX788" s="123"/>
      <c r="DOY788" s="123"/>
      <c r="DOZ788" s="123"/>
      <c r="DPA788" s="123"/>
      <c r="DPB788" s="123"/>
      <c r="DPC788" s="123"/>
      <c r="DPD788" s="123"/>
      <c r="DPE788" s="123"/>
      <c r="DPF788" s="123"/>
      <c r="DPG788" s="123"/>
      <c r="DPH788" s="123"/>
      <c r="DPI788" s="123"/>
      <c r="DPJ788" s="123"/>
      <c r="DPK788" s="123"/>
      <c r="DPL788" s="123"/>
      <c r="DPM788" s="123"/>
      <c r="DPN788" s="123"/>
      <c r="DPO788" s="123"/>
      <c r="DPP788" s="123"/>
      <c r="DPQ788" s="123"/>
      <c r="DPR788" s="123"/>
      <c r="DPS788" s="123"/>
      <c r="DPT788" s="123"/>
      <c r="DPU788" s="123"/>
      <c r="DPV788" s="123"/>
      <c r="DPW788" s="123"/>
      <c r="DPX788" s="123"/>
      <c r="DPY788" s="123"/>
      <c r="DPZ788" s="123"/>
      <c r="DQA788" s="123"/>
      <c r="DQB788" s="123"/>
      <c r="DQC788" s="123"/>
      <c r="DQD788" s="123"/>
      <c r="DQE788" s="123"/>
      <c r="DQF788" s="123"/>
      <c r="DQG788" s="123"/>
      <c r="DQH788" s="123"/>
      <c r="DQI788" s="123"/>
      <c r="DQJ788" s="123"/>
      <c r="DQK788" s="123"/>
      <c r="DQL788" s="123"/>
      <c r="DQM788" s="123"/>
      <c r="DQN788" s="123"/>
      <c r="DQO788" s="123"/>
      <c r="DQP788" s="123"/>
      <c r="DQQ788" s="123"/>
      <c r="DQR788" s="123"/>
      <c r="DQS788" s="123"/>
      <c r="DQT788" s="123"/>
      <c r="DQU788" s="123"/>
      <c r="DQV788" s="123"/>
      <c r="DQW788" s="123"/>
      <c r="DQX788" s="123"/>
      <c r="DQY788" s="123"/>
      <c r="DQZ788" s="123"/>
      <c r="DRA788" s="123"/>
      <c r="DRB788" s="123"/>
      <c r="DRC788" s="123"/>
      <c r="DRD788" s="123"/>
      <c r="DRE788" s="123"/>
      <c r="DRF788" s="123"/>
      <c r="DRG788" s="123"/>
      <c r="DRH788" s="123"/>
      <c r="DRI788" s="123"/>
      <c r="DRJ788" s="123"/>
      <c r="DRK788" s="123"/>
      <c r="DRL788" s="123"/>
      <c r="DRM788" s="123"/>
      <c r="DRN788" s="123"/>
      <c r="DRO788" s="123"/>
      <c r="DRP788" s="123"/>
      <c r="DRQ788" s="123"/>
      <c r="DRR788" s="123"/>
      <c r="DRS788" s="123"/>
      <c r="DRT788" s="123"/>
      <c r="DRU788" s="123"/>
      <c r="DRV788" s="123"/>
      <c r="DRW788" s="123"/>
      <c r="DRX788" s="123"/>
      <c r="DRY788" s="123"/>
      <c r="DRZ788" s="123"/>
      <c r="DSA788" s="123"/>
      <c r="DSB788" s="123"/>
      <c r="DSC788" s="123"/>
      <c r="DSD788" s="123"/>
      <c r="DSE788" s="123"/>
      <c r="DSF788" s="123"/>
      <c r="DSG788" s="123"/>
      <c r="DSH788" s="123"/>
      <c r="DSI788" s="123"/>
      <c r="DSJ788" s="123"/>
      <c r="DSK788" s="123"/>
      <c r="DSL788" s="123"/>
      <c r="DSM788" s="123"/>
      <c r="DSN788" s="123"/>
      <c r="DSO788" s="123"/>
      <c r="DSP788" s="123"/>
      <c r="DSQ788" s="123"/>
      <c r="DSR788" s="123"/>
      <c r="DSS788" s="123"/>
      <c r="DST788" s="123"/>
      <c r="DSU788" s="123"/>
      <c r="DSV788" s="123"/>
      <c r="DSW788" s="123"/>
      <c r="DSX788" s="123"/>
      <c r="DSY788" s="123"/>
      <c r="DSZ788" s="123"/>
      <c r="DTA788" s="123"/>
      <c r="DTB788" s="123"/>
      <c r="DTC788" s="123"/>
      <c r="DTD788" s="123"/>
      <c r="DTE788" s="123"/>
      <c r="DTF788" s="123"/>
      <c r="DTG788" s="123"/>
      <c r="DTH788" s="123"/>
      <c r="DTI788" s="123"/>
      <c r="DTJ788" s="123"/>
      <c r="DTK788" s="123"/>
      <c r="DTL788" s="123"/>
      <c r="DTM788" s="123"/>
      <c r="DTN788" s="123"/>
      <c r="DTO788" s="123"/>
      <c r="DTP788" s="123"/>
      <c r="DTQ788" s="123"/>
      <c r="DTR788" s="123"/>
      <c r="DTS788" s="123"/>
      <c r="DTT788" s="123"/>
      <c r="DTU788" s="123"/>
      <c r="DTV788" s="123"/>
      <c r="DTW788" s="123"/>
      <c r="DTX788" s="123"/>
      <c r="DTY788" s="123"/>
      <c r="DTZ788" s="123"/>
      <c r="DUA788" s="123"/>
      <c r="DUB788" s="123"/>
      <c r="DUC788" s="123"/>
      <c r="DUD788" s="123"/>
      <c r="DUE788" s="123"/>
      <c r="DUF788" s="123"/>
      <c r="DUG788" s="123"/>
      <c r="DUH788" s="123"/>
      <c r="DUI788" s="123"/>
      <c r="DUJ788" s="123"/>
      <c r="DUK788" s="123"/>
      <c r="DUL788" s="123"/>
      <c r="DUM788" s="123"/>
      <c r="DUN788" s="123"/>
      <c r="DUO788" s="123"/>
      <c r="DUP788" s="123"/>
      <c r="DUQ788" s="123"/>
      <c r="DUR788" s="123"/>
      <c r="DUS788" s="123"/>
      <c r="DUT788" s="123"/>
      <c r="DUU788" s="123"/>
      <c r="DUV788" s="123"/>
      <c r="DUW788" s="123"/>
      <c r="DUX788" s="123"/>
      <c r="DUY788" s="123"/>
      <c r="DUZ788" s="123"/>
      <c r="DVA788" s="123"/>
      <c r="DVB788" s="123"/>
      <c r="DVC788" s="123"/>
      <c r="DVD788" s="123"/>
      <c r="DVE788" s="123"/>
      <c r="DVF788" s="123"/>
      <c r="DVG788" s="123"/>
      <c r="DVH788" s="123"/>
      <c r="DVI788" s="123"/>
      <c r="DVJ788" s="123"/>
      <c r="DVK788" s="123"/>
      <c r="DVL788" s="123"/>
      <c r="DVM788" s="123"/>
      <c r="DVN788" s="123"/>
      <c r="DVO788" s="123"/>
      <c r="DVP788" s="123"/>
      <c r="DVQ788" s="123"/>
      <c r="DVR788" s="123"/>
      <c r="DVS788" s="123"/>
      <c r="DVT788" s="123"/>
      <c r="DVU788" s="123"/>
      <c r="DVV788" s="123"/>
      <c r="DVW788" s="123"/>
      <c r="DVX788" s="123"/>
      <c r="DVY788" s="123"/>
      <c r="DVZ788" s="123"/>
      <c r="DWA788" s="123"/>
      <c r="DWB788" s="123"/>
      <c r="DWC788" s="123"/>
      <c r="DWD788" s="123"/>
      <c r="DWE788" s="123"/>
      <c r="DWF788" s="123"/>
      <c r="DWG788" s="123"/>
      <c r="DWH788" s="123"/>
      <c r="DWI788" s="123"/>
      <c r="DWJ788" s="123"/>
      <c r="DWK788" s="123"/>
      <c r="DWL788" s="123"/>
      <c r="DWM788" s="123"/>
      <c r="DWN788" s="123"/>
      <c r="DWO788" s="123"/>
      <c r="DWP788" s="123"/>
      <c r="DWQ788" s="123"/>
      <c r="DWR788" s="123"/>
      <c r="DWS788" s="123"/>
      <c r="DWT788" s="123"/>
      <c r="DWU788" s="123"/>
      <c r="DWV788" s="123"/>
      <c r="DWW788" s="123"/>
      <c r="DWX788" s="123"/>
      <c r="DWY788" s="123"/>
      <c r="DWZ788" s="123"/>
      <c r="DXA788" s="123"/>
      <c r="DXB788" s="123"/>
      <c r="DXC788" s="123"/>
      <c r="DXD788" s="123"/>
      <c r="DXE788" s="123"/>
      <c r="DXF788" s="123"/>
      <c r="DXG788" s="123"/>
      <c r="DXH788" s="123"/>
      <c r="DXI788" s="123"/>
      <c r="DXJ788" s="123"/>
      <c r="DXK788" s="123"/>
      <c r="DXL788" s="123"/>
      <c r="DXM788" s="123"/>
      <c r="DXN788" s="123"/>
      <c r="DXO788" s="123"/>
      <c r="DXP788" s="123"/>
      <c r="DXQ788" s="123"/>
      <c r="DXR788" s="123"/>
      <c r="DXS788" s="123"/>
      <c r="DXT788" s="123"/>
      <c r="DXU788" s="123"/>
      <c r="DXV788" s="123"/>
      <c r="DXW788" s="123"/>
      <c r="DXX788" s="123"/>
      <c r="DXY788" s="123"/>
      <c r="DXZ788" s="123"/>
      <c r="DYA788" s="123"/>
      <c r="DYB788" s="123"/>
      <c r="DYC788" s="123"/>
      <c r="DYD788" s="123"/>
      <c r="DYE788" s="123"/>
      <c r="DYF788" s="123"/>
      <c r="DYG788" s="123"/>
      <c r="DYH788" s="123"/>
      <c r="DYI788" s="123"/>
      <c r="DYJ788" s="123"/>
      <c r="DYK788" s="123"/>
      <c r="DYL788" s="123"/>
      <c r="DYM788" s="123"/>
      <c r="DYN788" s="123"/>
      <c r="DYO788" s="123"/>
      <c r="DYP788" s="123"/>
      <c r="DYQ788" s="123"/>
      <c r="DYR788" s="123"/>
      <c r="DYS788" s="123"/>
      <c r="DYT788" s="123"/>
      <c r="DYU788" s="123"/>
      <c r="DYV788" s="123"/>
      <c r="DYW788" s="123"/>
      <c r="DYX788" s="123"/>
      <c r="DYY788" s="123"/>
      <c r="DYZ788" s="123"/>
      <c r="DZA788" s="123"/>
      <c r="DZB788" s="123"/>
      <c r="DZC788" s="123"/>
      <c r="DZD788" s="123"/>
      <c r="DZE788" s="123"/>
      <c r="DZF788" s="123"/>
      <c r="DZG788" s="123"/>
      <c r="DZH788" s="123"/>
      <c r="DZI788" s="123"/>
      <c r="DZJ788" s="123"/>
      <c r="DZK788" s="123"/>
      <c r="DZL788" s="123"/>
      <c r="DZM788" s="123"/>
      <c r="DZN788" s="123"/>
      <c r="DZO788" s="123"/>
      <c r="DZP788" s="123"/>
      <c r="DZQ788" s="123"/>
      <c r="DZR788" s="123"/>
      <c r="DZS788" s="123"/>
      <c r="DZT788" s="123"/>
      <c r="DZU788" s="123"/>
      <c r="DZV788" s="123"/>
      <c r="DZW788" s="123"/>
      <c r="DZX788" s="123"/>
      <c r="DZY788" s="123"/>
      <c r="DZZ788" s="123"/>
      <c r="EAA788" s="123"/>
      <c r="EAB788" s="123"/>
      <c r="EAC788" s="123"/>
      <c r="EAD788" s="123"/>
      <c r="EAE788" s="123"/>
      <c r="EAF788" s="123"/>
      <c r="EAG788" s="123"/>
      <c r="EAH788" s="123"/>
      <c r="EAI788" s="123"/>
      <c r="EAJ788" s="123"/>
      <c r="EAK788" s="123"/>
      <c r="EAL788" s="123"/>
      <c r="EAM788" s="123"/>
      <c r="EAN788" s="123"/>
      <c r="EAO788" s="123"/>
      <c r="EAP788" s="123"/>
      <c r="EAQ788" s="123"/>
      <c r="EAR788" s="123"/>
      <c r="EAS788" s="123"/>
      <c r="EAT788" s="123"/>
      <c r="EAU788" s="123"/>
      <c r="EAV788" s="123"/>
      <c r="EAW788" s="123"/>
      <c r="EAX788" s="123"/>
      <c r="EAY788" s="123"/>
      <c r="EAZ788" s="123"/>
      <c r="EBA788" s="123"/>
      <c r="EBB788" s="123"/>
      <c r="EBC788" s="123"/>
      <c r="EBD788" s="123"/>
      <c r="EBE788" s="123"/>
      <c r="EBF788" s="123"/>
      <c r="EBG788" s="123"/>
      <c r="EBH788" s="123"/>
      <c r="EBI788" s="123"/>
      <c r="EBJ788" s="123"/>
      <c r="EBK788" s="123"/>
      <c r="EBL788" s="123"/>
      <c r="EBM788" s="123"/>
      <c r="EBN788" s="123"/>
      <c r="EBO788" s="123"/>
      <c r="EBP788" s="123"/>
      <c r="EBQ788" s="123"/>
      <c r="EBR788" s="123"/>
      <c r="EBS788" s="123"/>
      <c r="EBT788" s="123"/>
      <c r="EBU788" s="123"/>
      <c r="EBV788" s="123"/>
      <c r="EBW788" s="123"/>
      <c r="EBX788" s="123"/>
      <c r="EBY788" s="123"/>
      <c r="EBZ788" s="123"/>
      <c r="ECA788" s="123"/>
      <c r="ECB788" s="123"/>
      <c r="ECC788" s="123"/>
      <c r="ECD788" s="123"/>
      <c r="ECE788" s="123"/>
      <c r="ECF788" s="123"/>
      <c r="ECG788" s="123"/>
      <c r="ECH788" s="123"/>
      <c r="ECI788" s="123"/>
      <c r="ECJ788" s="123"/>
      <c r="ECK788" s="123"/>
      <c r="ECL788" s="123"/>
      <c r="ECM788" s="123"/>
      <c r="ECN788" s="123"/>
      <c r="ECO788" s="123"/>
      <c r="ECP788" s="123"/>
      <c r="ECQ788" s="123"/>
      <c r="ECR788" s="123"/>
      <c r="ECS788" s="123"/>
      <c r="ECT788" s="123"/>
      <c r="ECU788" s="123"/>
      <c r="ECV788" s="123"/>
      <c r="ECW788" s="123"/>
      <c r="ECX788" s="123"/>
      <c r="ECY788" s="123"/>
      <c r="ECZ788" s="123"/>
      <c r="EDA788" s="123"/>
      <c r="EDB788" s="123"/>
      <c r="EDC788" s="123"/>
      <c r="EDD788" s="123"/>
      <c r="EDE788" s="123"/>
      <c r="EDF788" s="123"/>
      <c r="EDG788" s="123"/>
      <c r="EDH788" s="123"/>
      <c r="EDI788" s="123"/>
      <c r="EDJ788" s="123"/>
      <c r="EDK788" s="123"/>
      <c r="EDL788" s="123"/>
      <c r="EDM788" s="123"/>
      <c r="EDN788" s="123"/>
      <c r="EDO788" s="123"/>
      <c r="EDP788" s="123"/>
      <c r="EDQ788" s="123"/>
      <c r="EDR788" s="123"/>
      <c r="EDS788" s="123"/>
      <c r="EDT788" s="123"/>
      <c r="EDU788" s="123"/>
      <c r="EDV788" s="123"/>
      <c r="EDW788" s="123"/>
      <c r="EDX788" s="123"/>
      <c r="EDY788" s="123"/>
      <c r="EDZ788" s="123"/>
      <c r="EEA788" s="123"/>
      <c r="EEB788" s="123"/>
      <c r="EEC788" s="123"/>
      <c r="EED788" s="123"/>
      <c r="EEE788" s="123"/>
      <c r="EEF788" s="123"/>
      <c r="EEG788" s="123"/>
      <c r="EEH788" s="123"/>
      <c r="EEI788" s="123"/>
      <c r="EEJ788" s="123"/>
      <c r="EEK788" s="123"/>
      <c r="EEL788" s="123"/>
      <c r="EEM788" s="123"/>
      <c r="EEN788" s="123"/>
      <c r="EEO788" s="123"/>
      <c r="EEP788" s="123"/>
      <c r="EEQ788" s="123"/>
      <c r="EER788" s="123"/>
      <c r="EES788" s="123"/>
      <c r="EET788" s="123"/>
      <c r="EEU788" s="123"/>
      <c r="EEV788" s="123"/>
      <c r="EEW788" s="123"/>
      <c r="EEX788" s="123"/>
      <c r="EEY788" s="123"/>
      <c r="EEZ788" s="123"/>
      <c r="EFA788" s="123"/>
      <c r="EFB788" s="123"/>
      <c r="EFC788" s="123"/>
      <c r="EFD788" s="123"/>
      <c r="EFE788" s="123"/>
      <c r="EFF788" s="123"/>
      <c r="EFG788" s="123"/>
      <c r="EFH788" s="123"/>
      <c r="EFI788" s="123"/>
      <c r="EFJ788" s="123"/>
      <c r="EFK788" s="123"/>
      <c r="EFL788" s="123"/>
      <c r="EFM788" s="123"/>
      <c r="EFN788" s="123"/>
      <c r="EFO788" s="123"/>
      <c r="EFP788" s="123"/>
      <c r="EFQ788" s="123"/>
      <c r="EFR788" s="123"/>
      <c r="EFS788" s="123"/>
      <c r="EFT788" s="123"/>
      <c r="EFU788" s="123"/>
      <c r="EFV788" s="123"/>
      <c r="EFW788" s="123"/>
      <c r="EFX788" s="123"/>
      <c r="EFY788" s="123"/>
      <c r="EFZ788" s="123"/>
      <c r="EGA788" s="123"/>
      <c r="EGB788" s="123"/>
      <c r="EGC788" s="123"/>
      <c r="EGD788" s="123"/>
      <c r="EGE788" s="123"/>
      <c r="EGF788" s="123"/>
      <c r="EGG788" s="123"/>
      <c r="EGH788" s="123"/>
      <c r="EGI788" s="123"/>
      <c r="EGJ788" s="123"/>
      <c r="EGK788" s="123"/>
      <c r="EGL788" s="123"/>
      <c r="EGM788" s="123"/>
      <c r="EGN788" s="123"/>
      <c r="EGO788" s="123"/>
      <c r="EGP788" s="123"/>
      <c r="EGQ788" s="123"/>
      <c r="EGR788" s="123"/>
      <c r="EGS788" s="123"/>
      <c r="EGT788" s="123"/>
      <c r="EGU788" s="123"/>
      <c r="EGV788" s="123"/>
      <c r="EGW788" s="123"/>
      <c r="EGX788" s="123"/>
      <c r="EGY788" s="123"/>
      <c r="EGZ788" s="123"/>
      <c r="EHA788" s="123"/>
      <c r="EHB788" s="123"/>
      <c r="EHC788" s="123"/>
      <c r="EHD788" s="123"/>
      <c r="EHE788" s="123"/>
      <c r="EHF788" s="123"/>
      <c r="EHG788" s="123"/>
      <c r="EHH788" s="123"/>
      <c r="EHI788" s="123"/>
      <c r="EHJ788" s="123"/>
      <c r="EHK788" s="123"/>
      <c r="EHL788" s="123"/>
      <c r="EHM788" s="123"/>
      <c r="EHN788" s="123"/>
      <c r="EHO788" s="123"/>
      <c r="EHP788" s="123"/>
      <c r="EHQ788" s="123"/>
      <c r="EHR788" s="123"/>
      <c r="EHS788" s="123"/>
      <c r="EHT788" s="123"/>
      <c r="EHU788" s="123"/>
      <c r="EHV788" s="123"/>
      <c r="EHW788" s="123"/>
      <c r="EHX788" s="123"/>
      <c r="EHY788" s="123"/>
      <c r="EHZ788" s="123"/>
      <c r="EIA788" s="123"/>
      <c r="EIB788" s="123"/>
      <c r="EIC788" s="123"/>
      <c r="EID788" s="123"/>
      <c r="EIE788" s="123"/>
      <c r="EIF788" s="123"/>
      <c r="EIG788" s="123"/>
      <c r="EIH788" s="123"/>
      <c r="EII788" s="123"/>
      <c r="EIJ788" s="123"/>
      <c r="EIK788" s="123"/>
      <c r="EIL788" s="123"/>
      <c r="EIM788" s="123"/>
      <c r="EIN788" s="123"/>
      <c r="EIO788" s="123"/>
      <c r="EIP788" s="123"/>
      <c r="EIQ788" s="123"/>
      <c r="EIR788" s="123"/>
      <c r="EIS788" s="123"/>
      <c r="EIT788" s="123"/>
      <c r="EIU788" s="123"/>
      <c r="EIV788" s="123"/>
      <c r="EIW788" s="123"/>
      <c r="EIX788" s="123"/>
      <c r="EIY788" s="123"/>
      <c r="EIZ788" s="123"/>
      <c r="EJA788" s="123"/>
      <c r="EJB788" s="123"/>
      <c r="EJC788" s="123"/>
      <c r="EJD788" s="123"/>
      <c r="EJE788" s="123"/>
      <c r="EJF788" s="123"/>
      <c r="EJG788" s="123"/>
      <c r="EJH788" s="123"/>
      <c r="EJI788" s="123"/>
      <c r="EJJ788" s="123"/>
      <c r="EJK788" s="123"/>
      <c r="EJL788" s="123"/>
      <c r="EJM788" s="123"/>
      <c r="EJN788" s="123"/>
      <c r="EJO788" s="123"/>
      <c r="EJP788" s="123"/>
      <c r="EJQ788" s="123"/>
      <c r="EJR788" s="123"/>
      <c r="EJS788" s="123"/>
      <c r="EJT788" s="123"/>
      <c r="EJU788" s="123"/>
      <c r="EJV788" s="123"/>
      <c r="EJW788" s="123"/>
      <c r="EJX788" s="123"/>
      <c r="EJY788" s="123"/>
      <c r="EJZ788" s="123"/>
      <c r="EKA788" s="123"/>
      <c r="EKB788" s="123"/>
      <c r="EKC788" s="123"/>
      <c r="EKD788" s="123"/>
      <c r="EKE788" s="123"/>
      <c r="EKF788" s="123"/>
      <c r="EKG788" s="123"/>
      <c r="EKH788" s="123"/>
      <c r="EKI788" s="123"/>
      <c r="EKJ788" s="123"/>
      <c r="EKK788" s="123"/>
      <c r="EKL788" s="123"/>
      <c r="EKM788" s="123"/>
      <c r="EKN788" s="123"/>
      <c r="EKO788" s="123"/>
      <c r="EKP788" s="123"/>
      <c r="EKQ788" s="123"/>
      <c r="EKR788" s="123"/>
      <c r="EKS788" s="123"/>
      <c r="EKT788" s="123"/>
      <c r="EKU788" s="123"/>
      <c r="EKV788" s="123"/>
      <c r="EKW788" s="123"/>
      <c r="EKX788" s="123"/>
      <c r="EKY788" s="123"/>
      <c r="EKZ788" s="123"/>
      <c r="ELA788" s="123"/>
      <c r="ELB788" s="123"/>
      <c r="ELC788" s="123"/>
      <c r="ELD788" s="123"/>
      <c r="ELE788" s="123"/>
      <c r="ELF788" s="123"/>
      <c r="ELG788" s="123"/>
      <c r="ELH788" s="123"/>
      <c r="ELI788" s="123"/>
      <c r="ELJ788" s="123"/>
      <c r="ELK788" s="123"/>
      <c r="ELL788" s="123"/>
      <c r="ELM788" s="123"/>
      <c r="ELN788" s="123"/>
      <c r="ELO788" s="123"/>
      <c r="ELP788" s="123"/>
      <c r="ELQ788" s="123"/>
      <c r="ELR788" s="123"/>
      <c r="ELS788" s="123"/>
      <c r="ELT788" s="123"/>
      <c r="ELU788" s="123"/>
      <c r="ELV788" s="123"/>
      <c r="ELW788" s="123"/>
      <c r="ELX788" s="123"/>
      <c r="ELY788" s="123"/>
      <c r="ELZ788" s="123"/>
      <c r="EMA788" s="123"/>
      <c r="EMB788" s="123"/>
      <c r="EMC788" s="123"/>
      <c r="EMD788" s="123"/>
      <c r="EME788" s="123"/>
      <c r="EMF788" s="123"/>
      <c r="EMG788" s="123"/>
      <c r="EMH788" s="123"/>
      <c r="EMI788" s="123"/>
      <c r="EMJ788" s="123"/>
      <c r="EMK788" s="123"/>
      <c r="EML788" s="123"/>
      <c r="EMM788" s="123"/>
      <c r="EMN788" s="123"/>
      <c r="EMO788" s="123"/>
      <c r="EMP788" s="123"/>
      <c r="EMQ788" s="123"/>
      <c r="EMR788" s="123"/>
      <c r="EMS788" s="123"/>
      <c r="EMT788" s="123"/>
      <c r="EMU788" s="123"/>
      <c r="EMV788" s="123"/>
      <c r="EMW788" s="123"/>
      <c r="EMX788" s="123"/>
      <c r="EMY788" s="123"/>
      <c r="EMZ788" s="123"/>
      <c r="ENA788" s="123"/>
      <c r="ENB788" s="123"/>
      <c r="ENC788" s="123"/>
      <c r="END788" s="123"/>
      <c r="ENE788" s="123"/>
      <c r="ENF788" s="123"/>
      <c r="ENG788" s="123"/>
      <c r="ENH788" s="123"/>
      <c r="ENI788" s="123"/>
      <c r="ENJ788" s="123"/>
      <c r="ENK788" s="123"/>
      <c r="ENL788" s="123"/>
      <c r="ENM788" s="123"/>
      <c r="ENN788" s="123"/>
      <c r="ENO788" s="123"/>
      <c r="ENP788" s="123"/>
      <c r="ENQ788" s="123"/>
      <c r="ENR788" s="123"/>
      <c r="ENS788" s="123"/>
      <c r="ENT788" s="123"/>
      <c r="ENU788" s="123"/>
      <c r="ENV788" s="123"/>
      <c r="ENW788" s="123"/>
      <c r="ENX788" s="123"/>
      <c r="ENY788" s="123"/>
      <c r="ENZ788" s="123"/>
      <c r="EOA788" s="123"/>
      <c r="EOB788" s="123"/>
      <c r="EOC788" s="123"/>
      <c r="EOD788" s="123"/>
      <c r="EOE788" s="123"/>
      <c r="EOF788" s="123"/>
      <c r="EOG788" s="123"/>
      <c r="EOH788" s="123"/>
      <c r="EOI788" s="123"/>
      <c r="EOJ788" s="123"/>
      <c r="EOK788" s="123"/>
      <c r="EOL788" s="123"/>
      <c r="EOM788" s="123"/>
      <c r="EON788" s="123"/>
      <c r="EOO788" s="123"/>
      <c r="EOP788" s="123"/>
      <c r="EOQ788" s="123"/>
      <c r="EOR788" s="123"/>
      <c r="EOS788" s="123"/>
      <c r="EOT788" s="123"/>
      <c r="EOU788" s="123"/>
      <c r="EOV788" s="123"/>
      <c r="EOW788" s="123"/>
      <c r="EOX788" s="123"/>
      <c r="EOY788" s="123"/>
      <c r="EOZ788" s="123"/>
      <c r="EPA788" s="123"/>
      <c r="EPB788" s="123"/>
      <c r="EPC788" s="123"/>
      <c r="EPD788" s="123"/>
      <c r="EPE788" s="123"/>
      <c r="EPF788" s="123"/>
      <c r="EPG788" s="123"/>
      <c r="EPH788" s="123"/>
      <c r="EPI788" s="123"/>
      <c r="EPJ788" s="123"/>
      <c r="EPK788" s="123"/>
      <c r="EPL788" s="123"/>
      <c r="EPM788" s="123"/>
      <c r="EPN788" s="123"/>
      <c r="EPO788" s="123"/>
      <c r="EPP788" s="123"/>
      <c r="EPQ788" s="123"/>
      <c r="EPR788" s="123"/>
      <c r="EPS788" s="123"/>
      <c r="EPT788" s="123"/>
      <c r="EPU788" s="123"/>
      <c r="EPV788" s="123"/>
      <c r="EPW788" s="123"/>
      <c r="EPX788" s="123"/>
      <c r="EPY788" s="123"/>
      <c r="EPZ788" s="123"/>
      <c r="EQA788" s="123"/>
      <c r="EQB788" s="123"/>
      <c r="EQC788" s="123"/>
      <c r="EQD788" s="123"/>
      <c r="EQE788" s="123"/>
      <c r="EQF788" s="123"/>
      <c r="EQG788" s="123"/>
      <c r="EQH788" s="123"/>
      <c r="EQI788" s="123"/>
      <c r="EQJ788" s="123"/>
      <c r="EQK788" s="123"/>
      <c r="EQL788" s="123"/>
      <c r="EQM788" s="123"/>
      <c r="EQN788" s="123"/>
      <c r="EQO788" s="123"/>
      <c r="EQP788" s="123"/>
      <c r="EQQ788" s="123"/>
      <c r="EQR788" s="123"/>
      <c r="EQS788" s="123"/>
      <c r="EQT788" s="123"/>
      <c r="EQU788" s="123"/>
      <c r="EQV788" s="123"/>
      <c r="EQW788" s="123"/>
      <c r="EQX788" s="123"/>
      <c r="EQY788" s="123"/>
      <c r="EQZ788" s="123"/>
      <c r="ERA788" s="123"/>
      <c r="ERB788" s="123"/>
      <c r="ERC788" s="123"/>
      <c r="ERD788" s="123"/>
      <c r="ERE788" s="123"/>
      <c r="ERF788" s="123"/>
      <c r="ERG788" s="123"/>
      <c r="ERH788" s="123"/>
      <c r="ERI788" s="123"/>
      <c r="ERJ788" s="123"/>
      <c r="ERK788" s="123"/>
      <c r="ERL788" s="123"/>
      <c r="ERM788" s="123"/>
      <c r="ERN788" s="123"/>
      <c r="ERO788" s="123"/>
      <c r="ERP788" s="123"/>
      <c r="ERQ788" s="123"/>
      <c r="ERR788" s="123"/>
      <c r="ERS788" s="123"/>
      <c r="ERT788" s="123"/>
      <c r="ERU788" s="123"/>
      <c r="ERV788" s="123"/>
      <c r="ERW788" s="123"/>
      <c r="ERX788" s="123"/>
      <c r="ERY788" s="123"/>
      <c r="ERZ788" s="123"/>
      <c r="ESA788" s="123"/>
      <c r="ESB788" s="123"/>
      <c r="ESC788" s="123"/>
      <c r="ESD788" s="123"/>
      <c r="ESE788" s="123"/>
      <c r="ESF788" s="123"/>
      <c r="ESG788" s="123"/>
      <c r="ESH788" s="123"/>
      <c r="ESI788" s="123"/>
      <c r="ESJ788" s="123"/>
      <c r="ESK788" s="123"/>
      <c r="ESL788" s="123"/>
      <c r="ESM788" s="123"/>
      <c r="ESN788" s="123"/>
      <c r="ESO788" s="123"/>
      <c r="ESP788" s="123"/>
      <c r="ESQ788" s="123"/>
      <c r="ESR788" s="123"/>
      <c r="ESS788" s="123"/>
      <c r="EST788" s="123"/>
      <c r="ESU788" s="123"/>
      <c r="ESV788" s="123"/>
      <c r="ESW788" s="123"/>
      <c r="ESX788" s="123"/>
      <c r="ESY788" s="123"/>
      <c r="ESZ788" s="123"/>
      <c r="ETA788" s="123"/>
      <c r="ETB788" s="123"/>
      <c r="ETC788" s="123"/>
      <c r="ETD788" s="123"/>
      <c r="ETE788" s="123"/>
      <c r="ETF788" s="123"/>
      <c r="ETG788" s="123"/>
      <c r="ETH788" s="123"/>
      <c r="ETI788" s="123"/>
      <c r="ETJ788" s="123"/>
      <c r="ETK788" s="123"/>
      <c r="ETL788" s="123"/>
      <c r="ETM788" s="123"/>
      <c r="ETN788" s="123"/>
      <c r="ETO788" s="123"/>
      <c r="ETP788" s="123"/>
      <c r="ETQ788" s="123"/>
      <c r="ETR788" s="123"/>
      <c r="ETS788" s="123"/>
      <c r="ETT788" s="123"/>
      <c r="ETU788" s="123"/>
      <c r="ETV788" s="123"/>
      <c r="ETW788" s="123"/>
      <c r="ETX788" s="123"/>
      <c r="ETY788" s="123"/>
      <c r="ETZ788" s="123"/>
      <c r="EUA788" s="123"/>
      <c r="EUB788" s="123"/>
      <c r="EUC788" s="123"/>
      <c r="EUD788" s="123"/>
      <c r="EUE788" s="123"/>
      <c r="EUF788" s="123"/>
      <c r="EUG788" s="123"/>
      <c r="EUH788" s="123"/>
      <c r="EUI788" s="123"/>
      <c r="EUJ788" s="123"/>
      <c r="EUK788" s="123"/>
      <c r="EUL788" s="123"/>
      <c r="EUM788" s="123"/>
      <c r="EUN788" s="123"/>
      <c r="EUO788" s="123"/>
      <c r="EUP788" s="123"/>
      <c r="EUQ788" s="123"/>
      <c r="EUR788" s="123"/>
      <c r="EUS788" s="123"/>
      <c r="EUT788" s="123"/>
      <c r="EUU788" s="123"/>
      <c r="EUV788" s="123"/>
      <c r="EUW788" s="123"/>
      <c r="EUX788" s="123"/>
      <c r="EUY788" s="123"/>
      <c r="EUZ788" s="123"/>
      <c r="EVA788" s="123"/>
      <c r="EVB788" s="123"/>
      <c r="EVC788" s="123"/>
      <c r="EVD788" s="123"/>
      <c r="EVE788" s="123"/>
      <c r="EVF788" s="123"/>
      <c r="EVG788" s="123"/>
      <c r="EVH788" s="123"/>
      <c r="EVI788" s="123"/>
      <c r="EVJ788" s="123"/>
      <c r="EVK788" s="123"/>
      <c r="EVL788" s="123"/>
      <c r="EVM788" s="123"/>
      <c r="EVN788" s="123"/>
      <c r="EVO788" s="123"/>
      <c r="EVP788" s="123"/>
      <c r="EVQ788" s="123"/>
      <c r="EVR788" s="123"/>
      <c r="EVS788" s="123"/>
      <c r="EVT788" s="123"/>
      <c r="EVU788" s="123"/>
      <c r="EVV788" s="123"/>
      <c r="EVW788" s="123"/>
      <c r="EVX788" s="123"/>
      <c r="EVY788" s="123"/>
      <c r="EVZ788" s="123"/>
      <c r="EWA788" s="123"/>
      <c r="EWB788" s="123"/>
      <c r="EWC788" s="123"/>
      <c r="EWD788" s="123"/>
      <c r="EWE788" s="123"/>
      <c r="EWF788" s="123"/>
      <c r="EWG788" s="123"/>
      <c r="EWH788" s="123"/>
      <c r="EWI788" s="123"/>
      <c r="EWJ788" s="123"/>
      <c r="EWK788" s="123"/>
      <c r="EWL788" s="123"/>
      <c r="EWM788" s="123"/>
      <c r="EWN788" s="123"/>
      <c r="EWO788" s="123"/>
      <c r="EWP788" s="123"/>
      <c r="EWQ788" s="123"/>
      <c r="EWR788" s="123"/>
      <c r="EWS788" s="123"/>
      <c r="EWT788" s="123"/>
      <c r="EWU788" s="123"/>
      <c r="EWV788" s="123"/>
      <c r="EWW788" s="123"/>
      <c r="EWX788" s="123"/>
      <c r="EWY788" s="123"/>
      <c r="EWZ788" s="123"/>
      <c r="EXA788" s="123"/>
      <c r="EXB788" s="123"/>
      <c r="EXC788" s="123"/>
      <c r="EXD788" s="123"/>
      <c r="EXE788" s="123"/>
      <c r="EXF788" s="123"/>
      <c r="EXG788" s="123"/>
      <c r="EXH788" s="123"/>
      <c r="EXI788" s="123"/>
      <c r="EXJ788" s="123"/>
      <c r="EXK788" s="123"/>
      <c r="EXL788" s="123"/>
      <c r="EXM788" s="123"/>
      <c r="EXN788" s="123"/>
      <c r="EXO788" s="123"/>
      <c r="EXP788" s="123"/>
      <c r="EXQ788" s="123"/>
      <c r="EXR788" s="123"/>
      <c r="EXS788" s="123"/>
      <c r="EXT788" s="123"/>
      <c r="EXU788" s="123"/>
      <c r="EXV788" s="123"/>
      <c r="EXW788" s="123"/>
      <c r="EXX788" s="123"/>
      <c r="EXY788" s="123"/>
      <c r="EXZ788" s="123"/>
      <c r="EYA788" s="123"/>
      <c r="EYB788" s="123"/>
      <c r="EYC788" s="123"/>
      <c r="EYD788" s="123"/>
      <c r="EYE788" s="123"/>
      <c r="EYF788" s="123"/>
      <c r="EYG788" s="123"/>
      <c r="EYH788" s="123"/>
      <c r="EYI788" s="123"/>
      <c r="EYJ788" s="123"/>
      <c r="EYK788" s="123"/>
      <c r="EYL788" s="123"/>
      <c r="EYM788" s="123"/>
      <c r="EYN788" s="123"/>
      <c r="EYO788" s="123"/>
      <c r="EYP788" s="123"/>
      <c r="EYQ788" s="123"/>
      <c r="EYR788" s="123"/>
      <c r="EYS788" s="123"/>
      <c r="EYT788" s="123"/>
      <c r="EYU788" s="123"/>
      <c r="EYV788" s="123"/>
      <c r="EYW788" s="123"/>
      <c r="EYX788" s="123"/>
      <c r="EYY788" s="123"/>
      <c r="EYZ788" s="123"/>
      <c r="EZA788" s="123"/>
      <c r="EZB788" s="123"/>
      <c r="EZC788" s="123"/>
      <c r="EZD788" s="123"/>
      <c r="EZE788" s="123"/>
      <c r="EZF788" s="123"/>
      <c r="EZG788" s="123"/>
      <c r="EZH788" s="123"/>
      <c r="EZI788" s="123"/>
      <c r="EZJ788" s="123"/>
      <c r="EZK788" s="123"/>
      <c r="EZL788" s="123"/>
      <c r="EZM788" s="123"/>
      <c r="EZN788" s="123"/>
      <c r="EZO788" s="123"/>
      <c r="EZP788" s="123"/>
      <c r="EZQ788" s="123"/>
      <c r="EZR788" s="123"/>
      <c r="EZS788" s="123"/>
      <c r="EZT788" s="123"/>
      <c r="EZU788" s="123"/>
      <c r="EZV788" s="123"/>
      <c r="EZW788" s="123"/>
      <c r="EZX788" s="123"/>
      <c r="EZY788" s="123"/>
      <c r="EZZ788" s="123"/>
      <c r="FAA788" s="123"/>
      <c r="FAB788" s="123"/>
      <c r="FAC788" s="123"/>
      <c r="FAD788" s="123"/>
      <c r="FAE788" s="123"/>
      <c r="FAF788" s="123"/>
      <c r="FAG788" s="123"/>
      <c r="FAH788" s="123"/>
      <c r="FAI788" s="123"/>
      <c r="FAJ788" s="123"/>
      <c r="FAK788" s="123"/>
      <c r="FAL788" s="123"/>
      <c r="FAM788" s="123"/>
      <c r="FAN788" s="123"/>
      <c r="FAO788" s="123"/>
      <c r="FAP788" s="123"/>
      <c r="FAQ788" s="123"/>
      <c r="FAR788" s="123"/>
      <c r="FAS788" s="123"/>
      <c r="FAT788" s="123"/>
      <c r="FAU788" s="123"/>
      <c r="FAV788" s="123"/>
      <c r="FAW788" s="123"/>
      <c r="FAX788" s="123"/>
      <c r="FAY788" s="123"/>
      <c r="FAZ788" s="123"/>
      <c r="FBA788" s="123"/>
      <c r="FBB788" s="123"/>
      <c r="FBC788" s="123"/>
      <c r="FBD788" s="123"/>
      <c r="FBE788" s="123"/>
      <c r="FBF788" s="123"/>
      <c r="FBG788" s="123"/>
      <c r="FBH788" s="123"/>
      <c r="FBI788" s="123"/>
      <c r="FBJ788" s="123"/>
      <c r="FBK788" s="123"/>
      <c r="FBL788" s="123"/>
      <c r="FBM788" s="123"/>
      <c r="FBN788" s="123"/>
      <c r="FBO788" s="123"/>
      <c r="FBP788" s="123"/>
      <c r="FBQ788" s="123"/>
      <c r="FBR788" s="123"/>
      <c r="FBS788" s="123"/>
      <c r="FBT788" s="123"/>
      <c r="FBU788" s="123"/>
      <c r="FBV788" s="123"/>
      <c r="FBW788" s="123"/>
      <c r="FBX788" s="123"/>
      <c r="FBY788" s="123"/>
      <c r="FBZ788" s="123"/>
      <c r="FCA788" s="123"/>
      <c r="FCB788" s="123"/>
      <c r="FCC788" s="123"/>
      <c r="FCD788" s="123"/>
      <c r="FCE788" s="123"/>
      <c r="FCF788" s="123"/>
      <c r="FCG788" s="123"/>
      <c r="FCH788" s="123"/>
      <c r="FCI788" s="123"/>
      <c r="FCJ788" s="123"/>
      <c r="FCK788" s="123"/>
      <c r="FCL788" s="123"/>
      <c r="FCM788" s="123"/>
      <c r="FCN788" s="123"/>
      <c r="FCO788" s="123"/>
      <c r="FCP788" s="123"/>
      <c r="FCQ788" s="123"/>
      <c r="FCR788" s="123"/>
      <c r="FCS788" s="123"/>
      <c r="FCT788" s="123"/>
      <c r="FCU788" s="123"/>
      <c r="FCV788" s="123"/>
      <c r="FCW788" s="123"/>
      <c r="FCX788" s="123"/>
      <c r="FCY788" s="123"/>
      <c r="FCZ788" s="123"/>
      <c r="FDA788" s="123"/>
      <c r="FDB788" s="123"/>
      <c r="FDC788" s="123"/>
      <c r="FDD788" s="123"/>
      <c r="FDE788" s="123"/>
      <c r="FDF788" s="123"/>
      <c r="FDG788" s="123"/>
      <c r="FDH788" s="123"/>
      <c r="FDI788" s="123"/>
      <c r="FDJ788" s="123"/>
      <c r="FDK788" s="123"/>
      <c r="FDL788" s="123"/>
      <c r="FDM788" s="123"/>
      <c r="FDN788" s="123"/>
      <c r="FDO788" s="123"/>
      <c r="FDP788" s="123"/>
      <c r="FDQ788" s="123"/>
      <c r="FDR788" s="123"/>
      <c r="FDS788" s="123"/>
      <c r="FDT788" s="123"/>
      <c r="FDU788" s="123"/>
      <c r="FDV788" s="123"/>
      <c r="FDW788" s="123"/>
      <c r="FDX788" s="123"/>
      <c r="FDY788" s="123"/>
      <c r="FDZ788" s="123"/>
      <c r="FEA788" s="123"/>
      <c r="FEB788" s="123"/>
      <c r="FEC788" s="123"/>
      <c r="FED788" s="123"/>
      <c r="FEE788" s="123"/>
      <c r="FEF788" s="123"/>
      <c r="FEG788" s="123"/>
      <c r="FEH788" s="123"/>
      <c r="FEI788" s="123"/>
      <c r="FEJ788" s="123"/>
      <c r="FEK788" s="123"/>
      <c r="FEL788" s="123"/>
      <c r="FEM788" s="123"/>
      <c r="FEN788" s="123"/>
      <c r="FEO788" s="123"/>
      <c r="FEP788" s="123"/>
      <c r="FEQ788" s="123"/>
      <c r="FER788" s="123"/>
      <c r="FES788" s="123"/>
      <c r="FET788" s="123"/>
      <c r="FEU788" s="123"/>
      <c r="FEV788" s="123"/>
      <c r="FEW788" s="123"/>
      <c r="FEX788" s="123"/>
      <c r="FEY788" s="123"/>
      <c r="FEZ788" s="123"/>
      <c r="FFA788" s="123"/>
      <c r="FFB788" s="123"/>
      <c r="FFC788" s="123"/>
      <c r="FFD788" s="123"/>
      <c r="FFE788" s="123"/>
      <c r="FFF788" s="123"/>
      <c r="FFG788" s="123"/>
      <c r="FFH788" s="123"/>
      <c r="FFI788" s="123"/>
      <c r="FFJ788" s="123"/>
      <c r="FFK788" s="123"/>
      <c r="FFL788" s="123"/>
      <c r="FFM788" s="123"/>
      <c r="FFN788" s="123"/>
      <c r="FFO788" s="123"/>
      <c r="FFP788" s="123"/>
      <c r="FFQ788" s="123"/>
      <c r="FFR788" s="123"/>
      <c r="FFS788" s="123"/>
      <c r="FFT788" s="123"/>
      <c r="FFU788" s="123"/>
      <c r="FFV788" s="123"/>
      <c r="FFW788" s="123"/>
      <c r="FFX788" s="123"/>
      <c r="FFY788" s="123"/>
      <c r="FFZ788" s="123"/>
      <c r="FGA788" s="123"/>
      <c r="FGB788" s="123"/>
      <c r="FGC788" s="123"/>
      <c r="FGD788" s="123"/>
      <c r="FGE788" s="123"/>
      <c r="FGF788" s="123"/>
      <c r="FGG788" s="123"/>
      <c r="FGH788" s="123"/>
      <c r="FGI788" s="123"/>
      <c r="FGJ788" s="123"/>
      <c r="FGK788" s="123"/>
      <c r="FGL788" s="123"/>
      <c r="FGM788" s="123"/>
      <c r="FGN788" s="123"/>
      <c r="FGO788" s="123"/>
      <c r="FGP788" s="123"/>
      <c r="FGQ788" s="123"/>
      <c r="FGR788" s="123"/>
      <c r="FGS788" s="123"/>
      <c r="FGT788" s="123"/>
      <c r="FGU788" s="123"/>
      <c r="FGV788" s="123"/>
      <c r="FGW788" s="123"/>
      <c r="FGX788" s="123"/>
      <c r="FGY788" s="123"/>
      <c r="FGZ788" s="123"/>
      <c r="FHA788" s="123"/>
      <c r="FHB788" s="123"/>
      <c r="FHC788" s="123"/>
      <c r="FHD788" s="123"/>
      <c r="FHE788" s="123"/>
      <c r="FHF788" s="123"/>
      <c r="FHG788" s="123"/>
      <c r="FHH788" s="123"/>
      <c r="FHI788" s="123"/>
      <c r="FHJ788" s="123"/>
      <c r="FHK788" s="123"/>
      <c r="FHL788" s="123"/>
      <c r="FHM788" s="123"/>
      <c r="FHN788" s="123"/>
      <c r="FHO788" s="123"/>
      <c r="FHP788" s="123"/>
      <c r="FHQ788" s="123"/>
      <c r="FHR788" s="123"/>
      <c r="FHS788" s="123"/>
      <c r="FHT788" s="123"/>
      <c r="FHU788" s="123"/>
      <c r="FHV788" s="123"/>
      <c r="FHW788" s="123"/>
      <c r="FHX788" s="123"/>
      <c r="FHY788" s="123"/>
      <c r="FHZ788" s="123"/>
      <c r="FIA788" s="123"/>
      <c r="FIB788" s="123"/>
      <c r="FIC788" s="123"/>
      <c r="FID788" s="123"/>
      <c r="FIE788" s="123"/>
      <c r="FIF788" s="123"/>
      <c r="FIG788" s="123"/>
      <c r="FIH788" s="123"/>
      <c r="FII788" s="123"/>
      <c r="FIJ788" s="123"/>
      <c r="FIK788" s="123"/>
      <c r="FIL788" s="123"/>
      <c r="FIM788" s="123"/>
      <c r="FIN788" s="123"/>
      <c r="FIO788" s="123"/>
      <c r="FIP788" s="123"/>
      <c r="FIQ788" s="123"/>
      <c r="FIR788" s="123"/>
      <c r="FIS788" s="123"/>
      <c r="FIT788" s="123"/>
      <c r="FIU788" s="123"/>
      <c r="FIV788" s="123"/>
      <c r="FIW788" s="123"/>
      <c r="FIX788" s="123"/>
      <c r="FIY788" s="123"/>
      <c r="FIZ788" s="123"/>
      <c r="FJA788" s="123"/>
      <c r="FJB788" s="123"/>
      <c r="FJC788" s="123"/>
      <c r="FJD788" s="123"/>
      <c r="FJE788" s="123"/>
      <c r="FJF788" s="123"/>
      <c r="FJG788" s="123"/>
      <c r="FJH788" s="123"/>
      <c r="FJI788" s="123"/>
      <c r="FJJ788" s="123"/>
      <c r="FJK788" s="123"/>
      <c r="FJL788" s="123"/>
      <c r="FJM788" s="123"/>
      <c r="FJN788" s="123"/>
      <c r="FJO788" s="123"/>
      <c r="FJP788" s="123"/>
      <c r="FJQ788" s="123"/>
      <c r="FJR788" s="123"/>
      <c r="FJS788" s="123"/>
      <c r="FJT788" s="123"/>
      <c r="FJU788" s="123"/>
      <c r="FJV788" s="123"/>
      <c r="FJW788" s="123"/>
      <c r="FJX788" s="123"/>
      <c r="FJY788" s="123"/>
      <c r="FJZ788" s="123"/>
      <c r="FKA788" s="123"/>
      <c r="FKB788" s="123"/>
      <c r="FKC788" s="123"/>
      <c r="FKD788" s="123"/>
      <c r="FKE788" s="123"/>
      <c r="FKF788" s="123"/>
      <c r="FKG788" s="123"/>
      <c r="FKH788" s="123"/>
      <c r="FKI788" s="123"/>
      <c r="FKJ788" s="123"/>
      <c r="FKK788" s="123"/>
      <c r="FKL788" s="123"/>
      <c r="FKM788" s="123"/>
      <c r="FKN788" s="123"/>
      <c r="FKO788" s="123"/>
      <c r="FKP788" s="123"/>
      <c r="FKQ788" s="123"/>
      <c r="FKR788" s="123"/>
      <c r="FKS788" s="123"/>
      <c r="FKT788" s="123"/>
      <c r="FKU788" s="123"/>
      <c r="FKV788" s="123"/>
      <c r="FKW788" s="123"/>
      <c r="FKX788" s="123"/>
      <c r="FKY788" s="123"/>
      <c r="FKZ788" s="123"/>
      <c r="FLA788" s="123"/>
      <c r="FLB788" s="123"/>
      <c r="FLC788" s="123"/>
      <c r="FLD788" s="123"/>
      <c r="FLE788" s="123"/>
      <c r="FLF788" s="123"/>
      <c r="FLG788" s="123"/>
      <c r="FLH788" s="123"/>
      <c r="FLI788" s="123"/>
      <c r="FLJ788" s="123"/>
      <c r="FLK788" s="123"/>
      <c r="FLL788" s="123"/>
      <c r="FLM788" s="123"/>
      <c r="FLN788" s="123"/>
      <c r="FLO788" s="123"/>
      <c r="FLP788" s="123"/>
      <c r="FLQ788" s="123"/>
      <c r="FLR788" s="123"/>
      <c r="FLS788" s="123"/>
      <c r="FLT788" s="123"/>
      <c r="FLU788" s="123"/>
      <c r="FLV788" s="123"/>
      <c r="FLW788" s="123"/>
      <c r="FLX788" s="123"/>
      <c r="FLY788" s="123"/>
      <c r="FLZ788" s="123"/>
      <c r="FMA788" s="123"/>
      <c r="FMB788" s="123"/>
      <c r="FMC788" s="123"/>
      <c r="FMD788" s="123"/>
      <c r="FME788" s="123"/>
      <c r="FMF788" s="123"/>
      <c r="FMG788" s="123"/>
      <c r="FMH788" s="123"/>
      <c r="FMI788" s="123"/>
      <c r="FMJ788" s="123"/>
      <c r="FMK788" s="123"/>
      <c r="FML788" s="123"/>
      <c r="FMM788" s="123"/>
      <c r="FMN788" s="123"/>
      <c r="FMO788" s="123"/>
      <c r="FMP788" s="123"/>
      <c r="FMQ788" s="123"/>
      <c r="FMR788" s="123"/>
      <c r="FMS788" s="123"/>
      <c r="FMT788" s="123"/>
      <c r="FMU788" s="123"/>
      <c r="FMV788" s="123"/>
      <c r="FMW788" s="123"/>
      <c r="FMX788" s="123"/>
      <c r="FMY788" s="123"/>
      <c r="FMZ788" s="123"/>
      <c r="FNA788" s="123"/>
      <c r="FNB788" s="123"/>
      <c r="FNC788" s="123"/>
      <c r="FND788" s="123"/>
      <c r="FNE788" s="123"/>
      <c r="FNF788" s="123"/>
      <c r="FNG788" s="123"/>
      <c r="FNH788" s="123"/>
      <c r="FNI788" s="123"/>
      <c r="FNJ788" s="123"/>
      <c r="FNK788" s="123"/>
      <c r="FNL788" s="123"/>
      <c r="FNM788" s="123"/>
      <c r="FNN788" s="123"/>
      <c r="FNO788" s="123"/>
      <c r="FNP788" s="123"/>
      <c r="FNQ788" s="123"/>
      <c r="FNR788" s="123"/>
      <c r="FNS788" s="123"/>
      <c r="FNT788" s="123"/>
      <c r="FNU788" s="123"/>
      <c r="FNV788" s="123"/>
      <c r="FNW788" s="123"/>
      <c r="FNX788" s="123"/>
      <c r="FNY788" s="123"/>
      <c r="FNZ788" s="123"/>
      <c r="FOA788" s="123"/>
      <c r="FOB788" s="123"/>
      <c r="FOC788" s="123"/>
      <c r="FOD788" s="123"/>
      <c r="FOE788" s="123"/>
      <c r="FOF788" s="123"/>
      <c r="FOG788" s="123"/>
      <c r="FOH788" s="123"/>
      <c r="FOI788" s="123"/>
      <c r="FOJ788" s="123"/>
      <c r="FOK788" s="123"/>
      <c r="FOL788" s="123"/>
      <c r="FOM788" s="123"/>
      <c r="FON788" s="123"/>
      <c r="FOO788" s="123"/>
      <c r="FOP788" s="123"/>
      <c r="FOQ788" s="123"/>
      <c r="FOR788" s="123"/>
      <c r="FOS788" s="123"/>
      <c r="FOT788" s="123"/>
      <c r="FOU788" s="123"/>
      <c r="FOV788" s="123"/>
      <c r="FOW788" s="123"/>
      <c r="FOX788" s="123"/>
      <c r="FOY788" s="123"/>
      <c r="FOZ788" s="123"/>
      <c r="FPA788" s="123"/>
      <c r="FPB788" s="123"/>
      <c r="FPC788" s="123"/>
      <c r="FPD788" s="123"/>
      <c r="FPE788" s="123"/>
      <c r="FPF788" s="123"/>
      <c r="FPG788" s="123"/>
      <c r="FPH788" s="123"/>
      <c r="FPI788" s="123"/>
      <c r="FPJ788" s="123"/>
      <c r="FPK788" s="123"/>
      <c r="FPL788" s="123"/>
      <c r="FPM788" s="123"/>
      <c r="FPN788" s="123"/>
      <c r="FPO788" s="123"/>
      <c r="FPP788" s="123"/>
      <c r="FPQ788" s="123"/>
      <c r="FPR788" s="123"/>
      <c r="FPS788" s="123"/>
      <c r="FPT788" s="123"/>
      <c r="FPU788" s="123"/>
      <c r="FPV788" s="123"/>
      <c r="FPW788" s="123"/>
      <c r="FPX788" s="123"/>
      <c r="FPY788" s="123"/>
      <c r="FPZ788" s="123"/>
      <c r="FQA788" s="123"/>
      <c r="FQB788" s="123"/>
      <c r="FQC788" s="123"/>
      <c r="FQD788" s="123"/>
      <c r="FQE788" s="123"/>
      <c r="FQF788" s="123"/>
      <c r="FQG788" s="123"/>
      <c r="FQH788" s="123"/>
      <c r="FQI788" s="123"/>
      <c r="FQJ788" s="123"/>
      <c r="FQK788" s="123"/>
      <c r="FQL788" s="123"/>
      <c r="FQM788" s="123"/>
      <c r="FQN788" s="123"/>
      <c r="FQO788" s="123"/>
      <c r="FQP788" s="123"/>
      <c r="FQQ788" s="123"/>
      <c r="FQR788" s="123"/>
      <c r="FQS788" s="123"/>
      <c r="FQT788" s="123"/>
      <c r="FQU788" s="123"/>
      <c r="FQV788" s="123"/>
      <c r="FQW788" s="123"/>
      <c r="FQX788" s="123"/>
      <c r="FQY788" s="123"/>
      <c r="FQZ788" s="123"/>
      <c r="FRA788" s="123"/>
      <c r="FRB788" s="123"/>
      <c r="FRC788" s="123"/>
      <c r="FRD788" s="123"/>
      <c r="FRE788" s="123"/>
      <c r="FRF788" s="123"/>
      <c r="FRG788" s="123"/>
      <c r="FRH788" s="123"/>
      <c r="FRI788" s="123"/>
      <c r="FRJ788" s="123"/>
      <c r="FRK788" s="123"/>
      <c r="FRL788" s="123"/>
      <c r="FRM788" s="123"/>
      <c r="FRN788" s="123"/>
      <c r="FRO788" s="123"/>
      <c r="FRP788" s="123"/>
      <c r="FRQ788" s="123"/>
      <c r="FRR788" s="123"/>
      <c r="FRS788" s="123"/>
      <c r="FRT788" s="123"/>
      <c r="FRU788" s="123"/>
      <c r="FRV788" s="123"/>
      <c r="FRW788" s="123"/>
      <c r="FRX788" s="123"/>
      <c r="FRY788" s="123"/>
      <c r="FRZ788" s="123"/>
      <c r="FSA788" s="123"/>
      <c r="FSB788" s="123"/>
      <c r="FSC788" s="123"/>
      <c r="FSD788" s="123"/>
      <c r="FSE788" s="123"/>
      <c r="FSF788" s="123"/>
      <c r="FSG788" s="123"/>
      <c r="FSH788" s="123"/>
      <c r="FSI788" s="123"/>
      <c r="FSJ788" s="123"/>
      <c r="FSK788" s="123"/>
      <c r="FSL788" s="123"/>
      <c r="FSM788" s="123"/>
      <c r="FSN788" s="123"/>
      <c r="FSO788" s="123"/>
      <c r="FSP788" s="123"/>
      <c r="FSQ788" s="123"/>
      <c r="FSR788" s="123"/>
      <c r="FSS788" s="123"/>
      <c r="FST788" s="123"/>
      <c r="FSU788" s="123"/>
      <c r="FSV788" s="123"/>
      <c r="FSW788" s="123"/>
      <c r="FSX788" s="123"/>
      <c r="FSY788" s="123"/>
      <c r="FSZ788" s="123"/>
      <c r="FTA788" s="123"/>
      <c r="FTB788" s="123"/>
      <c r="FTC788" s="123"/>
      <c r="FTD788" s="123"/>
      <c r="FTE788" s="123"/>
      <c r="FTF788" s="123"/>
      <c r="FTG788" s="123"/>
      <c r="FTH788" s="123"/>
      <c r="FTI788" s="123"/>
      <c r="FTJ788" s="123"/>
      <c r="FTK788" s="123"/>
      <c r="FTL788" s="123"/>
      <c r="FTM788" s="123"/>
      <c r="FTN788" s="123"/>
      <c r="FTO788" s="123"/>
      <c r="FTP788" s="123"/>
      <c r="FTQ788" s="123"/>
      <c r="FTR788" s="123"/>
      <c r="FTS788" s="123"/>
      <c r="FTT788" s="123"/>
      <c r="FTU788" s="123"/>
      <c r="FTV788" s="123"/>
      <c r="FTW788" s="123"/>
      <c r="FTX788" s="123"/>
      <c r="FTY788" s="123"/>
      <c r="FTZ788" s="123"/>
      <c r="FUA788" s="123"/>
      <c r="FUB788" s="123"/>
      <c r="FUC788" s="123"/>
      <c r="FUD788" s="123"/>
      <c r="FUE788" s="123"/>
      <c r="FUF788" s="123"/>
      <c r="FUG788" s="123"/>
      <c r="FUH788" s="123"/>
      <c r="FUI788" s="123"/>
      <c r="FUJ788" s="123"/>
      <c r="FUK788" s="123"/>
      <c r="FUL788" s="123"/>
      <c r="FUM788" s="123"/>
      <c r="FUN788" s="123"/>
      <c r="FUO788" s="123"/>
      <c r="FUP788" s="123"/>
      <c r="FUQ788" s="123"/>
      <c r="FUR788" s="123"/>
      <c r="FUS788" s="123"/>
      <c r="FUT788" s="123"/>
      <c r="FUU788" s="123"/>
      <c r="FUV788" s="123"/>
      <c r="FUW788" s="123"/>
      <c r="FUX788" s="123"/>
      <c r="FUY788" s="123"/>
      <c r="FUZ788" s="123"/>
      <c r="FVA788" s="123"/>
      <c r="FVB788" s="123"/>
      <c r="FVC788" s="123"/>
      <c r="FVD788" s="123"/>
      <c r="FVE788" s="123"/>
      <c r="FVF788" s="123"/>
      <c r="FVG788" s="123"/>
      <c r="FVH788" s="123"/>
      <c r="FVI788" s="123"/>
      <c r="FVJ788" s="123"/>
      <c r="FVK788" s="123"/>
      <c r="FVL788" s="123"/>
      <c r="FVM788" s="123"/>
      <c r="FVN788" s="123"/>
      <c r="FVO788" s="123"/>
      <c r="FVP788" s="123"/>
      <c r="FVQ788" s="123"/>
      <c r="FVR788" s="123"/>
      <c r="FVS788" s="123"/>
      <c r="FVT788" s="123"/>
      <c r="FVU788" s="123"/>
      <c r="FVV788" s="123"/>
      <c r="FVW788" s="123"/>
      <c r="FVX788" s="123"/>
      <c r="FVY788" s="123"/>
      <c r="FVZ788" s="123"/>
      <c r="FWA788" s="123"/>
      <c r="FWB788" s="123"/>
      <c r="FWC788" s="123"/>
      <c r="FWD788" s="123"/>
      <c r="FWE788" s="123"/>
      <c r="FWF788" s="123"/>
      <c r="FWG788" s="123"/>
      <c r="FWH788" s="123"/>
      <c r="FWI788" s="123"/>
      <c r="FWJ788" s="123"/>
      <c r="FWK788" s="123"/>
      <c r="FWL788" s="123"/>
      <c r="FWM788" s="123"/>
      <c r="FWN788" s="123"/>
      <c r="FWO788" s="123"/>
      <c r="FWP788" s="123"/>
      <c r="FWQ788" s="123"/>
      <c r="FWR788" s="123"/>
      <c r="FWS788" s="123"/>
      <c r="FWT788" s="123"/>
      <c r="FWU788" s="123"/>
      <c r="FWV788" s="123"/>
      <c r="FWW788" s="123"/>
      <c r="FWX788" s="123"/>
      <c r="FWY788" s="123"/>
      <c r="FWZ788" s="123"/>
      <c r="FXA788" s="123"/>
      <c r="FXB788" s="123"/>
      <c r="FXC788" s="123"/>
      <c r="FXD788" s="123"/>
      <c r="FXE788" s="123"/>
      <c r="FXF788" s="123"/>
      <c r="FXG788" s="123"/>
      <c r="FXH788" s="123"/>
      <c r="FXI788" s="123"/>
      <c r="FXJ788" s="123"/>
      <c r="FXK788" s="123"/>
      <c r="FXL788" s="123"/>
      <c r="FXM788" s="123"/>
      <c r="FXN788" s="123"/>
      <c r="FXO788" s="123"/>
      <c r="FXP788" s="123"/>
      <c r="FXQ788" s="123"/>
      <c r="FXR788" s="123"/>
      <c r="FXS788" s="123"/>
      <c r="FXT788" s="123"/>
      <c r="FXU788" s="123"/>
      <c r="FXV788" s="123"/>
      <c r="FXW788" s="123"/>
      <c r="FXX788" s="123"/>
      <c r="FXY788" s="123"/>
      <c r="FXZ788" s="123"/>
      <c r="FYA788" s="123"/>
      <c r="FYB788" s="123"/>
      <c r="FYC788" s="123"/>
      <c r="FYD788" s="123"/>
      <c r="FYE788" s="123"/>
      <c r="FYF788" s="123"/>
      <c r="FYG788" s="123"/>
      <c r="FYH788" s="123"/>
      <c r="FYI788" s="123"/>
      <c r="FYJ788" s="123"/>
      <c r="FYK788" s="123"/>
      <c r="FYL788" s="123"/>
      <c r="FYM788" s="123"/>
      <c r="FYN788" s="123"/>
      <c r="FYO788" s="123"/>
      <c r="FYP788" s="123"/>
      <c r="FYQ788" s="123"/>
      <c r="FYR788" s="123"/>
      <c r="FYS788" s="123"/>
      <c r="FYT788" s="123"/>
      <c r="FYU788" s="123"/>
      <c r="FYV788" s="123"/>
      <c r="FYW788" s="123"/>
      <c r="FYX788" s="123"/>
      <c r="FYY788" s="123"/>
      <c r="FYZ788" s="123"/>
      <c r="FZA788" s="123"/>
      <c r="FZB788" s="123"/>
      <c r="FZC788" s="123"/>
      <c r="FZD788" s="123"/>
      <c r="FZE788" s="123"/>
      <c r="FZF788" s="123"/>
      <c r="FZG788" s="123"/>
      <c r="FZH788" s="123"/>
      <c r="FZI788" s="123"/>
      <c r="FZJ788" s="123"/>
      <c r="FZK788" s="123"/>
      <c r="FZL788" s="123"/>
      <c r="FZM788" s="123"/>
      <c r="FZN788" s="123"/>
      <c r="FZO788" s="123"/>
      <c r="FZP788" s="123"/>
      <c r="FZQ788" s="123"/>
      <c r="FZR788" s="123"/>
      <c r="FZS788" s="123"/>
      <c r="FZT788" s="123"/>
      <c r="FZU788" s="123"/>
      <c r="FZV788" s="123"/>
      <c r="FZW788" s="123"/>
      <c r="FZX788" s="123"/>
      <c r="FZY788" s="123"/>
      <c r="FZZ788" s="123"/>
      <c r="GAA788" s="123"/>
      <c r="GAB788" s="123"/>
      <c r="GAC788" s="123"/>
      <c r="GAD788" s="123"/>
      <c r="GAE788" s="123"/>
      <c r="GAF788" s="123"/>
      <c r="GAG788" s="123"/>
      <c r="GAH788" s="123"/>
      <c r="GAI788" s="123"/>
      <c r="GAJ788" s="123"/>
      <c r="GAK788" s="123"/>
      <c r="GAL788" s="123"/>
      <c r="GAM788" s="123"/>
      <c r="GAN788" s="123"/>
      <c r="GAO788" s="123"/>
      <c r="GAP788" s="123"/>
      <c r="GAQ788" s="123"/>
      <c r="GAR788" s="123"/>
      <c r="GAS788" s="123"/>
      <c r="GAT788" s="123"/>
      <c r="GAU788" s="123"/>
      <c r="GAV788" s="123"/>
      <c r="GAW788" s="123"/>
      <c r="GAX788" s="123"/>
      <c r="GAY788" s="123"/>
      <c r="GAZ788" s="123"/>
      <c r="GBA788" s="123"/>
      <c r="GBB788" s="123"/>
      <c r="GBC788" s="123"/>
      <c r="GBD788" s="123"/>
      <c r="GBE788" s="123"/>
      <c r="GBF788" s="123"/>
      <c r="GBG788" s="123"/>
      <c r="GBH788" s="123"/>
      <c r="GBI788" s="123"/>
      <c r="GBJ788" s="123"/>
      <c r="GBK788" s="123"/>
      <c r="GBL788" s="123"/>
      <c r="GBM788" s="123"/>
      <c r="GBN788" s="123"/>
      <c r="GBO788" s="123"/>
      <c r="GBP788" s="123"/>
      <c r="GBQ788" s="123"/>
      <c r="GBR788" s="123"/>
      <c r="GBS788" s="123"/>
      <c r="GBT788" s="123"/>
      <c r="GBU788" s="123"/>
      <c r="GBV788" s="123"/>
      <c r="GBW788" s="123"/>
      <c r="GBX788" s="123"/>
      <c r="GBY788" s="123"/>
      <c r="GBZ788" s="123"/>
      <c r="GCA788" s="123"/>
      <c r="GCB788" s="123"/>
      <c r="GCC788" s="123"/>
      <c r="GCD788" s="123"/>
      <c r="GCE788" s="123"/>
      <c r="GCF788" s="123"/>
      <c r="GCG788" s="123"/>
      <c r="GCH788" s="123"/>
      <c r="GCI788" s="123"/>
      <c r="GCJ788" s="123"/>
      <c r="GCK788" s="123"/>
      <c r="GCL788" s="123"/>
      <c r="GCM788" s="123"/>
      <c r="GCN788" s="123"/>
      <c r="GCO788" s="123"/>
      <c r="GCP788" s="123"/>
      <c r="GCQ788" s="123"/>
      <c r="GCR788" s="123"/>
      <c r="GCS788" s="123"/>
      <c r="GCT788" s="123"/>
      <c r="GCU788" s="123"/>
      <c r="GCV788" s="123"/>
      <c r="GCW788" s="123"/>
      <c r="GCX788" s="123"/>
      <c r="GCY788" s="123"/>
      <c r="GCZ788" s="123"/>
      <c r="GDA788" s="123"/>
      <c r="GDB788" s="123"/>
      <c r="GDC788" s="123"/>
      <c r="GDD788" s="123"/>
      <c r="GDE788" s="123"/>
      <c r="GDF788" s="123"/>
      <c r="GDG788" s="123"/>
      <c r="GDH788" s="123"/>
      <c r="GDI788" s="123"/>
      <c r="GDJ788" s="123"/>
      <c r="GDK788" s="123"/>
      <c r="GDL788" s="123"/>
      <c r="GDM788" s="123"/>
      <c r="GDN788" s="123"/>
      <c r="GDO788" s="123"/>
      <c r="GDP788" s="123"/>
      <c r="GDQ788" s="123"/>
      <c r="GDR788" s="123"/>
      <c r="GDS788" s="123"/>
      <c r="GDT788" s="123"/>
      <c r="GDU788" s="123"/>
      <c r="GDV788" s="123"/>
      <c r="GDW788" s="123"/>
      <c r="GDX788" s="123"/>
      <c r="GDY788" s="123"/>
      <c r="GDZ788" s="123"/>
      <c r="GEA788" s="123"/>
      <c r="GEB788" s="123"/>
      <c r="GEC788" s="123"/>
      <c r="GED788" s="123"/>
      <c r="GEE788" s="123"/>
      <c r="GEF788" s="123"/>
      <c r="GEG788" s="123"/>
      <c r="GEH788" s="123"/>
      <c r="GEI788" s="123"/>
      <c r="GEJ788" s="123"/>
      <c r="GEK788" s="123"/>
      <c r="GEL788" s="123"/>
      <c r="GEM788" s="123"/>
      <c r="GEN788" s="123"/>
      <c r="GEO788" s="123"/>
      <c r="GEP788" s="123"/>
      <c r="GEQ788" s="123"/>
      <c r="GER788" s="123"/>
      <c r="GES788" s="123"/>
      <c r="GET788" s="123"/>
      <c r="GEU788" s="123"/>
      <c r="GEV788" s="123"/>
      <c r="GEW788" s="123"/>
      <c r="GEX788" s="123"/>
      <c r="GEY788" s="123"/>
      <c r="GEZ788" s="123"/>
      <c r="GFA788" s="123"/>
      <c r="GFB788" s="123"/>
      <c r="GFC788" s="123"/>
      <c r="GFD788" s="123"/>
      <c r="GFE788" s="123"/>
      <c r="GFF788" s="123"/>
      <c r="GFG788" s="123"/>
      <c r="GFH788" s="123"/>
      <c r="GFI788" s="123"/>
      <c r="GFJ788" s="123"/>
      <c r="GFK788" s="123"/>
      <c r="GFL788" s="123"/>
      <c r="GFM788" s="123"/>
      <c r="GFN788" s="123"/>
      <c r="GFO788" s="123"/>
      <c r="GFP788" s="123"/>
      <c r="GFQ788" s="123"/>
      <c r="GFR788" s="123"/>
      <c r="GFS788" s="123"/>
      <c r="GFT788" s="123"/>
      <c r="GFU788" s="123"/>
      <c r="GFV788" s="123"/>
      <c r="GFW788" s="123"/>
      <c r="GFX788" s="123"/>
      <c r="GFY788" s="123"/>
      <c r="GFZ788" s="123"/>
      <c r="GGA788" s="123"/>
      <c r="GGB788" s="123"/>
      <c r="GGC788" s="123"/>
      <c r="GGD788" s="123"/>
      <c r="GGE788" s="123"/>
      <c r="GGF788" s="123"/>
      <c r="GGG788" s="123"/>
      <c r="GGH788" s="123"/>
      <c r="GGI788" s="123"/>
      <c r="GGJ788" s="123"/>
      <c r="GGK788" s="123"/>
      <c r="GGL788" s="123"/>
      <c r="GGM788" s="123"/>
      <c r="GGN788" s="123"/>
      <c r="GGO788" s="123"/>
      <c r="GGP788" s="123"/>
      <c r="GGQ788" s="123"/>
      <c r="GGR788" s="123"/>
      <c r="GGS788" s="123"/>
      <c r="GGT788" s="123"/>
      <c r="GGU788" s="123"/>
      <c r="GGV788" s="123"/>
      <c r="GGW788" s="123"/>
      <c r="GGX788" s="123"/>
      <c r="GGY788" s="123"/>
      <c r="GGZ788" s="123"/>
      <c r="GHA788" s="123"/>
      <c r="GHB788" s="123"/>
      <c r="GHC788" s="123"/>
      <c r="GHD788" s="123"/>
      <c r="GHE788" s="123"/>
      <c r="GHF788" s="123"/>
      <c r="GHG788" s="123"/>
      <c r="GHH788" s="123"/>
      <c r="GHI788" s="123"/>
      <c r="GHJ788" s="123"/>
      <c r="GHK788" s="123"/>
      <c r="GHL788" s="123"/>
      <c r="GHM788" s="123"/>
      <c r="GHN788" s="123"/>
      <c r="GHO788" s="123"/>
      <c r="GHP788" s="123"/>
      <c r="GHQ788" s="123"/>
      <c r="GHR788" s="123"/>
      <c r="GHS788" s="123"/>
      <c r="GHT788" s="123"/>
      <c r="GHU788" s="123"/>
      <c r="GHV788" s="123"/>
      <c r="GHW788" s="123"/>
      <c r="GHX788" s="123"/>
      <c r="GHY788" s="123"/>
      <c r="GHZ788" s="123"/>
      <c r="GIA788" s="123"/>
      <c r="GIB788" s="123"/>
      <c r="GIC788" s="123"/>
      <c r="GID788" s="123"/>
      <c r="GIE788" s="123"/>
      <c r="GIF788" s="123"/>
      <c r="GIG788" s="123"/>
      <c r="GIH788" s="123"/>
      <c r="GII788" s="123"/>
      <c r="GIJ788" s="123"/>
      <c r="GIK788" s="123"/>
      <c r="GIL788" s="123"/>
      <c r="GIM788" s="123"/>
      <c r="GIN788" s="123"/>
      <c r="GIO788" s="123"/>
      <c r="GIP788" s="123"/>
      <c r="GIQ788" s="123"/>
      <c r="GIR788" s="123"/>
      <c r="GIS788" s="123"/>
      <c r="GIT788" s="123"/>
      <c r="GIU788" s="123"/>
      <c r="GIV788" s="123"/>
      <c r="GIW788" s="123"/>
      <c r="GIX788" s="123"/>
      <c r="GIY788" s="123"/>
      <c r="GIZ788" s="123"/>
      <c r="GJA788" s="123"/>
      <c r="GJB788" s="123"/>
      <c r="GJC788" s="123"/>
      <c r="GJD788" s="123"/>
      <c r="GJE788" s="123"/>
      <c r="GJF788" s="123"/>
      <c r="GJG788" s="123"/>
      <c r="GJH788" s="123"/>
      <c r="GJI788" s="123"/>
      <c r="GJJ788" s="123"/>
      <c r="GJK788" s="123"/>
      <c r="GJL788" s="123"/>
      <c r="GJM788" s="123"/>
      <c r="GJN788" s="123"/>
      <c r="GJO788" s="123"/>
      <c r="GJP788" s="123"/>
      <c r="GJQ788" s="123"/>
      <c r="GJR788" s="123"/>
      <c r="GJS788" s="123"/>
      <c r="GJT788" s="123"/>
      <c r="GJU788" s="123"/>
      <c r="GJV788" s="123"/>
      <c r="GJW788" s="123"/>
      <c r="GJX788" s="123"/>
      <c r="GJY788" s="123"/>
      <c r="GJZ788" s="123"/>
      <c r="GKA788" s="123"/>
      <c r="GKB788" s="123"/>
      <c r="GKC788" s="123"/>
      <c r="GKD788" s="123"/>
      <c r="GKE788" s="123"/>
      <c r="GKF788" s="123"/>
      <c r="GKG788" s="123"/>
      <c r="GKH788" s="123"/>
      <c r="GKI788" s="123"/>
      <c r="GKJ788" s="123"/>
      <c r="GKK788" s="123"/>
      <c r="GKL788" s="123"/>
      <c r="GKM788" s="123"/>
      <c r="GKN788" s="123"/>
      <c r="GKO788" s="123"/>
      <c r="GKP788" s="123"/>
      <c r="GKQ788" s="123"/>
      <c r="GKR788" s="123"/>
      <c r="GKS788" s="123"/>
      <c r="GKT788" s="123"/>
      <c r="GKU788" s="123"/>
      <c r="GKV788" s="123"/>
      <c r="GKW788" s="123"/>
      <c r="GKX788" s="123"/>
      <c r="GKY788" s="123"/>
      <c r="GKZ788" s="123"/>
      <c r="GLA788" s="123"/>
      <c r="GLB788" s="123"/>
      <c r="GLC788" s="123"/>
      <c r="GLD788" s="123"/>
      <c r="GLE788" s="123"/>
      <c r="GLF788" s="123"/>
      <c r="GLG788" s="123"/>
      <c r="GLH788" s="123"/>
      <c r="GLI788" s="123"/>
      <c r="GLJ788" s="123"/>
      <c r="GLK788" s="123"/>
      <c r="GLL788" s="123"/>
      <c r="GLM788" s="123"/>
      <c r="GLN788" s="123"/>
      <c r="GLO788" s="123"/>
      <c r="GLP788" s="123"/>
      <c r="GLQ788" s="123"/>
      <c r="GLR788" s="123"/>
      <c r="GLS788" s="123"/>
      <c r="GLT788" s="123"/>
      <c r="GLU788" s="123"/>
      <c r="GLV788" s="123"/>
      <c r="GLW788" s="123"/>
      <c r="GLX788" s="123"/>
      <c r="GLY788" s="123"/>
      <c r="GLZ788" s="123"/>
      <c r="GMA788" s="123"/>
      <c r="GMB788" s="123"/>
      <c r="GMC788" s="123"/>
      <c r="GMD788" s="123"/>
      <c r="GME788" s="123"/>
      <c r="GMF788" s="123"/>
      <c r="GMG788" s="123"/>
      <c r="GMH788" s="123"/>
      <c r="GMI788" s="123"/>
      <c r="GMJ788" s="123"/>
      <c r="GMK788" s="123"/>
      <c r="GML788" s="123"/>
      <c r="GMM788" s="123"/>
      <c r="GMN788" s="123"/>
      <c r="GMO788" s="123"/>
      <c r="GMP788" s="123"/>
      <c r="GMQ788" s="123"/>
      <c r="GMR788" s="123"/>
      <c r="GMS788" s="123"/>
      <c r="GMT788" s="123"/>
      <c r="GMU788" s="123"/>
      <c r="GMV788" s="123"/>
      <c r="GMW788" s="123"/>
      <c r="GMX788" s="123"/>
      <c r="GMY788" s="123"/>
      <c r="GMZ788" s="123"/>
      <c r="GNA788" s="123"/>
      <c r="GNB788" s="123"/>
      <c r="GNC788" s="123"/>
      <c r="GND788" s="123"/>
      <c r="GNE788" s="123"/>
      <c r="GNF788" s="123"/>
      <c r="GNG788" s="123"/>
      <c r="GNH788" s="123"/>
      <c r="GNI788" s="123"/>
      <c r="GNJ788" s="123"/>
      <c r="GNK788" s="123"/>
      <c r="GNL788" s="123"/>
      <c r="GNM788" s="123"/>
      <c r="GNN788" s="123"/>
      <c r="GNO788" s="123"/>
      <c r="GNP788" s="123"/>
      <c r="GNQ788" s="123"/>
      <c r="GNR788" s="123"/>
      <c r="GNS788" s="123"/>
      <c r="GNT788" s="123"/>
      <c r="GNU788" s="123"/>
      <c r="GNV788" s="123"/>
      <c r="GNW788" s="123"/>
      <c r="GNX788" s="123"/>
      <c r="GNY788" s="123"/>
      <c r="GNZ788" s="123"/>
      <c r="GOA788" s="123"/>
      <c r="GOB788" s="123"/>
      <c r="GOC788" s="123"/>
      <c r="GOD788" s="123"/>
      <c r="GOE788" s="123"/>
      <c r="GOF788" s="123"/>
      <c r="GOG788" s="123"/>
      <c r="GOH788" s="123"/>
      <c r="GOI788" s="123"/>
      <c r="GOJ788" s="123"/>
      <c r="GOK788" s="123"/>
      <c r="GOL788" s="123"/>
      <c r="GOM788" s="123"/>
      <c r="GON788" s="123"/>
      <c r="GOO788" s="123"/>
      <c r="GOP788" s="123"/>
      <c r="GOQ788" s="123"/>
      <c r="GOR788" s="123"/>
      <c r="GOS788" s="123"/>
      <c r="GOT788" s="123"/>
      <c r="GOU788" s="123"/>
      <c r="GOV788" s="123"/>
      <c r="GOW788" s="123"/>
      <c r="GOX788" s="123"/>
      <c r="GOY788" s="123"/>
      <c r="GOZ788" s="123"/>
      <c r="GPA788" s="123"/>
      <c r="GPB788" s="123"/>
      <c r="GPC788" s="123"/>
      <c r="GPD788" s="123"/>
      <c r="GPE788" s="123"/>
      <c r="GPF788" s="123"/>
      <c r="GPG788" s="123"/>
      <c r="GPH788" s="123"/>
      <c r="GPI788" s="123"/>
      <c r="GPJ788" s="123"/>
      <c r="GPK788" s="123"/>
      <c r="GPL788" s="123"/>
      <c r="GPM788" s="123"/>
      <c r="GPN788" s="123"/>
      <c r="GPO788" s="123"/>
      <c r="GPP788" s="123"/>
      <c r="GPQ788" s="123"/>
      <c r="GPR788" s="123"/>
      <c r="GPS788" s="123"/>
      <c r="GPT788" s="123"/>
      <c r="GPU788" s="123"/>
      <c r="GPV788" s="123"/>
      <c r="GPW788" s="123"/>
      <c r="GPX788" s="123"/>
      <c r="GPY788" s="123"/>
      <c r="GPZ788" s="123"/>
      <c r="GQA788" s="123"/>
      <c r="GQB788" s="123"/>
      <c r="GQC788" s="123"/>
      <c r="GQD788" s="123"/>
      <c r="GQE788" s="123"/>
      <c r="GQF788" s="123"/>
      <c r="GQG788" s="123"/>
      <c r="GQH788" s="123"/>
      <c r="GQI788" s="123"/>
      <c r="GQJ788" s="123"/>
      <c r="GQK788" s="123"/>
      <c r="GQL788" s="123"/>
      <c r="GQM788" s="123"/>
      <c r="GQN788" s="123"/>
      <c r="GQO788" s="123"/>
      <c r="GQP788" s="123"/>
      <c r="GQQ788" s="123"/>
      <c r="GQR788" s="123"/>
      <c r="GQS788" s="123"/>
      <c r="GQT788" s="123"/>
      <c r="GQU788" s="123"/>
      <c r="GQV788" s="123"/>
      <c r="GQW788" s="123"/>
      <c r="GQX788" s="123"/>
      <c r="GQY788" s="123"/>
      <c r="GQZ788" s="123"/>
      <c r="GRA788" s="123"/>
      <c r="GRB788" s="123"/>
      <c r="GRC788" s="123"/>
      <c r="GRD788" s="123"/>
      <c r="GRE788" s="123"/>
      <c r="GRF788" s="123"/>
      <c r="GRG788" s="123"/>
      <c r="GRH788" s="123"/>
      <c r="GRI788" s="123"/>
      <c r="GRJ788" s="123"/>
      <c r="GRK788" s="123"/>
      <c r="GRL788" s="123"/>
      <c r="GRM788" s="123"/>
      <c r="GRN788" s="123"/>
      <c r="GRO788" s="123"/>
      <c r="GRP788" s="123"/>
      <c r="GRQ788" s="123"/>
      <c r="GRR788" s="123"/>
      <c r="GRS788" s="123"/>
      <c r="GRT788" s="123"/>
      <c r="GRU788" s="123"/>
      <c r="GRV788" s="123"/>
      <c r="GRW788" s="123"/>
      <c r="GRX788" s="123"/>
      <c r="GRY788" s="123"/>
      <c r="GRZ788" s="123"/>
      <c r="GSA788" s="123"/>
      <c r="GSB788" s="123"/>
      <c r="GSC788" s="123"/>
      <c r="GSD788" s="123"/>
      <c r="GSE788" s="123"/>
      <c r="GSF788" s="123"/>
      <c r="GSG788" s="123"/>
      <c r="GSH788" s="123"/>
      <c r="GSI788" s="123"/>
      <c r="GSJ788" s="123"/>
      <c r="GSK788" s="123"/>
      <c r="GSL788" s="123"/>
      <c r="GSM788" s="123"/>
      <c r="GSN788" s="123"/>
      <c r="GSO788" s="123"/>
      <c r="GSP788" s="123"/>
      <c r="GSQ788" s="123"/>
      <c r="GSR788" s="123"/>
      <c r="GSS788" s="123"/>
      <c r="GST788" s="123"/>
      <c r="GSU788" s="123"/>
      <c r="GSV788" s="123"/>
      <c r="GSW788" s="123"/>
      <c r="GSX788" s="123"/>
      <c r="GSY788" s="123"/>
      <c r="GSZ788" s="123"/>
      <c r="GTA788" s="123"/>
      <c r="GTB788" s="123"/>
      <c r="GTC788" s="123"/>
      <c r="GTD788" s="123"/>
      <c r="GTE788" s="123"/>
      <c r="GTF788" s="123"/>
      <c r="GTG788" s="123"/>
      <c r="GTH788" s="123"/>
      <c r="GTI788" s="123"/>
      <c r="GTJ788" s="123"/>
      <c r="GTK788" s="123"/>
      <c r="GTL788" s="123"/>
      <c r="GTM788" s="123"/>
      <c r="GTN788" s="123"/>
      <c r="GTO788" s="123"/>
      <c r="GTP788" s="123"/>
      <c r="GTQ788" s="123"/>
      <c r="GTR788" s="123"/>
      <c r="GTS788" s="123"/>
      <c r="GTT788" s="123"/>
      <c r="GTU788" s="123"/>
      <c r="GTV788" s="123"/>
      <c r="GTW788" s="123"/>
      <c r="GTX788" s="123"/>
      <c r="GTY788" s="123"/>
      <c r="GTZ788" s="123"/>
      <c r="GUA788" s="123"/>
      <c r="GUB788" s="123"/>
      <c r="GUC788" s="123"/>
      <c r="GUD788" s="123"/>
      <c r="GUE788" s="123"/>
      <c r="GUF788" s="123"/>
      <c r="GUG788" s="123"/>
      <c r="GUH788" s="123"/>
      <c r="GUI788" s="123"/>
      <c r="GUJ788" s="123"/>
      <c r="GUK788" s="123"/>
      <c r="GUL788" s="123"/>
      <c r="GUM788" s="123"/>
      <c r="GUN788" s="123"/>
      <c r="GUO788" s="123"/>
      <c r="GUP788" s="123"/>
      <c r="GUQ788" s="123"/>
      <c r="GUR788" s="123"/>
      <c r="GUS788" s="123"/>
      <c r="GUT788" s="123"/>
      <c r="GUU788" s="123"/>
      <c r="GUV788" s="123"/>
      <c r="GUW788" s="123"/>
      <c r="GUX788" s="123"/>
      <c r="GUY788" s="123"/>
      <c r="GUZ788" s="123"/>
      <c r="GVA788" s="123"/>
      <c r="GVB788" s="123"/>
      <c r="GVC788" s="123"/>
      <c r="GVD788" s="123"/>
      <c r="GVE788" s="123"/>
      <c r="GVF788" s="123"/>
      <c r="GVG788" s="123"/>
      <c r="GVH788" s="123"/>
      <c r="GVI788" s="123"/>
      <c r="GVJ788" s="123"/>
      <c r="GVK788" s="123"/>
      <c r="GVL788" s="123"/>
      <c r="GVM788" s="123"/>
      <c r="GVN788" s="123"/>
      <c r="GVO788" s="123"/>
      <c r="GVP788" s="123"/>
      <c r="GVQ788" s="123"/>
      <c r="GVR788" s="123"/>
      <c r="GVS788" s="123"/>
      <c r="GVT788" s="123"/>
      <c r="GVU788" s="123"/>
      <c r="GVV788" s="123"/>
      <c r="GVW788" s="123"/>
      <c r="GVX788" s="123"/>
      <c r="GVY788" s="123"/>
      <c r="GVZ788" s="123"/>
      <c r="GWA788" s="123"/>
      <c r="GWB788" s="123"/>
      <c r="GWC788" s="123"/>
      <c r="GWD788" s="123"/>
      <c r="GWE788" s="123"/>
      <c r="GWF788" s="123"/>
      <c r="GWG788" s="123"/>
      <c r="GWH788" s="123"/>
      <c r="GWI788" s="123"/>
      <c r="GWJ788" s="123"/>
      <c r="GWK788" s="123"/>
      <c r="GWL788" s="123"/>
      <c r="GWM788" s="123"/>
      <c r="GWN788" s="123"/>
      <c r="GWO788" s="123"/>
      <c r="GWP788" s="123"/>
      <c r="GWQ788" s="123"/>
      <c r="GWR788" s="123"/>
      <c r="GWS788" s="123"/>
      <c r="GWT788" s="123"/>
      <c r="GWU788" s="123"/>
      <c r="GWV788" s="123"/>
      <c r="GWW788" s="123"/>
      <c r="GWX788" s="123"/>
      <c r="GWY788" s="123"/>
      <c r="GWZ788" s="123"/>
      <c r="GXA788" s="123"/>
      <c r="GXB788" s="123"/>
      <c r="GXC788" s="123"/>
      <c r="GXD788" s="123"/>
      <c r="GXE788" s="123"/>
      <c r="GXF788" s="123"/>
      <c r="GXG788" s="123"/>
      <c r="GXH788" s="123"/>
      <c r="GXI788" s="123"/>
      <c r="GXJ788" s="123"/>
      <c r="GXK788" s="123"/>
      <c r="GXL788" s="123"/>
      <c r="GXM788" s="123"/>
      <c r="GXN788" s="123"/>
      <c r="GXO788" s="123"/>
      <c r="GXP788" s="123"/>
      <c r="GXQ788" s="123"/>
      <c r="GXR788" s="123"/>
      <c r="GXS788" s="123"/>
      <c r="GXT788" s="123"/>
      <c r="GXU788" s="123"/>
      <c r="GXV788" s="123"/>
      <c r="GXW788" s="123"/>
      <c r="GXX788" s="123"/>
      <c r="GXY788" s="123"/>
      <c r="GXZ788" s="123"/>
      <c r="GYA788" s="123"/>
      <c r="GYB788" s="123"/>
      <c r="GYC788" s="123"/>
      <c r="GYD788" s="123"/>
      <c r="GYE788" s="123"/>
      <c r="GYF788" s="123"/>
      <c r="GYG788" s="123"/>
      <c r="GYH788" s="123"/>
      <c r="GYI788" s="123"/>
      <c r="GYJ788" s="123"/>
      <c r="GYK788" s="123"/>
      <c r="GYL788" s="123"/>
      <c r="GYM788" s="123"/>
      <c r="GYN788" s="123"/>
      <c r="GYO788" s="123"/>
      <c r="GYP788" s="123"/>
      <c r="GYQ788" s="123"/>
      <c r="GYR788" s="123"/>
      <c r="GYS788" s="123"/>
      <c r="GYT788" s="123"/>
      <c r="GYU788" s="123"/>
      <c r="GYV788" s="123"/>
      <c r="GYW788" s="123"/>
      <c r="GYX788" s="123"/>
      <c r="GYY788" s="123"/>
      <c r="GYZ788" s="123"/>
      <c r="GZA788" s="123"/>
      <c r="GZB788" s="123"/>
      <c r="GZC788" s="123"/>
      <c r="GZD788" s="123"/>
      <c r="GZE788" s="123"/>
      <c r="GZF788" s="123"/>
      <c r="GZG788" s="123"/>
      <c r="GZH788" s="123"/>
      <c r="GZI788" s="123"/>
      <c r="GZJ788" s="123"/>
      <c r="GZK788" s="123"/>
      <c r="GZL788" s="123"/>
      <c r="GZM788" s="123"/>
      <c r="GZN788" s="123"/>
      <c r="GZO788" s="123"/>
      <c r="GZP788" s="123"/>
      <c r="GZQ788" s="123"/>
      <c r="GZR788" s="123"/>
      <c r="GZS788" s="123"/>
      <c r="GZT788" s="123"/>
      <c r="GZU788" s="123"/>
      <c r="GZV788" s="123"/>
      <c r="GZW788" s="123"/>
      <c r="GZX788" s="123"/>
      <c r="GZY788" s="123"/>
      <c r="GZZ788" s="123"/>
      <c r="HAA788" s="123"/>
      <c r="HAB788" s="123"/>
      <c r="HAC788" s="123"/>
      <c r="HAD788" s="123"/>
      <c r="HAE788" s="123"/>
      <c r="HAF788" s="123"/>
      <c r="HAG788" s="123"/>
      <c r="HAH788" s="123"/>
      <c r="HAI788" s="123"/>
      <c r="HAJ788" s="123"/>
      <c r="HAK788" s="123"/>
      <c r="HAL788" s="123"/>
      <c r="HAM788" s="123"/>
      <c r="HAN788" s="123"/>
      <c r="HAO788" s="123"/>
      <c r="HAP788" s="123"/>
      <c r="HAQ788" s="123"/>
      <c r="HAR788" s="123"/>
      <c r="HAS788" s="123"/>
      <c r="HAT788" s="123"/>
      <c r="HAU788" s="123"/>
      <c r="HAV788" s="123"/>
      <c r="HAW788" s="123"/>
      <c r="HAX788" s="123"/>
      <c r="HAY788" s="123"/>
      <c r="HAZ788" s="123"/>
      <c r="HBA788" s="123"/>
      <c r="HBB788" s="123"/>
      <c r="HBC788" s="123"/>
      <c r="HBD788" s="123"/>
      <c r="HBE788" s="123"/>
      <c r="HBF788" s="123"/>
      <c r="HBG788" s="123"/>
      <c r="HBH788" s="123"/>
      <c r="HBI788" s="123"/>
      <c r="HBJ788" s="123"/>
      <c r="HBK788" s="123"/>
      <c r="HBL788" s="123"/>
      <c r="HBM788" s="123"/>
      <c r="HBN788" s="123"/>
      <c r="HBO788" s="123"/>
      <c r="HBP788" s="123"/>
      <c r="HBQ788" s="123"/>
      <c r="HBR788" s="123"/>
      <c r="HBS788" s="123"/>
      <c r="HBT788" s="123"/>
      <c r="HBU788" s="123"/>
      <c r="HBV788" s="123"/>
      <c r="HBW788" s="123"/>
      <c r="HBX788" s="123"/>
      <c r="HBY788" s="123"/>
      <c r="HBZ788" s="123"/>
      <c r="HCA788" s="123"/>
      <c r="HCB788" s="123"/>
      <c r="HCC788" s="123"/>
      <c r="HCD788" s="123"/>
      <c r="HCE788" s="123"/>
      <c r="HCF788" s="123"/>
      <c r="HCG788" s="123"/>
      <c r="HCH788" s="123"/>
      <c r="HCI788" s="123"/>
      <c r="HCJ788" s="123"/>
      <c r="HCK788" s="123"/>
      <c r="HCL788" s="123"/>
      <c r="HCM788" s="123"/>
      <c r="HCN788" s="123"/>
      <c r="HCO788" s="123"/>
      <c r="HCP788" s="123"/>
      <c r="HCQ788" s="123"/>
      <c r="HCR788" s="123"/>
      <c r="HCS788" s="123"/>
      <c r="HCT788" s="123"/>
      <c r="HCU788" s="123"/>
      <c r="HCV788" s="123"/>
      <c r="HCW788" s="123"/>
      <c r="HCX788" s="123"/>
      <c r="HCY788" s="123"/>
      <c r="HCZ788" s="123"/>
      <c r="HDA788" s="123"/>
      <c r="HDB788" s="123"/>
      <c r="HDC788" s="123"/>
      <c r="HDD788" s="123"/>
      <c r="HDE788" s="123"/>
      <c r="HDF788" s="123"/>
      <c r="HDG788" s="123"/>
      <c r="HDH788" s="123"/>
      <c r="HDI788" s="123"/>
      <c r="HDJ788" s="123"/>
      <c r="HDK788" s="123"/>
      <c r="HDL788" s="123"/>
      <c r="HDM788" s="123"/>
      <c r="HDN788" s="123"/>
      <c r="HDO788" s="123"/>
      <c r="HDP788" s="123"/>
      <c r="HDQ788" s="123"/>
      <c r="HDR788" s="123"/>
      <c r="HDS788" s="123"/>
      <c r="HDT788" s="123"/>
      <c r="HDU788" s="123"/>
      <c r="HDV788" s="123"/>
      <c r="HDW788" s="123"/>
      <c r="HDX788" s="123"/>
      <c r="HDY788" s="123"/>
      <c r="HDZ788" s="123"/>
      <c r="HEA788" s="123"/>
      <c r="HEB788" s="123"/>
      <c r="HEC788" s="123"/>
      <c r="HED788" s="123"/>
      <c r="HEE788" s="123"/>
      <c r="HEF788" s="123"/>
      <c r="HEG788" s="123"/>
      <c r="HEH788" s="123"/>
      <c r="HEI788" s="123"/>
      <c r="HEJ788" s="123"/>
      <c r="HEK788" s="123"/>
      <c r="HEL788" s="123"/>
      <c r="HEM788" s="123"/>
      <c r="HEN788" s="123"/>
      <c r="HEO788" s="123"/>
      <c r="HEP788" s="123"/>
      <c r="HEQ788" s="123"/>
      <c r="HER788" s="123"/>
      <c r="HES788" s="123"/>
      <c r="HET788" s="123"/>
      <c r="HEU788" s="123"/>
      <c r="HEV788" s="123"/>
      <c r="HEW788" s="123"/>
      <c r="HEX788" s="123"/>
      <c r="HEY788" s="123"/>
      <c r="HEZ788" s="123"/>
      <c r="HFA788" s="123"/>
      <c r="HFB788" s="123"/>
      <c r="HFC788" s="123"/>
      <c r="HFD788" s="123"/>
      <c r="HFE788" s="123"/>
      <c r="HFF788" s="123"/>
      <c r="HFG788" s="123"/>
      <c r="HFH788" s="123"/>
      <c r="HFI788" s="123"/>
      <c r="HFJ788" s="123"/>
      <c r="HFK788" s="123"/>
      <c r="HFL788" s="123"/>
      <c r="HFM788" s="123"/>
      <c r="HFN788" s="123"/>
      <c r="HFO788" s="123"/>
      <c r="HFP788" s="123"/>
      <c r="HFQ788" s="123"/>
      <c r="HFR788" s="123"/>
      <c r="HFS788" s="123"/>
      <c r="HFT788" s="123"/>
      <c r="HFU788" s="123"/>
      <c r="HFV788" s="123"/>
      <c r="HFW788" s="123"/>
      <c r="HFX788" s="123"/>
      <c r="HFY788" s="123"/>
      <c r="HFZ788" s="123"/>
      <c r="HGA788" s="123"/>
      <c r="HGB788" s="123"/>
      <c r="HGC788" s="123"/>
      <c r="HGD788" s="123"/>
      <c r="HGE788" s="123"/>
      <c r="HGF788" s="123"/>
      <c r="HGG788" s="123"/>
      <c r="HGH788" s="123"/>
      <c r="HGI788" s="123"/>
      <c r="HGJ788" s="123"/>
      <c r="HGK788" s="123"/>
      <c r="HGL788" s="123"/>
      <c r="HGM788" s="123"/>
      <c r="HGN788" s="123"/>
      <c r="HGO788" s="123"/>
      <c r="HGP788" s="123"/>
      <c r="HGQ788" s="123"/>
      <c r="HGR788" s="123"/>
      <c r="HGS788" s="123"/>
      <c r="HGT788" s="123"/>
      <c r="HGU788" s="123"/>
      <c r="HGV788" s="123"/>
      <c r="HGW788" s="123"/>
      <c r="HGX788" s="123"/>
      <c r="HGY788" s="123"/>
      <c r="HGZ788" s="123"/>
      <c r="HHA788" s="123"/>
      <c r="HHB788" s="123"/>
      <c r="HHC788" s="123"/>
      <c r="HHD788" s="123"/>
      <c r="HHE788" s="123"/>
      <c r="HHF788" s="123"/>
      <c r="HHG788" s="123"/>
      <c r="HHH788" s="123"/>
      <c r="HHI788" s="123"/>
      <c r="HHJ788" s="123"/>
      <c r="HHK788" s="123"/>
      <c r="HHL788" s="123"/>
      <c r="HHM788" s="123"/>
      <c r="HHN788" s="123"/>
      <c r="HHO788" s="123"/>
      <c r="HHP788" s="123"/>
      <c r="HHQ788" s="123"/>
      <c r="HHR788" s="123"/>
      <c r="HHS788" s="123"/>
      <c r="HHT788" s="123"/>
      <c r="HHU788" s="123"/>
      <c r="HHV788" s="123"/>
      <c r="HHW788" s="123"/>
      <c r="HHX788" s="123"/>
      <c r="HHY788" s="123"/>
      <c r="HHZ788" s="123"/>
      <c r="HIA788" s="123"/>
      <c r="HIB788" s="123"/>
      <c r="HIC788" s="123"/>
      <c r="HID788" s="123"/>
      <c r="HIE788" s="123"/>
      <c r="HIF788" s="123"/>
      <c r="HIG788" s="123"/>
      <c r="HIH788" s="123"/>
      <c r="HII788" s="123"/>
      <c r="HIJ788" s="123"/>
      <c r="HIK788" s="123"/>
      <c r="HIL788" s="123"/>
      <c r="HIM788" s="123"/>
      <c r="HIN788" s="123"/>
      <c r="HIO788" s="123"/>
      <c r="HIP788" s="123"/>
      <c r="HIQ788" s="123"/>
      <c r="HIR788" s="123"/>
      <c r="HIS788" s="123"/>
      <c r="HIT788" s="123"/>
      <c r="HIU788" s="123"/>
      <c r="HIV788" s="123"/>
      <c r="HIW788" s="123"/>
      <c r="HIX788" s="123"/>
      <c r="HIY788" s="123"/>
      <c r="HIZ788" s="123"/>
      <c r="HJA788" s="123"/>
      <c r="HJB788" s="123"/>
      <c r="HJC788" s="123"/>
      <c r="HJD788" s="123"/>
      <c r="HJE788" s="123"/>
      <c r="HJF788" s="123"/>
      <c r="HJG788" s="123"/>
      <c r="HJH788" s="123"/>
      <c r="HJI788" s="123"/>
      <c r="HJJ788" s="123"/>
      <c r="HJK788" s="123"/>
      <c r="HJL788" s="123"/>
      <c r="HJM788" s="123"/>
      <c r="HJN788" s="123"/>
      <c r="HJO788" s="123"/>
      <c r="HJP788" s="123"/>
      <c r="HJQ788" s="123"/>
      <c r="HJR788" s="123"/>
      <c r="HJS788" s="123"/>
      <c r="HJT788" s="123"/>
      <c r="HJU788" s="123"/>
      <c r="HJV788" s="123"/>
      <c r="HJW788" s="123"/>
      <c r="HJX788" s="123"/>
      <c r="HJY788" s="123"/>
      <c r="HJZ788" s="123"/>
      <c r="HKA788" s="123"/>
      <c r="HKB788" s="123"/>
      <c r="HKC788" s="123"/>
      <c r="HKD788" s="123"/>
      <c r="HKE788" s="123"/>
      <c r="HKF788" s="123"/>
      <c r="HKG788" s="123"/>
      <c r="HKH788" s="123"/>
      <c r="HKI788" s="123"/>
      <c r="HKJ788" s="123"/>
      <c r="HKK788" s="123"/>
      <c r="HKL788" s="123"/>
      <c r="HKM788" s="123"/>
      <c r="HKN788" s="123"/>
      <c r="HKO788" s="123"/>
      <c r="HKP788" s="123"/>
      <c r="HKQ788" s="123"/>
      <c r="HKR788" s="123"/>
      <c r="HKS788" s="123"/>
      <c r="HKT788" s="123"/>
      <c r="HKU788" s="123"/>
      <c r="HKV788" s="123"/>
      <c r="HKW788" s="123"/>
      <c r="HKX788" s="123"/>
      <c r="HKY788" s="123"/>
      <c r="HKZ788" s="123"/>
      <c r="HLA788" s="123"/>
      <c r="HLB788" s="123"/>
      <c r="HLC788" s="123"/>
      <c r="HLD788" s="123"/>
      <c r="HLE788" s="123"/>
      <c r="HLF788" s="123"/>
      <c r="HLG788" s="123"/>
      <c r="HLH788" s="123"/>
      <c r="HLI788" s="123"/>
      <c r="HLJ788" s="123"/>
      <c r="HLK788" s="123"/>
      <c r="HLL788" s="123"/>
      <c r="HLM788" s="123"/>
      <c r="HLN788" s="123"/>
      <c r="HLO788" s="123"/>
      <c r="HLP788" s="123"/>
      <c r="HLQ788" s="123"/>
      <c r="HLR788" s="123"/>
      <c r="HLS788" s="123"/>
      <c r="HLT788" s="123"/>
      <c r="HLU788" s="123"/>
      <c r="HLV788" s="123"/>
      <c r="HLW788" s="123"/>
      <c r="HLX788" s="123"/>
      <c r="HLY788" s="123"/>
      <c r="HLZ788" s="123"/>
      <c r="HMA788" s="123"/>
      <c r="HMB788" s="123"/>
      <c r="HMC788" s="123"/>
      <c r="HMD788" s="123"/>
      <c r="HME788" s="123"/>
      <c r="HMF788" s="123"/>
      <c r="HMG788" s="123"/>
      <c r="HMH788" s="123"/>
      <c r="HMI788" s="123"/>
      <c r="HMJ788" s="123"/>
      <c r="HMK788" s="123"/>
      <c r="HML788" s="123"/>
      <c r="HMM788" s="123"/>
      <c r="HMN788" s="123"/>
      <c r="HMO788" s="123"/>
      <c r="HMP788" s="123"/>
      <c r="HMQ788" s="123"/>
      <c r="HMR788" s="123"/>
      <c r="HMS788" s="123"/>
      <c r="HMT788" s="123"/>
      <c r="HMU788" s="123"/>
      <c r="HMV788" s="123"/>
      <c r="HMW788" s="123"/>
      <c r="HMX788" s="123"/>
      <c r="HMY788" s="123"/>
      <c r="HMZ788" s="123"/>
      <c r="HNA788" s="123"/>
      <c r="HNB788" s="123"/>
      <c r="HNC788" s="123"/>
      <c r="HND788" s="123"/>
      <c r="HNE788" s="123"/>
      <c r="HNF788" s="123"/>
      <c r="HNG788" s="123"/>
      <c r="HNH788" s="123"/>
      <c r="HNI788" s="123"/>
      <c r="HNJ788" s="123"/>
      <c r="HNK788" s="123"/>
      <c r="HNL788" s="123"/>
      <c r="HNM788" s="123"/>
      <c r="HNN788" s="123"/>
      <c r="HNO788" s="123"/>
      <c r="HNP788" s="123"/>
      <c r="HNQ788" s="123"/>
      <c r="HNR788" s="123"/>
      <c r="HNS788" s="123"/>
      <c r="HNT788" s="123"/>
      <c r="HNU788" s="123"/>
      <c r="HNV788" s="123"/>
      <c r="HNW788" s="123"/>
      <c r="HNX788" s="123"/>
      <c r="HNY788" s="123"/>
      <c r="HNZ788" s="123"/>
      <c r="HOA788" s="123"/>
      <c r="HOB788" s="123"/>
      <c r="HOC788" s="123"/>
      <c r="HOD788" s="123"/>
      <c r="HOE788" s="123"/>
      <c r="HOF788" s="123"/>
      <c r="HOG788" s="123"/>
      <c r="HOH788" s="123"/>
      <c r="HOI788" s="123"/>
      <c r="HOJ788" s="123"/>
      <c r="HOK788" s="123"/>
      <c r="HOL788" s="123"/>
      <c r="HOM788" s="123"/>
      <c r="HON788" s="123"/>
      <c r="HOO788" s="123"/>
      <c r="HOP788" s="123"/>
      <c r="HOQ788" s="123"/>
      <c r="HOR788" s="123"/>
      <c r="HOS788" s="123"/>
      <c r="HOT788" s="123"/>
      <c r="HOU788" s="123"/>
      <c r="HOV788" s="123"/>
      <c r="HOW788" s="123"/>
      <c r="HOX788" s="123"/>
      <c r="HOY788" s="123"/>
      <c r="HOZ788" s="123"/>
      <c r="HPA788" s="123"/>
      <c r="HPB788" s="123"/>
      <c r="HPC788" s="123"/>
      <c r="HPD788" s="123"/>
      <c r="HPE788" s="123"/>
      <c r="HPF788" s="123"/>
      <c r="HPG788" s="123"/>
      <c r="HPH788" s="123"/>
      <c r="HPI788" s="123"/>
      <c r="HPJ788" s="123"/>
      <c r="HPK788" s="123"/>
      <c r="HPL788" s="123"/>
      <c r="HPM788" s="123"/>
      <c r="HPN788" s="123"/>
      <c r="HPO788" s="123"/>
      <c r="HPP788" s="123"/>
      <c r="HPQ788" s="123"/>
      <c r="HPR788" s="123"/>
      <c r="HPS788" s="123"/>
      <c r="HPT788" s="123"/>
      <c r="HPU788" s="123"/>
      <c r="HPV788" s="123"/>
      <c r="HPW788" s="123"/>
      <c r="HPX788" s="123"/>
      <c r="HPY788" s="123"/>
      <c r="HPZ788" s="123"/>
      <c r="HQA788" s="123"/>
      <c r="HQB788" s="123"/>
      <c r="HQC788" s="123"/>
      <c r="HQD788" s="123"/>
      <c r="HQE788" s="123"/>
      <c r="HQF788" s="123"/>
      <c r="HQG788" s="123"/>
      <c r="HQH788" s="123"/>
      <c r="HQI788" s="123"/>
      <c r="HQJ788" s="123"/>
      <c r="HQK788" s="123"/>
      <c r="HQL788" s="123"/>
      <c r="HQM788" s="123"/>
      <c r="HQN788" s="123"/>
      <c r="HQO788" s="123"/>
      <c r="HQP788" s="123"/>
      <c r="HQQ788" s="123"/>
      <c r="HQR788" s="123"/>
      <c r="HQS788" s="123"/>
      <c r="HQT788" s="123"/>
      <c r="HQU788" s="123"/>
      <c r="HQV788" s="123"/>
      <c r="HQW788" s="123"/>
      <c r="HQX788" s="123"/>
      <c r="HQY788" s="123"/>
      <c r="HQZ788" s="123"/>
      <c r="HRA788" s="123"/>
      <c r="HRB788" s="123"/>
      <c r="HRC788" s="123"/>
      <c r="HRD788" s="123"/>
      <c r="HRE788" s="123"/>
      <c r="HRF788" s="123"/>
      <c r="HRG788" s="123"/>
      <c r="HRH788" s="123"/>
      <c r="HRI788" s="123"/>
      <c r="HRJ788" s="123"/>
      <c r="HRK788" s="123"/>
      <c r="HRL788" s="123"/>
      <c r="HRM788" s="123"/>
      <c r="HRN788" s="123"/>
      <c r="HRO788" s="123"/>
      <c r="HRP788" s="123"/>
      <c r="HRQ788" s="123"/>
      <c r="HRR788" s="123"/>
      <c r="HRS788" s="123"/>
      <c r="HRT788" s="123"/>
      <c r="HRU788" s="123"/>
      <c r="HRV788" s="123"/>
      <c r="HRW788" s="123"/>
      <c r="HRX788" s="123"/>
      <c r="HRY788" s="123"/>
      <c r="HRZ788" s="123"/>
      <c r="HSA788" s="123"/>
      <c r="HSB788" s="123"/>
      <c r="HSC788" s="123"/>
      <c r="HSD788" s="123"/>
      <c r="HSE788" s="123"/>
      <c r="HSF788" s="123"/>
      <c r="HSG788" s="123"/>
      <c r="HSH788" s="123"/>
      <c r="HSI788" s="123"/>
      <c r="HSJ788" s="123"/>
      <c r="HSK788" s="123"/>
      <c r="HSL788" s="123"/>
      <c r="HSM788" s="123"/>
      <c r="HSN788" s="123"/>
      <c r="HSO788" s="123"/>
      <c r="HSP788" s="123"/>
      <c r="HSQ788" s="123"/>
      <c r="HSR788" s="123"/>
      <c r="HSS788" s="123"/>
      <c r="HST788" s="123"/>
      <c r="HSU788" s="123"/>
      <c r="HSV788" s="123"/>
      <c r="HSW788" s="123"/>
      <c r="HSX788" s="123"/>
      <c r="HSY788" s="123"/>
      <c r="HSZ788" s="123"/>
      <c r="HTA788" s="123"/>
      <c r="HTB788" s="123"/>
      <c r="HTC788" s="123"/>
      <c r="HTD788" s="123"/>
      <c r="HTE788" s="123"/>
      <c r="HTF788" s="123"/>
      <c r="HTG788" s="123"/>
      <c r="HTH788" s="123"/>
      <c r="HTI788" s="123"/>
      <c r="HTJ788" s="123"/>
      <c r="HTK788" s="123"/>
      <c r="HTL788" s="123"/>
      <c r="HTM788" s="123"/>
      <c r="HTN788" s="123"/>
      <c r="HTO788" s="123"/>
      <c r="HTP788" s="123"/>
      <c r="HTQ788" s="123"/>
      <c r="HTR788" s="123"/>
      <c r="HTS788" s="123"/>
      <c r="HTT788" s="123"/>
      <c r="HTU788" s="123"/>
      <c r="HTV788" s="123"/>
      <c r="HTW788" s="123"/>
      <c r="HTX788" s="123"/>
      <c r="HTY788" s="123"/>
      <c r="HTZ788" s="123"/>
      <c r="HUA788" s="123"/>
      <c r="HUB788" s="123"/>
      <c r="HUC788" s="123"/>
      <c r="HUD788" s="123"/>
      <c r="HUE788" s="123"/>
      <c r="HUF788" s="123"/>
      <c r="HUG788" s="123"/>
      <c r="HUH788" s="123"/>
      <c r="HUI788" s="123"/>
      <c r="HUJ788" s="123"/>
      <c r="HUK788" s="123"/>
      <c r="HUL788" s="123"/>
      <c r="HUM788" s="123"/>
      <c r="HUN788" s="123"/>
      <c r="HUO788" s="123"/>
      <c r="HUP788" s="123"/>
      <c r="HUQ788" s="123"/>
      <c r="HUR788" s="123"/>
      <c r="HUS788" s="123"/>
      <c r="HUT788" s="123"/>
      <c r="HUU788" s="123"/>
      <c r="HUV788" s="123"/>
      <c r="HUW788" s="123"/>
      <c r="HUX788" s="123"/>
      <c r="HUY788" s="123"/>
      <c r="HUZ788" s="123"/>
      <c r="HVA788" s="123"/>
      <c r="HVB788" s="123"/>
      <c r="HVC788" s="123"/>
      <c r="HVD788" s="123"/>
      <c r="HVE788" s="123"/>
      <c r="HVF788" s="123"/>
      <c r="HVG788" s="123"/>
      <c r="HVH788" s="123"/>
      <c r="HVI788" s="123"/>
      <c r="HVJ788" s="123"/>
      <c r="HVK788" s="123"/>
      <c r="HVL788" s="123"/>
      <c r="HVM788" s="123"/>
      <c r="HVN788" s="123"/>
      <c r="HVO788" s="123"/>
      <c r="HVP788" s="123"/>
      <c r="HVQ788" s="123"/>
      <c r="HVR788" s="123"/>
      <c r="HVS788" s="123"/>
      <c r="HVT788" s="123"/>
      <c r="HVU788" s="123"/>
      <c r="HVV788" s="123"/>
      <c r="HVW788" s="123"/>
      <c r="HVX788" s="123"/>
      <c r="HVY788" s="123"/>
      <c r="HVZ788" s="123"/>
      <c r="HWA788" s="123"/>
      <c r="HWB788" s="123"/>
      <c r="HWC788" s="123"/>
      <c r="HWD788" s="123"/>
      <c r="HWE788" s="123"/>
      <c r="HWF788" s="123"/>
      <c r="HWG788" s="123"/>
      <c r="HWH788" s="123"/>
      <c r="HWI788" s="123"/>
      <c r="HWJ788" s="123"/>
      <c r="HWK788" s="123"/>
      <c r="HWL788" s="123"/>
      <c r="HWM788" s="123"/>
      <c r="HWN788" s="123"/>
      <c r="HWO788" s="123"/>
      <c r="HWP788" s="123"/>
      <c r="HWQ788" s="123"/>
      <c r="HWR788" s="123"/>
      <c r="HWS788" s="123"/>
      <c r="HWT788" s="123"/>
      <c r="HWU788" s="123"/>
      <c r="HWV788" s="123"/>
      <c r="HWW788" s="123"/>
      <c r="HWX788" s="123"/>
      <c r="HWY788" s="123"/>
      <c r="HWZ788" s="123"/>
      <c r="HXA788" s="123"/>
      <c r="HXB788" s="123"/>
      <c r="HXC788" s="123"/>
      <c r="HXD788" s="123"/>
      <c r="HXE788" s="123"/>
      <c r="HXF788" s="123"/>
      <c r="HXG788" s="123"/>
      <c r="HXH788" s="123"/>
      <c r="HXI788" s="123"/>
      <c r="HXJ788" s="123"/>
      <c r="HXK788" s="123"/>
      <c r="HXL788" s="123"/>
      <c r="HXM788" s="123"/>
      <c r="HXN788" s="123"/>
      <c r="HXO788" s="123"/>
      <c r="HXP788" s="123"/>
      <c r="HXQ788" s="123"/>
      <c r="HXR788" s="123"/>
      <c r="HXS788" s="123"/>
      <c r="HXT788" s="123"/>
      <c r="HXU788" s="123"/>
      <c r="HXV788" s="123"/>
      <c r="HXW788" s="123"/>
      <c r="HXX788" s="123"/>
      <c r="HXY788" s="123"/>
      <c r="HXZ788" s="123"/>
      <c r="HYA788" s="123"/>
      <c r="HYB788" s="123"/>
      <c r="HYC788" s="123"/>
      <c r="HYD788" s="123"/>
      <c r="HYE788" s="123"/>
      <c r="HYF788" s="123"/>
      <c r="HYG788" s="123"/>
      <c r="HYH788" s="123"/>
      <c r="HYI788" s="123"/>
      <c r="HYJ788" s="123"/>
      <c r="HYK788" s="123"/>
      <c r="HYL788" s="123"/>
      <c r="HYM788" s="123"/>
      <c r="HYN788" s="123"/>
      <c r="HYO788" s="123"/>
      <c r="HYP788" s="123"/>
      <c r="HYQ788" s="123"/>
      <c r="HYR788" s="123"/>
      <c r="HYS788" s="123"/>
      <c r="HYT788" s="123"/>
      <c r="HYU788" s="123"/>
      <c r="HYV788" s="123"/>
      <c r="HYW788" s="123"/>
      <c r="HYX788" s="123"/>
      <c r="HYY788" s="123"/>
      <c r="HYZ788" s="123"/>
      <c r="HZA788" s="123"/>
      <c r="HZB788" s="123"/>
      <c r="HZC788" s="123"/>
      <c r="HZD788" s="123"/>
      <c r="HZE788" s="123"/>
      <c r="HZF788" s="123"/>
      <c r="HZG788" s="123"/>
      <c r="HZH788" s="123"/>
      <c r="HZI788" s="123"/>
      <c r="HZJ788" s="123"/>
      <c r="HZK788" s="123"/>
      <c r="HZL788" s="123"/>
      <c r="HZM788" s="123"/>
      <c r="HZN788" s="123"/>
      <c r="HZO788" s="123"/>
      <c r="HZP788" s="123"/>
      <c r="HZQ788" s="123"/>
      <c r="HZR788" s="123"/>
      <c r="HZS788" s="123"/>
      <c r="HZT788" s="123"/>
      <c r="HZU788" s="123"/>
      <c r="HZV788" s="123"/>
      <c r="HZW788" s="123"/>
      <c r="HZX788" s="123"/>
      <c r="HZY788" s="123"/>
      <c r="HZZ788" s="123"/>
      <c r="IAA788" s="123"/>
      <c r="IAB788" s="123"/>
      <c r="IAC788" s="123"/>
      <c r="IAD788" s="123"/>
      <c r="IAE788" s="123"/>
      <c r="IAF788" s="123"/>
      <c r="IAG788" s="123"/>
      <c r="IAH788" s="123"/>
      <c r="IAI788" s="123"/>
      <c r="IAJ788" s="123"/>
      <c r="IAK788" s="123"/>
      <c r="IAL788" s="123"/>
      <c r="IAM788" s="123"/>
      <c r="IAN788" s="123"/>
      <c r="IAO788" s="123"/>
      <c r="IAP788" s="123"/>
      <c r="IAQ788" s="123"/>
      <c r="IAR788" s="123"/>
      <c r="IAS788" s="123"/>
      <c r="IAT788" s="123"/>
      <c r="IAU788" s="123"/>
      <c r="IAV788" s="123"/>
      <c r="IAW788" s="123"/>
      <c r="IAX788" s="123"/>
      <c r="IAY788" s="123"/>
      <c r="IAZ788" s="123"/>
      <c r="IBA788" s="123"/>
      <c r="IBB788" s="123"/>
      <c r="IBC788" s="123"/>
      <c r="IBD788" s="123"/>
      <c r="IBE788" s="123"/>
      <c r="IBF788" s="123"/>
      <c r="IBG788" s="123"/>
      <c r="IBH788" s="123"/>
      <c r="IBI788" s="123"/>
      <c r="IBJ788" s="123"/>
      <c r="IBK788" s="123"/>
      <c r="IBL788" s="123"/>
      <c r="IBM788" s="123"/>
      <c r="IBN788" s="123"/>
      <c r="IBO788" s="123"/>
      <c r="IBP788" s="123"/>
      <c r="IBQ788" s="123"/>
      <c r="IBR788" s="123"/>
      <c r="IBS788" s="123"/>
      <c r="IBT788" s="123"/>
      <c r="IBU788" s="123"/>
      <c r="IBV788" s="123"/>
      <c r="IBW788" s="123"/>
      <c r="IBX788" s="123"/>
      <c r="IBY788" s="123"/>
      <c r="IBZ788" s="123"/>
      <c r="ICA788" s="123"/>
      <c r="ICB788" s="123"/>
      <c r="ICC788" s="123"/>
      <c r="ICD788" s="123"/>
      <c r="ICE788" s="123"/>
      <c r="ICF788" s="123"/>
      <c r="ICG788" s="123"/>
      <c r="ICH788" s="123"/>
      <c r="ICI788" s="123"/>
      <c r="ICJ788" s="123"/>
      <c r="ICK788" s="123"/>
      <c r="ICL788" s="123"/>
      <c r="ICM788" s="123"/>
      <c r="ICN788" s="123"/>
      <c r="ICO788" s="123"/>
      <c r="ICP788" s="123"/>
      <c r="ICQ788" s="123"/>
      <c r="ICR788" s="123"/>
      <c r="ICS788" s="123"/>
      <c r="ICT788" s="123"/>
      <c r="ICU788" s="123"/>
      <c r="ICV788" s="123"/>
      <c r="ICW788" s="123"/>
      <c r="ICX788" s="123"/>
      <c r="ICY788" s="123"/>
      <c r="ICZ788" s="123"/>
      <c r="IDA788" s="123"/>
      <c r="IDB788" s="123"/>
      <c r="IDC788" s="123"/>
      <c r="IDD788" s="123"/>
      <c r="IDE788" s="123"/>
      <c r="IDF788" s="123"/>
      <c r="IDG788" s="123"/>
      <c r="IDH788" s="123"/>
      <c r="IDI788" s="123"/>
      <c r="IDJ788" s="123"/>
      <c r="IDK788" s="123"/>
      <c r="IDL788" s="123"/>
      <c r="IDM788" s="123"/>
      <c r="IDN788" s="123"/>
      <c r="IDO788" s="123"/>
      <c r="IDP788" s="123"/>
      <c r="IDQ788" s="123"/>
      <c r="IDR788" s="123"/>
      <c r="IDS788" s="123"/>
      <c r="IDT788" s="123"/>
      <c r="IDU788" s="123"/>
      <c r="IDV788" s="123"/>
      <c r="IDW788" s="123"/>
      <c r="IDX788" s="123"/>
      <c r="IDY788" s="123"/>
      <c r="IDZ788" s="123"/>
      <c r="IEA788" s="123"/>
      <c r="IEB788" s="123"/>
      <c r="IEC788" s="123"/>
      <c r="IED788" s="123"/>
      <c r="IEE788" s="123"/>
      <c r="IEF788" s="123"/>
      <c r="IEG788" s="123"/>
      <c r="IEH788" s="123"/>
      <c r="IEI788" s="123"/>
      <c r="IEJ788" s="123"/>
      <c r="IEK788" s="123"/>
      <c r="IEL788" s="123"/>
      <c r="IEM788" s="123"/>
      <c r="IEN788" s="123"/>
      <c r="IEO788" s="123"/>
      <c r="IEP788" s="123"/>
      <c r="IEQ788" s="123"/>
      <c r="IER788" s="123"/>
      <c r="IES788" s="123"/>
      <c r="IET788" s="123"/>
      <c r="IEU788" s="123"/>
      <c r="IEV788" s="123"/>
      <c r="IEW788" s="123"/>
      <c r="IEX788" s="123"/>
      <c r="IEY788" s="123"/>
      <c r="IEZ788" s="123"/>
      <c r="IFA788" s="123"/>
      <c r="IFB788" s="123"/>
      <c r="IFC788" s="123"/>
      <c r="IFD788" s="123"/>
      <c r="IFE788" s="123"/>
      <c r="IFF788" s="123"/>
      <c r="IFG788" s="123"/>
      <c r="IFH788" s="123"/>
      <c r="IFI788" s="123"/>
      <c r="IFJ788" s="123"/>
      <c r="IFK788" s="123"/>
      <c r="IFL788" s="123"/>
      <c r="IFM788" s="123"/>
      <c r="IFN788" s="123"/>
      <c r="IFO788" s="123"/>
      <c r="IFP788" s="123"/>
      <c r="IFQ788" s="123"/>
      <c r="IFR788" s="123"/>
      <c r="IFS788" s="123"/>
      <c r="IFT788" s="123"/>
      <c r="IFU788" s="123"/>
      <c r="IFV788" s="123"/>
      <c r="IFW788" s="123"/>
      <c r="IFX788" s="123"/>
      <c r="IFY788" s="123"/>
      <c r="IFZ788" s="123"/>
      <c r="IGA788" s="123"/>
      <c r="IGB788" s="123"/>
      <c r="IGC788" s="123"/>
      <c r="IGD788" s="123"/>
      <c r="IGE788" s="123"/>
      <c r="IGF788" s="123"/>
      <c r="IGG788" s="123"/>
      <c r="IGH788" s="123"/>
      <c r="IGI788" s="123"/>
      <c r="IGJ788" s="123"/>
      <c r="IGK788" s="123"/>
      <c r="IGL788" s="123"/>
      <c r="IGM788" s="123"/>
      <c r="IGN788" s="123"/>
      <c r="IGO788" s="123"/>
      <c r="IGP788" s="123"/>
      <c r="IGQ788" s="123"/>
      <c r="IGR788" s="123"/>
      <c r="IGS788" s="123"/>
      <c r="IGT788" s="123"/>
      <c r="IGU788" s="123"/>
      <c r="IGV788" s="123"/>
      <c r="IGW788" s="123"/>
      <c r="IGX788" s="123"/>
      <c r="IGY788" s="123"/>
      <c r="IGZ788" s="123"/>
      <c r="IHA788" s="123"/>
      <c r="IHB788" s="123"/>
      <c r="IHC788" s="123"/>
      <c r="IHD788" s="123"/>
      <c r="IHE788" s="123"/>
      <c r="IHF788" s="123"/>
      <c r="IHG788" s="123"/>
      <c r="IHH788" s="123"/>
      <c r="IHI788" s="123"/>
      <c r="IHJ788" s="123"/>
      <c r="IHK788" s="123"/>
      <c r="IHL788" s="123"/>
      <c r="IHM788" s="123"/>
      <c r="IHN788" s="123"/>
      <c r="IHO788" s="123"/>
      <c r="IHP788" s="123"/>
      <c r="IHQ788" s="123"/>
      <c r="IHR788" s="123"/>
      <c r="IHS788" s="123"/>
      <c r="IHT788" s="123"/>
      <c r="IHU788" s="123"/>
      <c r="IHV788" s="123"/>
      <c r="IHW788" s="123"/>
      <c r="IHX788" s="123"/>
      <c r="IHY788" s="123"/>
      <c r="IHZ788" s="123"/>
      <c r="IIA788" s="123"/>
      <c r="IIB788" s="123"/>
      <c r="IIC788" s="123"/>
      <c r="IID788" s="123"/>
      <c r="IIE788" s="123"/>
      <c r="IIF788" s="123"/>
      <c r="IIG788" s="123"/>
      <c r="IIH788" s="123"/>
      <c r="III788" s="123"/>
      <c r="IIJ788" s="123"/>
      <c r="IIK788" s="123"/>
      <c r="IIL788" s="123"/>
      <c r="IIM788" s="123"/>
      <c r="IIN788" s="123"/>
      <c r="IIO788" s="123"/>
      <c r="IIP788" s="123"/>
      <c r="IIQ788" s="123"/>
      <c r="IIR788" s="123"/>
      <c r="IIS788" s="123"/>
      <c r="IIT788" s="123"/>
      <c r="IIU788" s="123"/>
      <c r="IIV788" s="123"/>
      <c r="IIW788" s="123"/>
      <c r="IIX788" s="123"/>
      <c r="IIY788" s="123"/>
      <c r="IIZ788" s="123"/>
      <c r="IJA788" s="123"/>
      <c r="IJB788" s="123"/>
      <c r="IJC788" s="123"/>
      <c r="IJD788" s="123"/>
      <c r="IJE788" s="123"/>
      <c r="IJF788" s="123"/>
      <c r="IJG788" s="123"/>
      <c r="IJH788" s="123"/>
      <c r="IJI788" s="123"/>
      <c r="IJJ788" s="123"/>
      <c r="IJK788" s="123"/>
      <c r="IJL788" s="123"/>
      <c r="IJM788" s="123"/>
      <c r="IJN788" s="123"/>
      <c r="IJO788" s="123"/>
      <c r="IJP788" s="123"/>
      <c r="IJQ788" s="123"/>
      <c r="IJR788" s="123"/>
      <c r="IJS788" s="123"/>
      <c r="IJT788" s="123"/>
      <c r="IJU788" s="123"/>
      <c r="IJV788" s="123"/>
      <c r="IJW788" s="123"/>
      <c r="IJX788" s="123"/>
      <c r="IJY788" s="123"/>
      <c r="IJZ788" s="123"/>
      <c r="IKA788" s="123"/>
      <c r="IKB788" s="123"/>
      <c r="IKC788" s="123"/>
      <c r="IKD788" s="123"/>
      <c r="IKE788" s="123"/>
      <c r="IKF788" s="123"/>
      <c r="IKG788" s="123"/>
      <c r="IKH788" s="123"/>
      <c r="IKI788" s="123"/>
      <c r="IKJ788" s="123"/>
      <c r="IKK788" s="123"/>
      <c r="IKL788" s="123"/>
      <c r="IKM788" s="123"/>
      <c r="IKN788" s="123"/>
      <c r="IKO788" s="123"/>
      <c r="IKP788" s="123"/>
      <c r="IKQ788" s="123"/>
      <c r="IKR788" s="123"/>
      <c r="IKS788" s="123"/>
      <c r="IKT788" s="123"/>
      <c r="IKU788" s="123"/>
      <c r="IKV788" s="123"/>
      <c r="IKW788" s="123"/>
      <c r="IKX788" s="123"/>
      <c r="IKY788" s="123"/>
      <c r="IKZ788" s="123"/>
      <c r="ILA788" s="123"/>
      <c r="ILB788" s="123"/>
      <c r="ILC788" s="123"/>
      <c r="ILD788" s="123"/>
      <c r="ILE788" s="123"/>
      <c r="ILF788" s="123"/>
      <c r="ILG788" s="123"/>
      <c r="ILH788" s="123"/>
      <c r="ILI788" s="123"/>
      <c r="ILJ788" s="123"/>
      <c r="ILK788" s="123"/>
      <c r="ILL788" s="123"/>
      <c r="ILM788" s="123"/>
      <c r="ILN788" s="123"/>
      <c r="ILO788" s="123"/>
      <c r="ILP788" s="123"/>
      <c r="ILQ788" s="123"/>
      <c r="ILR788" s="123"/>
      <c r="ILS788" s="123"/>
      <c r="ILT788" s="123"/>
      <c r="ILU788" s="123"/>
      <c r="ILV788" s="123"/>
      <c r="ILW788" s="123"/>
      <c r="ILX788" s="123"/>
      <c r="ILY788" s="123"/>
      <c r="ILZ788" s="123"/>
      <c r="IMA788" s="123"/>
      <c r="IMB788" s="123"/>
      <c r="IMC788" s="123"/>
      <c r="IMD788" s="123"/>
      <c r="IME788" s="123"/>
      <c r="IMF788" s="123"/>
      <c r="IMG788" s="123"/>
      <c r="IMH788" s="123"/>
      <c r="IMI788" s="123"/>
      <c r="IMJ788" s="123"/>
      <c r="IMK788" s="123"/>
      <c r="IML788" s="123"/>
      <c r="IMM788" s="123"/>
      <c r="IMN788" s="123"/>
      <c r="IMO788" s="123"/>
      <c r="IMP788" s="123"/>
      <c r="IMQ788" s="123"/>
      <c r="IMR788" s="123"/>
      <c r="IMS788" s="123"/>
      <c r="IMT788" s="123"/>
      <c r="IMU788" s="123"/>
      <c r="IMV788" s="123"/>
      <c r="IMW788" s="123"/>
      <c r="IMX788" s="123"/>
      <c r="IMY788" s="123"/>
      <c r="IMZ788" s="123"/>
      <c r="INA788" s="123"/>
      <c r="INB788" s="123"/>
      <c r="INC788" s="123"/>
      <c r="IND788" s="123"/>
      <c r="INE788" s="123"/>
      <c r="INF788" s="123"/>
      <c r="ING788" s="123"/>
      <c r="INH788" s="123"/>
      <c r="INI788" s="123"/>
      <c r="INJ788" s="123"/>
      <c r="INK788" s="123"/>
      <c r="INL788" s="123"/>
      <c r="INM788" s="123"/>
      <c r="INN788" s="123"/>
      <c r="INO788" s="123"/>
      <c r="INP788" s="123"/>
      <c r="INQ788" s="123"/>
      <c r="INR788" s="123"/>
      <c r="INS788" s="123"/>
      <c r="INT788" s="123"/>
      <c r="INU788" s="123"/>
      <c r="INV788" s="123"/>
      <c r="INW788" s="123"/>
      <c r="INX788" s="123"/>
      <c r="INY788" s="123"/>
      <c r="INZ788" s="123"/>
      <c r="IOA788" s="123"/>
      <c r="IOB788" s="123"/>
      <c r="IOC788" s="123"/>
      <c r="IOD788" s="123"/>
      <c r="IOE788" s="123"/>
      <c r="IOF788" s="123"/>
      <c r="IOG788" s="123"/>
      <c r="IOH788" s="123"/>
      <c r="IOI788" s="123"/>
      <c r="IOJ788" s="123"/>
      <c r="IOK788" s="123"/>
      <c r="IOL788" s="123"/>
      <c r="IOM788" s="123"/>
      <c r="ION788" s="123"/>
      <c r="IOO788" s="123"/>
      <c r="IOP788" s="123"/>
      <c r="IOQ788" s="123"/>
      <c r="IOR788" s="123"/>
      <c r="IOS788" s="123"/>
      <c r="IOT788" s="123"/>
      <c r="IOU788" s="123"/>
      <c r="IOV788" s="123"/>
      <c r="IOW788" s="123"/>
      <c r="IOX788" s="123"/>
      <c r="IOY788" s="123"/>
      <c r="IOZ788" s="123"/>
      <c r="IPA788" s="123"/>
      <c r="IPB788" s="123"/>
      <c r="IPC788" s="123"/>
      <c r="IPD788" s="123"/>
      <c r="IPE788" s="123"/>
      <c r="IPF788" s="123"/>
      <c r="IPG788" s="123"/>
      <c r="IPH788" s="123"/>
      <c r="IPI788" s="123"/>
      <c r="IPJ788" s="123"/>
      <c r="IPK788" s="123"/>
      <c r="IPL788" s="123"/>
      <c r="IPM788" s="123"/>
      <c r="IPN788" s="123"/>
      <c r="IPO788" s="123"/>
      <c r="IPP788" s="123"/>
      <c r="IPQ788" s="123"/>
      <c r="IPR788" s="123"/>
      <c r="IPS788" s="123"/>
      <c r="IPT788" s="123"/>
      <c r="IPU788" s="123"/>
      <c r="IPV788" s="123"/>
      <c r="IPW788" s="123"/>
      <c r="IPX788" s="123"/>
      <c r="IPY788" s="123"/>
      <c r="IPZ788" s="123"/>
      <c r="IQA788" s="123"/>
      <c r="IQB788" s="123"/>
      <c r="IQC788" s="123"/>
      <c r="IQD788" s="123"/>
      <c r="IQE788" s="123"/>
      <c r="IQF788" s="123"/>
      <c r="IQG788" s="123"/>
      <c r="IQH788" s="123"/>
      <c r="IQI788" s="123"/>
      <c r="IQJ788" s="123"/>
      <c r="IQK788" s="123"/>
      <c r="IQL788" s="123"/>
      <c r="IQM788" s="123"/>
      <c r="IQN788" s="123"/>
      <c r="IQO788" s="123"/>
      <c r="IQP788" s="123"/>
      <c r="IQQ788" s="123"/>
      <c r="IQR788" s="123"/>
      <c r="IQS788" s="123"/>
      <c r="IQT788" s="123"/>
      <c r="IQU788" s="123"/>
      <c r="IQV788" s="123"/>
      <c r="IQW788" s="123"/>
      <c r="IQX788" s="123"/>
      <c r="IQY788" s="123"/>
      <c r="IQZ788" s="123"/>
      <c r="IRA788" s="123"/>
      <c r="IRB788" s="123"/>
      <c r="IRC788" s="123"/>
      <c r="IRD788" s="123"/>
      <c r="IRE788" s="123"/>
      <c r="IRF788" s="123"/>
      <c r="IRG788" s="123"/>
      <c r="IRH788" s="123"/>
      <c r="IRI788" s="123"/>
      <c r="IRJ788" s="123"/>
      <c r="IRK788" s="123"/>
      <c r="IRL788" s="123"/>
      <c r="IRM788" s="123"/>
      <c r="IRN788" s="123"/>
      <c r="IRO788" s="123"/>
      <c r="IRP788" s="123"/>
      <c r="IRQ788" s="123"/>
      <c r="IRR788" s="123"/>
      <c r="IRS788" s="123"/>
      <c r="IRT788" s="123"/>
      <c r="IRU788" s="123"/>
      <c r="IRV788" s="123"/>
      <c r="IRW788" s="123"/>
      <c r="IRX788" s="123"/>
      <c r="IRY788" s="123"/>
      <c r="IRZ788" s="123"/>
      <c r="ISA788" s="123"/>
      <c r="ISB788" s="123"/>
      <c r="ISC788" s="123"/>
      <c r="ISD788" s="123"/>
      <c r="ISE788" s="123"/>
      <c r="ISF788" s="123"/>
      <c r="ISG788" s="123"/>
      <c r="ISH788" s="123"/>
      <c r="ISI788" s="123"/>
      <c r="ISJ788" s="123"/>
      <c r="ISK788" s="123"/>
      <c r="ISL788" s="123"/>
      <c r="ISM788" s="123"/>
      <c r="ISN788" s="123"/>
      <c r="ISO788" s="123"/>
      <c r="ISP788" s="123"/>
      <c r="ISQ788" s="123"/>
      <c r="ISR788" s="123"/>
      <c r="ISS788" s="123"/>
      <c r="IST788" s="123"/>
      <c r="ISU788" s="123"/>
      <c r="ISV788" s="123"/>
      <c r="ISW788" s="123"/>
      <c r="ISX788" s="123"/>
      <c r="ISY788" s="123"/>
      <c r="ISZ788" s="123"/>
      <c r="ITA788" s="123"/>
      <c r="ITB788" s="123"/>
      <c r="ITC788" s="123"/>
      <c r="ITD788" s="123"/>
      <c r="ITE788" s="123"/>
      <c r="ITF788" s="123"/>
      <c r="ITG788" s="123"/>
      <c r="ITH788" s="123"/>
      <c r="ITI788" s="123"/>
      <c r="ITJ788" s="123"/>
      <c r="ITK788" s="123"/>
      <c r="ITL788" s="123"/>
      <c r="ITM788" s="123"/>
      <c r="ITN788" s="123"/>
      <c r="ITO788" s="123"/>
      <c r="ITP788" s="123"/>
      <c r="ITQ788" s="123"/>
      <c r="ITR788" s="123"/>
      <c r="ITS788" s="123"/>
      <c r="ITT788" s="123"/>
      <c r="ITU788" s="123"/>
      <c r="ITV788" s="123"/>
      <c r="ITW788" s="123"/>
      <c r="ITX788" s="123"/>
      <c r="ITY788" s="123"/>
      <c r="ITZ788" s="123"/>
      <c r="IUA788" s="123"/>
      <c r="IUB788" s="123"/>
      <c r="IUC788" s="123"/>
      <c r="IUD788" s="123"/>
      <c r="IUE788" s="123"/>
      <c r="IUF788" s="123"/>
      <c r="IUG788" s="123"/>
      <c r="IUH788" s="123"/>
      <c r="IUI788" s="123"/>
      <c r="IUJ788" s="123"/>
      <c r="IUK788" s="123"/>
      <c r="IUL788" s="123"/>
      <c r="IUM788" s="123"/>
      <c r="IUN788" s="123"/>
      <c r="IUO788" s="123"/>
      <c r="IUP788" s="123"/>
      <c r="IUQ788" s="123"/>
      <c r="IUR788" s="123"/>
      <c r="IUS788" s="123"/>
      <c r="IUT788" s="123"/>
      <c r="IUU788" s="123"/>
      <c r="IUV788" s="123"/>
      <c r="IUW788" s="123"/>
      <c r="IUX788" s="123"/>
      <c r="IUY788" s="123"/>
      <c r="IUZ788" s="123"/>
      <c r="IVA788" s="123"/>
      <c r="IVB788" s="123"/>
      <c r="IVC788" s="123"/>
      <c r="IVD788" s="123"/>
      <c r="IVE788" s="123"/>
      <c r="IVF788" s="123"/>
      <c r="IVG788" s="123"/>
      <c r="IVH788" s="123"/>
      <c r="IVI788" s="123"/>
      <c r="IVJ788" s="123"/>
      <c r="IVK788" s="123"/>
      <c r="IVL788" s="123"/>
      <c r="IVM788" s="123"/>
      <c r="IVN788" s="123"/>
      <c r="IVO788" s="123"/>
      <c r="IVP788" s="123"/>
      <c r="IVQ788" s="123"/>
      <c r="IVR788" s="123"/>
      <c r="IVS788" s="123"/>
      <c r="IVT788" s="123"/>
      <c r="IVU788" s="123"/>
      <c r="IVV788" s="123"/>
      <c r="IVW788" s="123"/>
      <c r="IVX788" s="123"/>
      <c r="IVY788" s="123"/>
      <c r="IVZ788" s="123"/>
      <c r="IWA788" s="123"/>
      <c r="IWB788" s="123"/>
      <c r="IWC788" s="123"/>
      <c r="IWD788" s="123"/>
      <c r="IWE788" s="123"/>
      <c r="IWF788" s="123"/>
      <c r="IWG788" s="123"/>
      <c r="IWH788" s="123"/>
      <c r="IWI788" s="123"/>
      <c r="IWJ788" s="123"/>
      <c r="IWK788" s="123"/>
      <c r="IWL788" s="123"/>
      <c r="IWM788" s="123"/>
      <c r="IWN788" s="123"/>
      <c r="IWO788" s="123"/>
      <c r="IWP788" s="123"/>
      <c r="IWQ788" s="123"/>
      <c r="IWR788" s="123"/>
      <c r="IWS788" s="123"/>
      <c r="IWT788" s="123"/>
      <c r="IWU788" s="123"/>
      <c r="IWV788" s="123"/>
      <c r="IWW788" s="123"/>
      <c r="IWX788" s="123"/>
      <c r="IWY788" s="123"/>
      <c r="IWZ788" s="123"/>
      <c r="IXA788" s="123"/>
      <c r="IXB788" s="123"/>
      <c r="IXC788" s="123"/>
      <c r="IXD788" s="123"/>
      <c r="IXE788" s="123"/>
      <c r="IXF788" s="123"/>
      <c r="IXG788" s="123"/>
      <c r="IXH788" s="123"/>
      <c r="IXI788" s="123"/>
      <c r="IXJ788" s="123"/>
      <c r="IXK788" s="123"/>
      <c r="IXL788" s="123"/>
      <c r="IXM788" s="123"/>
      <c r="IXN788" s="123"/>
      <c r="IXO788" s="123"/>
      <c r="IXP788" s="123"/>
      <c r="IXQ788" s="123"/>
      <c r="IXR788" s="123"/>
      <c r="IXS788" s="123"/>
      <c r="IXT788" s="123"/>
      <c r="IXU788" s="123"/>
      <c r="IXV788" s="123"/>
      <c r="IXW788" s="123"/>
      <c r="IXX788" s="123"/>
      <c r="IXY788" s="123"/>
      <c r="IXZ788" s="123"/>
      <c r="IYA788" s="123"/>
      <c r="IYB788" s="123"/>
      <c r="IYC788" s="123"/>
      <c r="IYD788" s="123"/>
      <c r="IYE788" s="123"/>
      <c r="IYF788" s="123"/>
      <c r="IYG788" s="123"/>
      <c r="IYH788" s="123"/>
      <c r="IYI788" s="123"/>
      <c r="IYJ788" s="123"/>
      <c r="IYK788" s="123"/>
      <c r="IYL788" s="123"/>
      <c r="IYM788" s="123"/>
      <c r="IYN788" s="123"/>
      <c r="IYO788" s="123"/>
      <c r="IYP788" s="123"/>
      <c r="IYQ788" s="123"/>
      <c r="IYR788" s="123"/>
      <c r="IYS788" s="123"/>
      <c r="IYT788" s="123"/>
      <c r="IYU788" s="123"/>
      <c r="IYV788" s="123"/>
      <c r="IYW788" s="123"/>
      <c r="IYX788" s="123"/>
      <c r="IYY788" s="123"/>
      <c r="IYZ788" s="123"/>
      <c r="IZA788" s="123"/>
      <c r="IZB788" s="123"/>
      <c r="IZC788" s="123"/>
      <c r="IZD788" s="123"/>
      <c r="IZE788" s="123"/>
      <c r="IZF788" s="123"/>
      <c r="IZG788" s="123"/>
      <c r="IZH788" s="123"/>
      <c r="IZI788" s="123"/>
      <c r="IZJ788" s="123"/>
      <c r="IZK788" s="123"/>
      <c r="IZL788" s="123"/>
      <c r="IZM788" s="123"/>
      <c r="IZN788" s="123"/>
      <c r="IZO788" s="123"/>
      <c r="IZP788" s="123"/>
      <c r="IZQ788" s="123"/>
      <c r="IZR788" s="123"/>
      <c r="IZS788" s="123"/>
      <c r="IZT788" s="123"/>
      <c r="IZU788" s="123"/>
      <c r="IZV788" s="123"/>
      <c r="IZW788" s="123"/>
      <c r="IZX788" s="123"/>
      <c r="IZY788" s="123"/>
      <c r="IZZ788" s="123"/>
      <c r="JAA788" s="123"/>
      <c r="JAB788" s="123"/>
      <c r="JAC788" s="123"/>
      <c r="JAD788" s="123"/>
      <c r="JAE788" s="123"/>
      <c r="JAF788" s="123"/>
      <c r="JAG788" s="123"/>
      <c r="JAH788" s="123"/>
      <c r="JAI788" s="123"/>
      <c r="JAJ788" s="123"/>
      <c r="JAK788" s="123"/>
      <c r="JAL788" s="123"/>
      <c r="JAM788" s="123"/>
      <c r="JAN788" s="123"/>
      <c r="JAO788" s="123"/>
      <c r="JAP788" s="123"/>
      <c r="JAQ788" s="123"/>
      <c r="JAR788" s="123"/>
      <c r="JAS788" s="123"/>
      <c r="JAT788" s="123"/>
      <c r="JAU788" s="123"/>
      <c r="JAV788" s="123"/>
      <c r="JAW788" s="123"/>
      <c r="JAX788" s="123"/>
      <c r="JAY788" s="123"/>
      <c r="JAZ788" s="123"/>
      <c r="JBA788" s="123"/>
      <c r="JBB788" s="123"/>
      <c r="JBC788" s="123"/>
      <c r="JBD788" s="123"/>
      <c r="JBE788" s="123"/>
      <c r="JBF788" s="123"/>
      <c r="JBG788" s="123"/>
      <c r="JBH788" s="123"/>
      <c r="JBI788" s="123"/>
      <c r="JBJ788" s="123"/>
      <c r="JBK788" s="123"/>
      <c r="JBL788" s="123"/>
      <c r="JBM788" s="123"/>
      <c r="JBN788" s="123"/>
      <c r="JBO788" s="123"/>
      <c r="JBP788" s="123"/>
      <c r="JBQ788" s="123"/>
      <c r="JBR788" s="123"/>
      <c r="JBS788" s="123"/>
      <c r="JBT788" s="123"/>
      <c r="JBU788" s="123"/>
      <c r="JBV788" s="123"/>
      <c r="JBW788" s="123"/>
      <c r="JBX788" s="123"/>
      <c r="JBY788" s="123"/>
      <c r="JBZ788" s="123"/>
      <c r="JCA788" s="123"/>
      <c r="JCB788" s="123"/>
      <c r="JCC788" s="123"/>
      <c r="JCD788" s="123"/>
      <c r="JCE788" s="123"/>
      <c r="JCF788" s="123"/>
      <c r="JCG788" s="123"/>
      <c r="JCH788" s="123"/>
      <c r="JCI788" s="123"/>
      <c r="JCJ788" s="123"/>
      <c r="JCK788" s="123"/>
      <c r="JCL788" s="123"/>
      <c r="JCM788" s="123"/>
      <c r="JCN788" s="123"/>
      <c r="JCO788" s="123"/>
      <c r="JCP788" s="123"/>
      <c r="JCQ788" s="123"/>
      <c r="JCR788" s="123"/>
      <c r="JCS788" s="123"/>
      <c r="JCT788" s="123"/>
      <c r="JCU788" s="123"/>
      <c r="JCV788" s="123"/>
      <c r="JCW788" s="123"/>
      <c r="JCX788" s="123"/>
      <c r="JCY788" s="123"/>
      <c r="JCZ788" s="123"/>
      <c r="JDA788" s="123"/>
      <c r="JDB788" s="123"/>
      <c r="JDC788" s="123"/>
      <c r="JDD788" s="123"/>
      <c r="JDE788" s="123"/>
      <c r="JDF788" s="123"/>
      <c r="JDG788" s="123"/>
      <c r="JDH788" s="123"/>
      <c r="JDI788" s="123"/>
      <c r="JDJ788" s="123"/>
      <c r="JDK788" s="123"/>
      <c r="JDL788" s="123"/>
      <c r="JDM788" s="123"/>
      <c r="JDN788" s="123"/>
      <c r="JDO788" s="123"/>
      <c r="JDP788" s="123"/>
      <c r="JDQ788" s="123"/>
      <c r="JDR788" s="123"/>
      <c r="JDS788" s="123"/>
      <c r="JDT788" s="123"/>
      <c r="JDU788" s="123"/>
      <c r="JDV788" s="123"/>
      <c r="JDW788" s="123"/>
      <c r="JDX788" s="123"/>
      <c r="JDY788" s="123"/>
      <c r="JDZ788" s="123"/>
      <c r="JEA788" s="123"/>
      <c r="JEB788" s="123"/>
      <c r="JEC788" s="123"/>
      <c r="JED788" s="123"/>
      <c r="JEE788" s="123"/>
      <c r="JEF788" s="123"/>
      <c r="JEG788" s="123"/>
      <c r="JEH788" s="123"/>
      <c r="JEI788" s="123"/>
      <c r="JEJ788" s="123"/>
      <c r="JEK788" s="123"/>
      <c r="JEL788" s="123"/>
      <c r="JEM788" s="123"/>
      <c r="JEN788" s="123"/>
      <c r="JEO788" s="123"/>
      <c r="JEP788" s="123"/>
      <c r="JEQ788" s="123"/>
      <c r="JER788" s="123"/>
      <c r="JES788" s="123"/>
      <c r="JET788" s="123"/>
      <c r="JEU788" s="123"/>
      <c r="JEV788" s="123"/>
      <c r="JEW788" s="123"/>
      <c r="JEX788" s="123"/>
      <c r="JEY788" s="123"/>
      <c r="JEZ788" s="123"/>
      <c r="JFA788" s="123"/>
      <c r="JFB788" s="123"/>
      <c r="JFC788" s="123"/>
      <c r="JFD788" s="123"/>
      <c r="JFE788" s="123"/>
      <c r="JFF788" s="123"/>
      <c r="JFG788" s="123"/>
      <c r="JFH788" s="123"/>
      <c r="JFI788" s="123"/>
      <c r="JFJ788" s="123"/>
      <c r="JFK788" s="123"/>
      <c r="JFL788" s="123"/>
      <c r="JFM788" s="123"/>
      <c r="JFN788" s="123"/>
      <c r="JFO788" s="123"/>
      <c r="JFP788" s="123"/>
      <c r="JFQ788" s="123"/>
      <c r="JFR788" s="123"/>
      <c r="JFS788" s="123"/>
      <c r="JFT788" s="123"/>
      <c r="JFU788" s="123"/>
      <c r="JFV788" s="123"/>
      <c r="JFW788" s="123"/>
      <c r="JFX788" s="123"/>
      <c r="JFY788" s="123"/>
      <c r="JFZ788" s="123"/>
      <c r="JGA788" s="123"/>
      <c r="JGB788" s="123"/>
      <c r="JGC788" s="123"/>
      <c r="JGD788" s="123"/>
      <c r="JGE788" s="123"/>
      <c r="JGF788" s="123"/>
      <c r="JGG788" s="123"/>
      <c r="JGH788" s="123"/>
      <c r="JGI788" s="123"/>
      <c r="JGJ788" s="123"/>
      <c r="JGK788" s="123"/>
      <c r="JGL788" s="123"/>
      <c r="JGM788" s="123"/>
      <c r="JGN788" s="123"/>
      <c r="JGO788" s="123"/>
      <c r="JGP788" s="123"/>
      <c r="JGQ788" s="123"/>
      <c r="JGR788" s="123"/>
      <c r="JGS788" s="123"/>
      <c r="JGT788" s="123"/>
      <c r="JGU788" s="123"/>
      <c r="JGV788" s="123"/>
      <c r="JGW788" s="123"/>
      <c r="JGX788" s="123"/>
      <c r="JGY788" s="123"/>
      <c r="JGZ788" s="123"/>
      <c r="JHA788" s="123"/>
      <c r="JHB788" s="123"/>
      <c r="JHC788" s="123"/>
      <c r="JHD788" s="123"/>
      <c r="JHE788" s="123"/>
      <c r="JHF788" s="123"/>
      <c r="JHG788" s="123"/>
      <c r="JHH788" s="123"/>
      <c r="JHI788" s="123"/>
      <c r="JHJ788" s="123"/>
      <c r="JHK788" s="123"/>
      <c r="JHL788" s="123"/>
      <c r="JHM788" s="123"/>
      <c r="JHN788" s="123"/>
      <c r="JHO788" s="123"/>
      <c r="JHP788" s="123"/>
      <c r="JHQ788" s="123"/>
      <c r="JHR788" s="123"/>
      <c r="JHS788" s="123"/>
      <c r="JHT788" s="123"/>
      <c r="JHU788" s="123"/>
      <c r="JHV788" s="123"/>
      <c r="JHW788" s="123"/>
      <c r="JHX788" s="123"/>
      <c r="JHY788" s="123"/>
      <c r="JHZ788" s="123"/>
      <c r="JIA788" s="123"/>
      <c r="JIB788" s="123"/>
      <c r="JIC788" s="123"/>
      <c r="JID788" s="123"/>
      <c r="JIE788" s="123"/>
      <c r="JIF788" s="123"/>
      <c r="JIG788" s="123"/>
      <c r="JIH788" s="123"/>
      <c r="JII788" s="123"/>
      <c r="JIJ788" s="123"/>
      <c r="JIK788" s="123"/>
      <c r="JIL788" s="123"/>
      <c r="JIM788" s="123"/>
      <c r="JIN788" s="123"/>
      <c r="JIO788" s="123"/>
      <c r="JIP788" s="123"/>
      <c r="JIQ788" s="123"/>
      <c r="JIR788" s="123"/>
      <c r="JIS788" s="123"/>
      <c r="JIT788" s="123"/>
      <c r="JIU788" s="123"/>
      <c r="JIV788" s="123"/>
      <c r="JIW788" s="123"/>
      <c r="JIX788" s="123"/>
      <c r="JIY788" s="123"/>
      <c r="JIZ788" s="123"/>
      <c r="JJA788" s="123"/>
      <c r="JJB788" s="123"/>
      <c r="JJC788" s="123"/>
      <c r="JJD788" s="123"/>
      <c r="JJE788" s="123"/>
      <c r="JJF788" s="123"/>
      <c r="JJG788" s="123"/>
      <c r="JJH788" s="123"/>
      <c r="JJI788" s="123"/>
      <c r="JJJ788" s="123"/>
      <c r="JJK788" s="123"/>
      <c r="JJL788" s="123"/>
      <c r="JJM788" s="123"/>
      <c r="JJN788" s="123"/>
      <c r="JJO788" s="123"/>
      <c r="JJP788" s="123"/>
      <c r="JJQ788" s="123"/>
      <c r="JJR788" s="123"/>
      <c r="JJS788" s="123"/>
      <c r="JJT788" s="123"/>
      <c r="JJU788" s="123"/>
      <c r="JJV788" s="123"/>
      <c r="JJW788" s="123"/>
      <c r="JJX788" s="123"/>
      <c r="JJY788" s="123"/>
      <c r="JJZ788" s="123"/>
      <c r="JKA788" s="123"/>
      <c r="JKB788" s="123"/>
      <c r="JKC788" s="123"/>
      <c r="JKD788" s="123"/>
      <c r="JKE788" s="123"/>
      <c r="JKF788" s="123"/>
      <c r="JKG788" s="123"/>
      <c r="JKH788" s="123"/>
      <c r="JKI788" s="123"/>
      <c r="JKJ788" s="123"/>
      <c r="JKK788" s="123"/>
      <c r="JKL788" s="123"/>
      <c r="JKM788" s="123"/>
      <c r="JKN788" s="123"/>
      <c r="JKO788" s="123"/>
      <c r="JKP788" s="123"/>
      <c r="JKQ788" s="123"/>
      <c r="JKR788" s="123"/>
      <c r="JKS788" s="123"/>
      <c r="JKT788" s="123"/>
      <c r="JKU788" s="123"/>
      <c r="JKV788" s="123"/>
      <c r="JKW788" s="123"/>
      <c r="JKX788" s="123"/>
      <c r="JKY788" s="123"/>
      <c r="JKZ788" s="123"/>
      <c r="JLA788" s="123"/>
      <c r="JLB788" s="123"/>
      <c r="JLC788" s="123"/>
      <c r="JLD788" s="123"/>
      <c r="JLE788" s="123"/>
      <c r="JLF788" s="123"/>
      <c r="JLG788" s="123"/>
      <c r="JLH788" s="123"/>
      <c r="JLI788" s="123"/>
      <c r="JLJ788" s="123"/>
      <c r="JLK788" s="123"/>
      <c r="JLL788" s="123"/>
      <c r="JLM788" s="123"/>
      <c r="JLN788" s="123"/>
      <c r="JLO788" s="123"/>
      <c r="JLP788" s="123"/>
      <c r="JLQ788" s="123"/>
      <c r="JLR788" s="123"/>
      <c r="JLS788" s="123"/>
      <c r="JLT788" s="123"/>
      <c r="JLU788" s="123"/>
      <c r="JLV788" s="123"/>
      <c r="JLW788" s="123"/>
      <c r="JLX788" s="123"/>
      <c r="JLY788" s="123"/>
      <c r="JLZ788" s="123"/>
      <c r="JMA788" s="123"/>
      <c r="JMB788" s="123"/>
      <c r="JMC788" s="123"/>
      <c r="JMD788" s="123"/>
      <c r="JME788" s="123"/>
      <c r="JMF788" s="123"/>
      <c r="JMG788" s="123"/>
      <c r="JMH788" s="123"/>
      <c r="JMI788" s="123"/>
      <c r="JMJ788" s="123"/>
      <c r="JMK788" s="123"/>
      <c r="JML788" s="123"/>
      <c r="JMM788" s="123"/>
      <c r="JMN788" s="123"/>
      <c r="JMO788" s="123"/>
      <c r="JMP788" s="123"/>
      <c r="JMQ788" s="123"/>
      <c r="JMR788" s="123"/>
      <c r="JMS788" s="123"/>
      <c r="JMT788" s="123"/>
      <c r="JMU788" s="123"/>
      <c r="JMV788" s="123"/>
      <c r="JMW788" s="123"/>
      <c r="JMX788" s="123"/>
      <c r="JMY788" s="123"/>
      <c r="JMZ788" s="123"/>
      <c r="JNA788" s="123"/>
      <c r="JNB788" s="123"/>
      <c r="JNC788" s="123"/>
      <c r="JND788" s="123"/>
      <c r="JNE788" s="123"/>
      <c r="JNF788" s="123"/>
      <c r="JNG788" s="123"/>
      <c r="JNH788" s="123"/>
      <c r="JNI788" s="123"/>
      <c r="JNJ788" s="123"/>
      <c r="JNK788" s="123"/>
      <c r="JNL788" s="123"/>
      <c r="JNM788" s="123"/>
      <c r="JNN788" s="123"/>
      <c r="JNO788" s="123"/>
      <c r="JNP788" s="123"/>
      <c r="JNQ788" s="123"/>
      <c r="JNR788" s="123"/>
      <c r="JNS788" s="123"/>
      <c r="JNT788" s="123"/>
      <c r="JNU788" s="123"/>
      <c r="JNV788" s="123"/>
      <c r="JNW788" s="123"/>
      <c r="JNX788" s="123"/>
      <c r="JNY788" s="123"/>
      <c r="JNZ788" s="123"/>
      <c r="JOA788" s="123"/>
      <c r="JOB788" s="123"/>
      <c r="JOC788" s="123"/>
      <c r="JOD788" s="123"/>
      <c r="JOE788" s="123"/>
      <c r="JOF788" s="123"/>
      <c r="JOG788" s="123"/>
      <c r="JOH788" s="123"/>
      <c r="JOI788" s="123"/>
      <c r="JOJ788" s="123"/>
      <c r="JOK788" s="123"/>
      <c r="JOL788" s="123"/>
      <c r="JOM788" s="123"/>
      <c r="JON788" s="123"/>
      <c r="JOO788" s="123"/>
      <c r="JOP788" s="123"/>
      <c r="JOQ788" s="123"/>
      <c r="JOR788" s="123"/>
      <c r="JOS788" s="123"/>
      <c r="JOT788" s="123"/>
      <c r="JOU788" s="123"/>
      <c r="JOV788" s="123"/>
      <c r="JOW788" s="123"/>
      <c r="JOX788" s="123"/>
      <c r="JOY788" s="123"/>
      <c r="JOZ788" s="123"/>
      <c r="JPA788" s="123"/>
      <c r="JPB788" s="123"/>
      <c r="JPC788" s="123"/>
      <c r="JPD788" s="123"/>
      <c r="JPE788" s="123"/>
      <c r="JPF788" s="123"/>
      <c r="JPG788" s="123"/>
      <c r="JPH788" s="123"/>
      <c r="JPI788" s="123"/>
      <c r="JPJ788" s="123"/>
      <c r="JPK788" s="123"/>
      <c r="JPL788" s="123"/>
      <c r="JPM788" s="123"/>
      <c r="JPN788" s="123"/>
      <c r="JPO788" s="123"/>
      <c r="JPP788" s="123"/>
      <c r="JPQ788" s="123"/>
      <c r="JPR788" s="123"/>
      <c r="JPS788" s="123"/>
      <c r="JPT788" s="123"/>
      <c r="JPU788" s="123"/>
      <c r="JPV788" s="123"/>
      <c r="JPW788" s="123"/>
      <c r="JPX788" s="123"/>
      <c r="JPY788" s="123"/>
      <c r="JPZ788" s="123"/>
      <c r="JQA788" s="123"/>
      <c r="JQB788" s="123"/>
      <c r="JQC788" s="123"/>
      <c r="JQD788" s="123"/>
      <c r="JQE788" s="123"/>
      <c r="JQF788" s="123"/>
      <c r="JQG788" s="123"/>
      <c r="JQH788" s="123"/>
      <c r="JQI788" s="123"/>
      <c r="JQJ788" s="123"/>
      <c r="JQK788" s="123"/>
      <c r="JQL788" s="123"/>
      <c r="JQM788" s="123"/>
      <c r="JQN788" s="123"/>
      <c r="JQO788" s="123"/>
      <c r="JQP788" s="123"/>
      <c r="JQQ788" s="123"/>
      <c r="JQR788" s="123"/>
      <c r="JQS788" s="123"/>
      <c r="JQT788" s="123"/>
      <c r="JQU788" s="123"/>
      <c r="JQV788" s="123"/>
      <c r="JQW788" s="123"/>
      <c r="JQX788" s="123"/>
      <c r="JQY788" s="123"/>
      <c r="JQZ788" s="123"/>
      <c r="JRA788" s="123"/>
      <c r="JRB788" s="123"/>
      <c r="JRC788" s="123"/>
      <c r="JRD788" s="123"/>
      <c r="JRE788" s="123"/>
      <c r="JRF788" s="123"/>
      <c r="JRG788" s="123"/>
      <c r="JRH788" s="123"/>
      <c r="JRI788" s="123"/>
      <c r="JRJ788" s="123"/>
      <c r="JRK788" s="123"/>
      <c r="JRL788" s="123"/>
      <c r="JRM788" s="123"/>
      <c r="JRN788" s="123"/>
      <c r="JRO788" s="123"/>
      <c r="JRP788" s="123"/>
      <c r="JRQ788" s="123"/>
      <c r="JRR788" s="123"/>
      <c r="JRS788" s="123"/>
      <c r="JRT788" s="123"/>
      <c r="JRU788" s="123"/>
      <c r="JRV788" s="123"/>
      <c r="JRW788" s="123"/>
      <c r="JRX788" s="123"/>
      <c r="JRY788" s="123"/>
      <c r="JRZ788" s="123"/>
      <c r="JSA788" s="123"/>
      <c r="JSB788" s="123"/>
      <c r="JSC788" s="123"/>
      <c r="JSD788" s="123"/>
      <c r="JSE788" s="123"/>
      <c r="JSF788" s="123"/>
      <c r="JSG788" s="123"/>
      <c r="JSH788" s="123"/>
      <c r="JSI788" s="123"/>
      <c r="JSJ788" s="123"/>
      <c r="JSK788" s="123"/>
      <c r="JSL788" s="123"/>
      <c r="JSM788" s="123"/>
      <c r="JSN788" s="123"/>
      <c r="JSO788" s="123"/>
      <c r="JSP788" s="123"/>
      <c r="JSQ788" s="123"/>
      <c r="JSR788" s="123"/>
      <c r="JSS788" s="123"/>
      <c r="JST788" s="123"/>
      <c r="JSU788" s="123"/>
      <c r="JSV788" s="123"/>
      <c r="JSW788" s="123"/>
      <c r="JSX788" s="123"/>
      <c r="JSY788" s="123"/>
      <c r="JSZ788" s="123"/>
      <c r="JTA788" s="123"/>
      <c r="JTB788" s="123"/>
      <c r="JTC788" s="123"/>
      <c r="JTD788" s="123"/>
      <c r="JTE788" s="123"/>
      <c r="JTF788" s="123"/>
      <c r="JTG788" s="123"/>
      <c r="JTH788" s="123"/>
      <c r="JTI788" s="123"/>
      <c r="JTJ788" s="123"/>
      <c r="JTK788" s="123"/>
      <c r="JTL788" s="123"/>
      <c r="JTM788" s="123"/>
      <c r="JTN788" s="123"/>
      <c r="JTO788" s="123"/>
      <c r="JTP788" s="123"/>
      <c r="JTQ788" s="123"/>
      <c r="JTR788" s="123"/>
      <c r="JTS788" s="123"/>
      <c r="JTT788" s="123"/>
      <c r="JTU788" s="123"/>
      <c r="JTV788" s="123"/>
      <c r="JTW788" s="123"/>
      <c r="JTX788" s="123"/>
      <c r="JTY788" s="123"/>
      <c r="JTZ788" s="123"/>
      <c r="JUA788" s="123"/>
      <c r="JUB788" s="123"/>
      <c r="JUC788" s="123"/>
      <c r="JUD788" s="123"/>
      <c r="JUE788" s="123"/>
      <c r="JUF788" s="123"/>
      <c r="JUG788" s="123"/>
      <c r="JUH788" s="123"/>
      <c r="JUI788" s="123"/>
      <c r="JUJ788" s="123"/>
      <c r="JUK788" s="123"/>
      <c r="JUL788" s="123"/>
      <c r="JUM788" s="123"/>
      <c r="JUN788" s="123"/>
      <c r="JUO788" s="123"/>
      <c r="JUP788" s="123"/>
      <c r="JUQ788" s="123"/>
      <c r="JUR788" s="123"/>
      <c r="JUS788" s="123"/>
      <c r="JUT788" s="123"/>
      <c r="JUU788" s="123"/>
      <c r="JUV788" s="123"/>
      <c r="JUW788" s="123"/>
      <c r="JUX788" s="123"/>
      <c r="JUY788" s="123"/>
      <c r="JUZ788" s="123"/>
      <c r="JVA788" s="123"/>
      <c r="JVB788" s="123"/>
      <c r="JVC788" s="123"/>
      <c r="JVD788" s="123"/>
      <c r="JVE788" s="123"/>
      <c r="JVF788" s="123"/>
      <c r="JVG788" s="123"/>
      <c r="JVH788" s="123"/>
      <c r="JVI788" s="123"/>
      <c r="JVJ788" s="123"/>
      <c r="JVK788" s="123"/>
      <c r="JVL788" s="123"/>
      <c r="JVM788" s="123"/>
      <c r="JVN788" s="123"/>
      <c r="JVO788" s="123"/>
      <c r="JVP788" s="123"/>
      <c r="JVQ788" s="123"/>
      <c r="JVR788" s="123"/>
      <c r="JVS788" s="123"/>
      <c r="JVT788" s="123"/>
      <c r="JVU788" s="123"/>
      <c r="JVV788" s="123"/>
      <c r="JVW788" s="123"/>
      <c r="JVX788" s="123"/>
      <c r="JVY788" s="123"/>
      <c r="JVZ788" s="123"/>
      <c r="JWA788" s="123"/>
      <c r="JWB788" s="123"/>
      <c r="JWC788" s="123"/>
      <c r="JWD788" s="123"/>
      <c r="JWE788" s="123"/>
      <c r="JWF788" s="123"/>
      <c r="JWG788" s="123"/>
      <c r="JWH788" s="123"/>
      <c r="JWI788" s="123"/>
      <c r="JWJ788" s="123"/>
      <c r="JWK788" s="123"/>
      <c r="JWL788" s="123"/>
      <c r="JWM788" s="123"/>
      <c r="JWN788" s="123"/>
      <c r="JWO788" s="123"/>
      <c r="JWP788" s="123"/>
      <c r="JWQ788" s="123"/>
      <c r="JWR788" s="123"/>
      <c r="JWS788" s="123"/>
      <c r="JWT788" s="123"/>
      <c r="JWU788" s="123"/>
      <c r="JWV788" s="123"/>
      <c r="JWW788" s="123"/>
      <c r="JWX788" s="123"/>
      <c r="JWY788" s="123"/>
      <c r="JWZ788" s="123"/>
      <c r="JXA788" s="123"/>
      <c r="JXB788" s="123"/>
      <c r="JXC788" s="123"/>
      <c r="JXD788" s="123"/>
      <c r="JXE788" s="123"/>
      <c r="JXF788" s="123"/>
      <c r="JXG788" s="123"/>
      <c r="JXH788" s="123"/>
      <c r="JXI788" s="123"/>
      <c r="JXJ788" s="123"/>
      <c r="JXK788" s="123"/>
      <c r="JXL788" s="123"/>
      <c r="JXM788" s="123"/>
      <c r="JXN788" s="123"/>
      <c r="JXO788" s="123"/>
      <c r="JXP788" s="123"/>
      <c r="JXQ788" s="123"/>
      <c r="JXR788" s="123"/>
      <c r="JXS788" s="123"/>
      <c r="JXT788" s="123"/>
      <c r="JXU788" s="123"/>
      <c r="JXV788" s="123"/>
      <c r="JXW788" s="123"/>
      <c r="JXX788" s="123"/>
      <c r="JXY788" s="123"/>
      <c r="JXZ788" s="123"/>
      <c r="JYA788" s="123"/>
      <c r="JYB788" s="123"/>
      <c r="JYC788" s="123"/>
      <c r="JYD788" s="123"/>
      <c r="JYE788" s="123"/>
      <c r="JYF788" s="123"/>
      <c r="JYG788" s="123"/>
      <c r="JYH788" s="123"/>
      <c r="JYI788" s="123"/>
      <c r="JYJ788" s="123"/>
      <c r="JYK788" s="123"/>
      <c r="JYL788" s="123"/>
      <c r="JYM788" s="123"/>
      <c r="JYN788" s="123"/>
      <c r="JYO788" s="123"/>
      <c r="JYP788" s="123"/>
      <c r="JYQ788" s="123"/>
      <c r="JYR788" s="123"/>
      <c r="JYS788" s="123"/>
      <c r="JYT788" s="123"/>
      <c r="JYU788" s="123"/>
      <c r="JYV788" s="123"/>
      <c r="JYW788" s="123"/>
      <c r="JYX788" s="123"/>
      <c r="JYY788" s="123"/>
      <c r="JYZ788" s="123"/>
      <c r="JZA788" s="123"/>
      <c r="JZB788" s="123"/>
      <c r="JZC788" s="123"/>
      <c r="JZD788" s="123"/>
      <c r="JZE788" s="123"/>
      <c r="JZF788" s="123"/>
      <c r="JZG788" s="123"/>
      <c r="JZH788" s="123"/>
      <c r="JZI788" s="123"/>
      <c r="JZJ788" s="123"/>
      <c r="JZK788" s="123"/>
      <c r="JZL788" s="123"/>
      <c r="JZM788" s="123"/>
      <c r="JZN788" s="123"/>
      <c r="JZO788" s="123"/>
      <c r="JZP788" s="123"/>
      <c r="JZQ788" s="123"/>
      <c r="JZR788" s="123"/>
      <c r="JZS788" s="123"/>
      <c r="JZT788" s="123"/>
      <c r="JZU788" s="123"/>
      <c r="JZV788" s="123"/>
      <c r="JZW788" s="123"/>
      <c r="JZX788" s="123"/>
      <c r="JZY788" s="123"/>
      <c r="JZZ788" s="123"/>
      <c r="KAA788" s="123"/>
      <c r="KAB788" s="123"/>
      <c r="KAC788" s="123"/>
      <c r="KAD788" s="123"/>
      <c r="KAE788" s="123"/>
      <c r="KAF788" s="123"/>
      <c r="KAG788" s="123"/>
      <c r="KAH788" s="123"/>
      <c r="KAI788" s="123"/>
      <c r="KAJ788" s="123"/>
      <c r="KAK788" s="123"/>
      <c r="KAL788" s="123"/>
      <c r="KAM788" s="123"/>
      <c r="KAN788" s="123"/>
      <c r="KAO788" s="123"/>
      <c r="KAP788" s="123"/>
      <c r="KAQ788" s="123"/>
      <c r="KAR788" s="123"/>
      <c r="KAS788" s="123"/>
      <c r="KAT788" s="123"/>
      <c r="KAU788" s="123"/>
      <c r="KAV788" s="123"/>
      <c r="KAW788" s="123"/>
      <c r="KAX788" s="123"/>
      <c r="KAY788" s="123"/>
      <c r="KAZ788" s="123"/>
      <c r="KBA788" s="123"/>
      <c r="KBB788" s="123"/>
      <c r="KBC788" s="123"/>
      <c r="KBD788" s="123"/>
      <c r="KBE788" s="123"/>
      <c r="KBF788" s="123"/>
      <c r="KBG788" s="123"/>
      <c r="KBH788" s="123"/>
      <c r="KBI788" s="123"/>
      <c r="KBJ788" s="123"/>
      <c r="KBK788" s="123"/>
      <c r="KBL788" s="123"/>
      <c r="KBM788" s="123"/>
      <c r="KBN788" s="123"/>
      <c r="KBO788" s="123"/>
      <c r="KBP788" s="123"/>
      <c r="KBQ788" s="123"/>
      <c r="KBR788" s="123"/>
      <c r="KBS788" s="123"/>
      <c r="KBT788" s="123"/>
      <c r="KBU788" s="123"/>
      <c r="KBV788" s="123"/>
      <c r="KBW788" s="123"/>
      <c r="KBX788" s="123"/>
      <c r="KBY788" s="123"/>
      <c r="KBZ788" s="123"/>
      <c r="KCA788" s="123"/>
      <c r="KCB788" s="123"/>
      <c r="KCC788" s="123"/>
      <c r="KCD788" s="123"/>
      <c r="KCE788" s="123"/>
      <c r="KCF788" s="123"/>
      <c r="KCG788" s="123"/>
      <c r="KCH788" s="123"/>
      <c r="KCI788" s="123"/>
      <c r="KCJ788" s="123"/>
      <c r="KCK788" s="123"/>
      <c r="KCL788" s="123"/>
      <c r="KCM788" s="123"/>
      <c r="KCN788" s="123"/>
      <c r="KCO788" s="123"/>
      <c r="KCP788" s="123"/>
      <c r="KCQ788" s="123"/>
      <c r="KCR788" s="123"/>
      <c r="KCS788" s="123"/>
      <c r="KCT788" s="123"/>
      <c r="KCU788" s="123"/>
      <c r="KCV788" s="123"/>
      <c r="KCW788" s="123"/>
      <c r="KCX788" s="123"/>
      <c r="KCY788" s="123"/>
      <c r="KCZ788" s="123"/>
      <c r="KDA788" s="123"/>
      <c r="KDB788" s="123"/>
      <c r="KDC788" s="123"/>
      <c r="KDD788" s="123"/>
      <c r="KDE788" s="123"/>
      <c r="KDF788" s="123"/>
      <c r="KDG788" s="123"/>
      <c r="KDH788" s="123"/>
      <c r="KDI788" s="123"/>
      <c r="KDJ788" s="123"/>
      <c r="KDK788" s="123"/>
      <c r="KDL788" s="123"/>
      <c r="KDM788" s="123"/>
      <c r="KDN788" s="123"/>
      <c r="KDO788" s="123"/>
      <c r="KDP788" s="123"/>
      <c r="KDQ788" s="123"/>
      <c r="KDR788" s="123"/>
      <c r="KDS788" s="123"/>
      <c r="KDT788" s="123"/>
      <c r="KDU788" s="123"/>
      <c r="KDV788" s="123"/>
      <c r="KDW788" s="123"/>
      <c r="KDX788" s="123"/>
      <c r="KDY788" s="123"/>
      <c r="KDZ788" s="123"/>
      <c r="KEA788" s="123"/>
      <c r="KEB788" s="123"/>
      <c r="KEC788" s="123"/>
      <c r="KED788" s="123"/>
      <c r="KEE788" s="123"/>
      <c r="KEF788" s="123"/>
      <c r="KEG788" s="123"/>
      <c r="KEH788" s="123"/>
      <c r="KEI788" s="123"/>
      <c r="KEJ788" s="123"/>
      <c r="KEK788" s="123"/>
      <c r="KEL788" s="123"/>
      <c r="KEM788" s="123"/>
      <c r="KEN788" s="123"/>
      <c r="KEO788" s="123"/>
      <c r="KEP788" s="123"/>
      <c r="KEQ788" s="123"/>
      <c r="KER788" s="123"/>
      <c r="KES788" s="123"/>
      <c r="KET788" s="123"/>
      <c r="KEU788" s="123"/>
      <c r="KEV788" s="123"/>
      <c r="KEW788" s="123"/>
      <c r="KEX788" s="123"/>
      <c r="KEY788" s="123"/>
      <c r="KEZ788" s="123"/>
      <c r="KFA788" s="123"/>
      <c r="KFB788" s="123"/>
      <c r="KFC788" s="123"/>
      <c r="KFD788" s="123"/>
      <c r="KFE788" s="123"/>
      <c r="KFF788" s="123"/>
      <c r="KFG788" s="123"/>
      <c r="KFH788" s="123"/>
      <c r="KFI788" s="123"/>
      <c r="KFJ788" s="123"/>
      <c r="KFK788" s="123"/>
      <c r="KFL788" s="123"/>
      <c r="KFM788" s="123"/>
      <c r="KFN788" s="123"/>
      <c r="KFO788" s="123"/>
      <c r="KFP788" s="123"/>
      <c r="KFQ788" s="123"/>
      <c r="KFR788" s="123"/>
      <c r="KFS788" s="123"/>
      <c r="KFT788" s="123"/>
      <c r="KFU788" s="123"/>
      <c r="KFV788" s="123"/>
      <c r="KFW788" s="123"/>
      <c r="KFX788" s="123"/>
      <c r="KFY788" s="123"/>
      <c r="KFZ788" s="123"/>
      <c r="KGA788" s="123"/>
      <c r="KGB788" s="123"/>
      <c r="KGC788" s="123"/>
      <c r="KGD788" s="123"/>
      <c r="KGE788" s="123"/>
      <c r="KGF788" s="123"/>
      <c r="KGG788" s="123"/>
      <c r="KGH788" s="123"/>
      <c r="KGI788" s="123"/>
      <c r="KGJ788" s="123"/>
      <c r="KGK788" s="123"/>
      <c r="KGL788" s="123"/>
      <c r="KGM788" s="123"/>
      <c r="KGN788" s="123"/>
      <c r="KGO788" s="123"/>
      <c r="KGP788" s="123"/>
      <c r="KGQ788" s="123"/>
      <c r="KGR788" s="123"/>
      <c r="KGS788" s="123"/>
      <c r="KGT788" s="123"/>
      <c r="KGU788" s="123"/>
      <c r="KGV788" s="123"/>
      <c r="KGW788" s="123"/>
      <c r="KGX788" s="123"/>
      <c r="KGY788" s="123"/>
      <c r="KGZ788" s="123"/>
      <c r="KHA788" s="123"/>
      <c r="KHB788" s="123"/>
      <c r="KHC788" s="123"/>
      <c r="KHD788" s="123"/>
      <c r="KHE788" s="123"/>
      <c r="KHF788" s="123"/>
      <c r="KHG788" s="123"/>
      <c r="KHH788" s="123"/>
      <c r="KHI788" s="123"/>
      <c r="KHJ788" s="123"/>
      <c r="KHK788" s="123"/>
      <c r="KHL788" s="123"/>
      <c r="KHM788" s="123"/>
      <c r="KHN788" s="123"/>
      <c r="KHO788" s="123"/>
      <c r="KHP788" s="123"/>
      <c r="KHQ788" s="123"/>
      <c r="KHR788" s="123"/>
      <c r="KHS788" s="123"/>
      <c r="KHT788" s="123"/>
      <c r="KHU788" s="123"/>
      <c r="KHV788" s="123"/>
      <c r="KHW788" s="123"/>
      <c r="KHX788" s="123"/>
      <c r="KHY788" s="123"/>
      <c r="KHZ788" s="123"/>
      <c r="KIA788" s="123"/>
      <c r="KIB788" s="123"/>
      <c r="KIC788" s="123"/>
      <c r="KID788" s="123"/>
      <c r="KIE788" s="123"/>
      <c r="KIF788" s="123"/>
      <c r="KIG788" s="123"/>
      <c r="KIH788" s="123"/>
      <c r="KII788" s="123"/>
      <c r="KIJ788" s="123"/>
      <c r="KIK788" s="123"/>
      <c r="KIL788" s="123"/>
      <c r="KIM788" s="123"/>
      <c r="KIN788" s="123"/>
      <c r="KIO788" s="123"/>
      <c r="KIP788" s="123"/>
      <c r="KIQ788" s="123"/>
      <c r="KIR788" s="123"/>
      <c r="KIS788" s="123"/>
      <c r="KIT788" s="123"/>
      <c r="KIU788" s="123"/>
      <c r="KIV788" s="123"/>
      <c r="KIW788" s="123"/>
      <c r="KIX788" s="123"/>
      <c r="KIY788" s="123"/>
      <c r="KIZ788" s="123"/>
      <c r="KJA788" s="123"/>
      <c r="KJB788" s="123"/>
      <c r="KJC788" s="123"/>
      <c r="KJD788" s="123"/>
      <c r="KJE788" s="123"/>
      <c r="KJF788" s="123"/>
      <c r="KJG788" s="123"/>
      <c r="KJH788" s="123"/>
      <c r="KJI788" s="123"/>
      <c r="KJJ788" s="123"/>
      <c r="KJK788" s="123"/>
      <c r="KJL788" s="123"/>
      <c r="KJM788" s="123"/>
      <c r="KJN788" s="123"/>
      <c r="KJO788" s="123"/>
      <c r="KJP788" s="123"/>
      <c r="KJQ788" s="123"/>
      <c r="KJR788" s="123"/>
      <c r="KJS788" s="123"/>
      <c r="KJT788" s="123"/>
      <c r="KJU788" s="123"/>
      <c r="KJV788" s="123"/>
      <c r="KJW788" s="123"/>
      <c r="KJX788" s="123"/>
      <c r="KJY788" s="123"/>
      <c r="KJZ788" s="123"/>
      <c r="KKA788" s="123"/>
      <c r="KKB788" s="123"/>
      <c r="KKC788" s="123"/>
      <c r="KKD788" s="123"/>
      <c r="KKE788" s="123"/>
      <c r="KKF788" s="123"/>
      <c r="KKG788" s="123"/>
      <c r="KKH788" s="123"/>
      <c r="KKI788" s="123"/>
      <c r="KKJ788" s="123"/>
      <c r="KKK788" s="123"/>
      <c r="KKL788" s="123"/>
      <c r="KKM788" s="123"/>
      <c r="KKN788" s="123"/>
      <c r="KKO788" s="123"/>
      <c r="KKP788" s="123"/>
      <c r="KKQ788" s="123"/>
      <c r="KKR788" s="123"/>
      <c r="KKS788" s="123"/>
      <c r="KKT788" s="123"/>
      <c r="KKU788" s="123"/>
      <c r="KKV788" s="123"/>
      <c r="KKW788" s="123"/>
      <c r="KKX788" s="123"/>
      <c r="KKY788" s="123"/>
      <c r="KKZ788" s="123"/>
      <c r="KLA788" s="123"/>
      <c r="KLB788" s="123"/>
      <c r="KLC788" s="123"/>
      <c r="KLD788" s="123"/>
      <c r="KLE788" s="123"/>
      <c r="KLF788" s="123"/>
      <c r="KLG788" s="123"/>
      <c r="KLH788" s="123"/>
      <c r="KLI788" s="123"/>
      <c r="KLJ788" s="123"/>
      <c r="KLK788" s="123"/>
      <c r="KLL788" s="123"/>
      <c r="KLM788" s="123"/>
      <c r="KLN788" s="123"/>
      <c r="KLO788" s="123"/>
      <c r="KLP788" s="123"/>
      <c r="KLQ788" s="123"/>
      <c r="KLR788" s="123"/>
      <c r="KLS788" s="123"/>
      <c r="KLT788" s="123"/>
      <c r="KLU788" s="123"/>
      <c r="KLV788" s="123"/>
      <c r="KLW788" s="123"/>
      <c r="KLX788" s="123"/>
      <c r="KLY788" s="123"/>
      <c r="KLZ788" s="123"/>
      <c r="KMA788" s="123"/>
      <c r="KMB788" s="123"/>
      <c r="KMC788" s="123"/>
      <c r="KMD788" s="123"/>
      <c r="KME788" s="123"/>
      <c r="KMF788" s="123"/>
      <c r="KMG788" s="123"/>
      <c r="KMH788" s="123"/>
      <c r="KMI788" s="123"/>
      <c r="KMJ788" s="123"/>
      <c r="KMK788" s="123"/>
      <c r="KML788" s="123"/>
      <c r="KMM788" s="123"/>
      <c r="KMN788" s="123"/>
      <c r="KMO788" s="123"/>
      <c r="KMP788" s="123"/>
      <c r="KMQ788" s="123"/>
      <c r="KMR788" s="123"/>
      <c r="KMS788" s="123"/>
      <c r="KMT788" s="123"/>
      <c r="KMU788" s="123"/>
      <c r="KMV788" s="123"/>
      <c r="KMW788" s="123"/>
      <c r="KMX788" s="123"/>
      <c r="KMY788" s="123"/>
      <c r="KMZ788" s="123"/>
      <c r="KNA788" s="123"/>
      <c r="KNB788" s="123"/>
      <c r="KNC788" s="123"/>
      <c r="KND788" s="123"/>
      <c r="KNE788" s="123"/>
      <c r="KNF788" s="123"/>
      <c r="KNG788" s="123"/>
      <c r="KNH788" s="123"/>
      <c r="KNI788" s="123"/>
      <c r="KNJ788" s="123"/>
      <c r="KNK788" s="123"/>
      <c r="KNL788" s="123"/>
      <c r="KNM788" s="123"/>
      <c r="KNN788" s="123"/>
      <c r="KNO788" s="123"/>
      <c r="KNP788" s="123"/>
      <c r="KNQ788" s="123"/>
      <c r="KNR788" s="123"/>
      <c r="KNS788" s="123"/>
      <c r="KNT788" s="123"/>
      <c r="KNU788" s="123"/>
      <c r="KNV788" s="123"/>
      <c r="KNW788" s="123"/>
      <c r="KNX788" s="123"/>
      <c r="KNY788" s="123"/>
      <c r="KNZ788" s="123"/>
      <c r="KOA788" s="123"/>
      <c r="KOB788" s="123"/>
      <c r="KOC788" s="123"/>
      <c r="KOD788" s="123"/>
      <c r="KOE788" s="123"/>
      <c r="KOF788" s="123"/>
      <c r="KOG788" s="123"/>
      <c r="KOH788" s="123"/>
      <c r="KOI788" s="123"/>
      <c r="KOJ788" s="123"/>
      <c r="KOK788" s="123"/>
      <c r="KOL788" s="123"/>
      <c r="KOM788" s="123"/>
      <c r="KON788" s="123"/>
      <c r="KOO788" s="123"/>
      <c r="KOP788" s="123"/>
      <c r="KOQ788" s="123"/>
      <c r="KOR788" s="123"/>
      <c r="KOS788" s="123"/>
      <c r="KOT788" s="123"/>
      <c r="KOU788" s="123"/>
      <c r="KOV788" s="123"/>
      <c r="KOW788" s="123"/>
      <c r="KOX788" s="123"/>
      <c r="KOY788" s="123"/>
      <c r="KOZ788" s="123"/>
      <c r="KPA788" s="123"/>
      <c r="KPB788" s="123"/>
      <c r="KPC788" s="123"/>
      <c r="KPD788" s="123"/>
      <c r="KPE788" s="123"/>
      <c r="KPF788" s="123"/>
      <c r="KPG788" s="123"/>
      <c r="KPH788" s="123"/>
      <c r="KPI788" s="123"/>
      <c r="KPJ788" s="123"/>
      <c r="KPK788" s="123"/>
      <c r="KPL788" s="123"/>
      <c r="KPM788" s="123"/>
      <c r="KPN788" s="123"/>
      <c r="KPO788" s="123"/>
      <c r="KPP788" s="123"/>
      <c r="KPQ788" s="123"/>
      <c r="KPR788" s="123"/>
      <c r="KPS788" s="123"/>
      <c r="KPT788" s="123"/>
      <c r="KPU788" s="123"/>
      <c r="KPV788" s="123"/>
      <c r="KPW788" s="123"/>
      <c r="KPX788" s="123"/>
      <c r="KPY788" s="123"/>
      <c r="KPZ788" s="123"/>
      <c r="KQA788" s="123"/>
      <c r="KQB788" s="123"/>
      <c r="KQC788" s="123"/>
      <c r="KQD788" s="123"/>
      <c r="KQE788" s="123"/>
      <c r="KQF788" s="123"/>
      <c r="KQG788" s="123"/>
      <c r="KQH788" s="123"/>
      <c r="KQI788" s="123"/>
      <c r="KQJ788" s="123"/>
      <c r="KQK788" s="123"/>
      <c r="KQL788" s="123"/>
      <c r="KQM788" s="123"/>
      <c r="KQN788" s="123"/>
      <c r="KQO788" s="123"/>
      <c r="KQP788" s="123"/>
      <c r="KQQ788" s="123"/>
      <c r="KQR788" s="123"/>
      <c r="KQS788" s="123"/>
      <c r="KQT788" s="123"/>
      <c r="KQU788" s="123"/>
      <c r="KQV788" s="123"/>
      <c r="KQW788" s="123"/>
      <c r="KQX788" s="123"/>
      <c r="KQY788" s="123"/>
      <c r="KQZ788" s="123"/>
      <c r="KRA788" s="123"/>
      <c r="KRB788" s="123"/>
      <c r="KRC788" s="123"/>
      <c r="KRD788" s="123"/>
      <c r="KRE788" s="123"/>
      <c r="KRF788" s="123"/>
      <c r="KRG788" s="123"/>
      <c r="KRH788" s="123"/>
      <c r="KRI788" s="123"/>
      <c r="KRJ788" s="123"/>
      <c r="KRK788" s="123"/>
      <c r="KRL788" s="123"/>
      <c r="KRM788" s="123"/>
      <c r="KRN788" s="123"/>
      <c r="KRO788" s="123"/>
      <c r="KRP788" s="123"/>
      <c r="KRQ788" s="123"/>
      <c r="KRR788" s="123"/>
      <c r="KRS788" s="123"/>
      <c r="KRT788" s="123"/>
      <c r="KRU788" s="123"/>
      <c r="KRV788" s="123"/>
      <c r="KRW788" s="123"/>
      <c r="KRX788" s="123"/>
      <c r="KRY788" s="123"/>
      <c r="KRZ788" s="123"/>
      <c r="KSA788" s="123"/>
      <c r="KSB788" s="123"/>
      <c r="KSC788" s="123"/>
      <c r="KSD788" s="123"/>
      <c r="KSE788" s="123"/>
      <c r="KSF788" s="123"/>
      <c r="KSG788" s="123"/>
      <c r="KSH788" s="123"/>
      <c r="KSI788" s="123"/>
      <c r="KSJ788" s="123"/>
      <c r="KSK788" s="123"/>
      <c r="KSL788" s="123"/>
      <c r="KSM788" s="123"/>
      <c r="KSN788" s="123"/>
      <c r="KSO788" s="123"/>
      <c r="KSP788" s="123"/>
      <c r="KSQ788" s="123"/>
      <c r="KSR788" s="123"/>
      <c r="KSS788" s="123"/>
      <c r="KST788" s="123"/>
      <c r="KSU788" s="123"/>
      <c r="KSV788" s="123"/>
      <c r="KSW788" s="123"/>
      <c r="KSX788" s="123"/>
      <c r="KSY788" s="123"/>
      <c r="KSZ788" s="123"/>
      <c r="KTA788" s="123"/>
      <c r="KTB788" s="123"/>
      <c r="KTC788" s="123"/>
      <c r="KTD788" s="123"/>
      <c r="KTE788" s="123"/>
      <c r="KTF788" s="123"/>
      <c r="KTG788" s="123"/>
      <c r="KTH788" s="123"/>
      <c r="KTI788" s="123"/>
      <c r="KTJ788" s="123"/>
      <c r="KTK788" s="123"/>
      <c r="KTL788" s="123"/>
      <c r="KTM788" s="123"/>
      <c r="KTN788" s="123"/>
      <c r="KTO788" s="123"/>
      <c r="KTP788" s="123"/>
      <c r="KTQ788" s="123"/>
      <c r="KTR788" s="123"/>
      <c r="KTS788" s="123"/>
      <c r="KTT788" s="123"/>
      <c r="KTU788" s="123"/>
      <c r="KTV788" s="123"/>
      <c r="KTW788" s="123"/>
      <c r="KTX788" s="123"/>
      <c r="KTY788" s="123"/>
      <c r="KTZ788" s="123"/>
      <c r="KUA788" s="123"/>
      <c r="KUB788" s="123"/>
      <c r="KUC788" s="123"/>
      <c r="KUD788" s="123"/>
      <c r="KUE788" s="123"/>
      <c r="KUF788" s="123"/>
      <c r="KUG788" s="123"/>
      <c r="KUH788" s="123"/>
      <c r="KUI788" s="123"/>
      <c r="KUJ788" s="123"/>
      <c r="KUK788" s="123"/>
      <c r="KUL788" s="123"/>
      <c r="KUM788" s="123"/>
      <c r="KUN788" s="123"/>
      <c r="KUO788" s="123"/>
      <c r="KUP788" s="123"/>
      <c r="KUQ788" s="123"/>
      <c r="KUR788" s="123"/>
      <c r="KUS788" s="123"/>
      <c r="KUT788" s="123"/>
      <c r="KUU788" s="123"/>
      <c r="KUV788" s="123"/>
      <c r="KUW788" s="123"/>
      <c r="KUX788" s="123"/>
      <c r="KUY788" s="123"/>
      <c r="KUZ788" s="123"/>
      <c r="KVA788" s="123"/>
      <c r="KVB788" s="123"/>
      <c r="KVC788" s="123"/>
      <c r="KVD788" s="123"/>
      <c r="KVE788" s="123"/>
      <c r="KVF788" s="123"/>
      <c r="KVG788" s="123"/>
      <c r="KVH788" s="123"/>
      <c r="KVI788" s="123"/>
      <c r="KVJ788" s="123"/>
      <c r="KVK788" s="123"/>
      <c r="KVL788" s="123"/>
      <c r="KVM788" s="123"/>
      <c r="KVN788" s="123"/>
      <c r="KVO788" s="123"/>
      <c r="KVP788" s="123"/>
      <c r="KVQ788" s="123"/>
      <c r="KVR788" s="123"/>
      <c r="KVS788" s="123"/>
      <c r="KVT788" s="123"/>
      <c r="KVU788" s="123"/>
      <c r="KVV788" s="123"/>
      <c r="KVW788" s="123"/>
      <c r="KVX788" s="123"/>
      <c r="KVY788" s="123"/>
      <c r="KVZ788" s="123"/>
      <c r="KWA788" s="123"/>
      <c r="KWB788" s="123"/>
      <c r="KWC788" s="123"/>
      <c r="KWD788" s="123"/>
      <c r="KWE788" s="123"/>
      <c r="KWF788" s="123"/>
      <c r="KWG788" s="123"/>
      <c r="KWH788" s="123"/>
      <c r="KWI788" s="123"/>
      <c r="KWJ788" s="123"/>
      <c r="KWK788" s="123"/>
      <c r="KWL788" s="123"/>
      <c r="KWM788" s="123"/>
      <c r="KWN788" s="123"/>
      <c r="KWO788" s="123"/>
      <c r="KWP788" s="123"/>
      <c r="KWQ788" s="123"/>
      <c r="KWR788" s="123"/>
      <c r="KWS788" s="123"/>
      <c r="KWT788" s="123"/>
      <c r="KWU788" s="123"/>
      <c r="KWV788" s="123"/>
      <c r="KWW788" s="123"/>
      <c r="KWX788" s="123"/>
      <c r="KWY788" s="123"/>
      <c r="KWZ788" s="123"/>
      <c r="KXA788" s="123"/>
      <c r="KXB788" s="123"/>
      <c r="KXC788" s="123"/>
      <c r="KXD788" s="123"/>
      <c r="KXE788" s="123"/>
      <c r="KXF788" s="123"/>
      <c r="KXG788" s="123"/>
      <c r="KXH788" s="123"/>
      <c r="KXI788" s="123"/>
      <c r="KXJ788" s="123"/>
      <c r="KXK788" s="123"/>
      <c r="KXL788" s="123"/>
      <c r="KXM788" s="123"/>
      <c r="KXN788" s="123"/>
      <c r="KXO788" s="123"/>
      <c r="KXP788" s="123"/>
      <c r="KXQ788" s="123"/>
      <c r="KXR788" s="123"/>
      <c r="KXS788" s="123"/>
      <c r="KXT788" s="123"/>
      <c r="KXU788" s="123"/>
      <c r="KXV788" s="123"/>
      <c r="KXW788" s="123"/>
      <c r="KXX788" s="123"/>
      <c r="KXY788" s="123"/>
      <c r="KXZ788" s="123"/>
      <c r="KYA788" s="123"/>
      <c r="KYB788" s="123"/>
      <c r="KYC788" s="123"/>
      <c r="KYD788" s="123"/>
      <c r="KYE788" s="123"/>
      <c r="KYF788" s="123"/>
      <c r="KYG788" s="123"/>
      <c r="KYH788" s="123"/>
      <c r="KYI788" s="123"/>
      <c r="KYJ788" s="123"/>
      <c r="KYK788" s="123"/>
      <c r="KYL788" s="123"/>
      <c r="KYM788" s="123"/>
      <c r="KYN788" s="123"/>
      <c r="KYO788" s="123"/>
      <c r="KYP788" s="123"/>
      <c r="KYQ788" s="123"/>
      <c r="KYR788" s="123"/>
      <c r="KYS788" s="123"/>
      <c r="KYT788" s="123"/>
      <c r="KYU788" s="123"/>
      <c r="KYV788" s="123"/>
      <c r="KYW788" s="123"/>
      <c r="KYX788" s="123"/>
      <c r="KYY788" s="123"/>
      <c r="KYZ788" s="123"/>
      <c r="KZA788" s="123"/>
      <c r="KZB788" s="123"/>
      <c r="KZC788" s="123"/>
      <c r="KZD788" s="123"/>
      <c r="KZE788" s="123"/>
      <c r="KZF788" s="123"/>
      <c r="KZG788" s="123"/>
      <c r="KZH788" s="123"/>
      <c r="KZI788" s="123"/>
      <c r="KZJ788" s="123"/>
      <c r="KZK788" s="123"/>
      <c r="KZL788" s="123"/>
      <c r="KZM788" s="123"/>
      <c r="KZN788" s="123"/>
      <c r="KZO788" s="123"/>
      <c r="KZP788" s="123"/>
      <c r="KZQ788" s="123"/>
      <c r="KZR788" s="123"/>
      <c r="KZS788" s="123"/>
      <c r="KZT788" s="123"/>
      <c r="KZU788" s="123"/>
      <c r="KZV788" s="123"/>
      <c r="KZW788" s="123"/>
      <c r="KZX788" s="123"/>
      <c r="KZY788" s="123"/>
      <c r="KZZ788" s="123"/>
      <c r="LAA788" s="123"/>
      <c r="LAB788" s="123"/>
      <c r="LAC788" s="123"/>
      <c r="LAD788" s="123"/>
      <c r="LAE788" s="123"/>
      <c r="LAF788" s="123"/>
      <c r="LAG788" s="123"/>
      <c r="LAH788" s="123"/>
      <c r="LAI788" s="123"/>
      <c r="LAJ788" s="123"/>
      <c r="LAK788" s="123"/>
      <c r="LAL788" s="123"/>
      <c r="LAM788" s="123"/>
      <c r="LAN788" s="123"/>
      <c r="LAO788" s="123"/>
      <c r="LAP788" s="123"/>
      <c r="LAQ788" s="123"/>
      <c r="LAR788" s="123"/>
      <c r="LAS788" s="123"/>
      <c r="LAT788" s="123"/>
      <c r="LAU788" s="123"/>
      <c r="LAV788" s="123"/>
      <c r="LAW788" s="123"/>
      <c r="LAX788" s="123"/>
      <c r="LAY788" s="123"/>
      <c r="LAZ788" s="123"/>
      <c r="LBA788" s="123"/>
      <c r="LBB788" s="123"/>
      <c r="LBC788" s="123"/>
      <c r="LBD788" s="123"/>
      <c r="LBE788" s="123"/>
      <c r="LBF788" s="123"/>
      <c r="LBG788" s="123"/>
      <c r="LBH788" s="123"/>
      <c r="LBI788" s="123"/>
      <c r="LBJ788" s="123"/>
      <c r="LBK788" s="123"/>
      <c r="LBL788" s="123"/>
      <c r="LBM788" s="123"/>
      <c r="LBN788" s="123"/>
      <c r="LBO788" s="123"/>
      <c r="LBP788" s="123"/>
      <c r="LBQ788" s="123"/>
      <c r="LBR788" s="123"/>
      <c r="LBS788" s="123"/>
      <c r="LBT788" s="123"/>
      <c r="LBU788" s="123"/>
      <c r="LBV788" s="123"/>
      <c r="LBW788" s="123"/>
      <c r="LBX788" s="123"/>
      <c r="LBY788" s="123"/>
      <c r="LBZ788" s="123"/>
      <c r="LCA788" s="123"/>
      <c r="LCB788" s="123"/>
      <c r="LCC788" s="123"/>
      <c r="LCD788" s="123"/>
      <c r="LCE788" s="123"/>
      <c r="LCF788" s="123"/>
      <c r="LCG788" s="123"/>
      <c r="LCH788" s="123"/>
      <c r="LCI788" s="123"/>
      <c r="LCJ788" s="123"/>
      <c r="LCK788" s="123"/>
      <c r="LCL788" s="123"/>
      <c r="LCM788" s="123"/>
      <c r="LCN788" s="123"/>
      <c r="LCO788" s="123"/>
      <c r="LCP788" s="123"/>
      <c r="LCQ788" s="123"/>
      <c r="LCR788" s="123"/>
      <c r="LCS788" s="123"/>
      <c r="LCT788" s="123"/>
      <c r="LCU788" s="123"/>
      <c r="LCV788" s="123"/>
      <c r="LCW788" s="123"/>
      <c r="LCX788" s="123"/>
      <c r="LCY788" s="123"/>
      <c r="LCZ788" s="123"/>
      <c r="LDA788" s="123"/>
      <c r="LDB788" s="123"/>
      <c r="LDC788" s="123"/>
      <c r="LDD788" s="123"/>
      <c r="LDE788" s="123"/>
      <c r="LDF788" s="123"/>
      <c r="LDG788" s="123"/>
      <c r="LDH788" s="123"/>
      <c r="LDI788" s="123"/>
      <c r="LDJ788" s="123"/>
      <c r="LDK788" s="123"/>
      <c r="LDL788" s="123"/>
      <c r="LDM788" s="123"/>
      <c r="LDN788" s="123"/>
      <c r="LDO788" s="123"/>
      <c r="LDP788" s="123"/>
      <c r="LDQ788" s="123"/>
      <c r="LDR788" s="123"/>
      <c r="LDS788" s="123"/>
      <c r="LDT788" s="123"/>
      <c r="LDU788" s="123"/>
      <c r="LDV788" s="123"/>
      <c r="LDW788" s="123"/>
      <c r="LDX788" s="123"/>
      <c r="LDY788" s="123"/>
      <c r="LDZ788" s="123"/>
      <c r="LEA788" s="123"/>
      <c r="LEB788" s="123"/>
      <c r="LEC788" s="123"/>
      <c r="LED788" s="123"/>
      <c r="LEE788" s="123"/>
      <c r="LEF788" s="123"/>
      <c r="LEG788" s="123"/>
      <c r="LEH788" s="123"/>
      <c r="LEI788" s="123"/>
      <c r="LEJ788" s="123"/>
      <c r="LEK788" s="123"/>
      <c r="LEL788" s="123"/>
      <c r="LEM788" s="123"/>
      <c r="LEN788" s="123"/>
      <c r="LEO788" s="123"/>
      <c r="LEP788" s="123"/>
      <c r="LEQ788" s="123"/>
      <c r="LER788" s="123"/>
      <c r="LES788" s="123"/>
      <c r="LET788" s="123"/>
      <c r="LEU788" s="123"/>
      <c r="LEV788" s="123"/>
      <c r="LEW788" s="123"/>
      <c r="LEX788" s="123"/>
      <c r="LEY788" s="123"/>
      <c r="LEZ788" s="123"/>
      <c r="LFA788" s="123"/>
      <c r="LFB788" s="123"/>
      <c r="LFC788" s="123"/>
      <c r="LFD788" s="123"/>
      <c r="LFE788" s="123"/>
      <c r="LFF788" s="123"/>
      <c r="LFG788" s="123"/>
      <c r="LFH788" s="123"/>
      <c r="LFI788" s="123"/>
      <c r="LFJ788" s="123"/>
      <c r="LFK788" s="123"/>
      <c r="LFL788" s="123"/>
      <c r="LFM788" s="123"/>
      <c r="LFN788" s="123"/>
      <c r="LFO788" s="123"/>
      <c r="LFP788" s="123"/>
      <c r="LFQ788" s="123"/>
      <c r="LFR788" s="123"/>
      <c r="LFS788" s="123"/>
      <c r="LFT788" s="123"/>
      <c r="LFU788" s="123"/>
      <c r="LFV788" s="123"/>
      <c r="LFW788" s="123"/>
      <c r="LFX788" s="123"/>
      <c r="LFY788" s="123"/>
      <c r="LFZ788" s="123"/>
      <c r="LGA788" s="123"/>
      <c r="LGB788" s="123"/>
      <c r="LGC788" s="123"/>
      <c r="LGD788" s="123"/>
      <c r="LGE788" s="123"/>
      <c r="LGF788" s="123"/>
      <c r="LGG788" s="123"/>
      <c r="LGH788" s="123"/>
      <c r="LGI788" s="123"/>
      <c r="LGJ788" s="123"/>
      <c r="LGK788" s="123"/>
      <c r="LGL788" s="123"/>
      <c r="LGM788" s="123"/>
      <c r="LGN788" s="123"/>
      <c r="LGO788" s="123"/>
      <c r="LGP788" s="123"/>
      <c r="LGQ788" s="123"/>
      <c r="LGR788" s="123"/>
      <c r="LGS788" s="123"/>
      <c r="LGT788" s="123"/>
      <c r="LGU788" s="123"/>
      <c r="LGV788" s="123"/>
      <c r="LGW788" s="123"/>
      <c r="LGX788" s="123"/>
      <c r="LGY788" s="123"/>
      <c r="LGZ788" s="123"/>
      <c r="LHA788" s="123"/>
      <c r="LHB788" s="123"/>
      <c r="LHC788" s="123"/>
      <c r="LHD788" s="123"/>
      <c r="LHE788" s="123"/>
      <c r="LHF788" s="123"/>
      <c r="LHG788" s="123"/>
      <c r="LHH788" s="123"/>
      <c r="LHI788" s="123"/>
      <c r="LHJ788" s="123"/>
      <c r="LHK788" s="123"/>
      <c r="LHL788" s="123"/>
      <c r="LHM788" s="123"/>
      <c r="LHN788" s="123"/>
      <c r="LHO788" s="123"/>
      <c r="LHP788" s="123"/>
      <c r="LHQ788" s="123"/>
      <c r="LHR788" s="123"/>
      <c r="LHS788" s="123"/>
      <c r="LHT788" s="123"/>
      <c r="LHU788" s="123"/>
      <c r="LHV788" s="123"/>
      <c r="LHW788" s="123"/>
      <c r="LHX788" s="123"/>
      <c r="LHY788" s="123"/>
      <c r="LHZ788" s="123"/>
      <c r="LIA788" s="123"/>
      <c r="LIB788" s="123"/>
      <c r="LIC788" s="123"/>
      <c r="LID788" s="123"/>
      <c r="LIE788" s="123"/>
      <c r="LIF788" s="123"/>
      <c r="LIG788" s="123"/>
      <c r="LIH788" s="123"/>
      <c r="LII788" s="123"/>
      <c r="LIJ788" s="123"/>
      <c r="LIK788" s="123"/>
      <c r="LIL788" s="123"/>
      <c r="LIM788" s="123"/>
      <c r="LIN788" s="123"/>
      <c r="LIO788" s="123"/>
      <c r="LIP788" s="123"/>
      <c r="LIQ788" s="123"/>
      <c r="LIR788" s="123"/>
      <c r="LIS788" s="123"/>
      <c r="LIT788" s="123"/>
      <c r="LIU788" s="123"/>
      <c r="LIV788" s="123"/>
      <c r="LIW788" s="123"/>
      <c r="LIX788" s="123"/>
      <c r="LIY788" s="123"/>
      <c r="LIZ788" s="123"/>
      <c r="LJA788" s="123"/>
      <c r="LJB788" s="123"/>
      <c r="LJC788" s="123"/>
      <c r="LJD788" s="123"/>
      <c r="LJE788" s="123"/>
      <c r="LJF788" s="123"/>
      <c r="LJG788" s="123"/>
      <c r="LJH788" s="123"/>
      <c r="LJI788" s="123"/>
      <c r="LJJ788" s="123"/>
      <c r="LJK788" s="123"/>
      <c r="LJL788" s="123"/>
      <c r="LJM788" s="123"/>
      <c r="LJN788" s="123"/>
      <c r="LJO788" s="123"/>
      <c r="LJP788" s="123"/>
      <c r="LJQ788" s="123"/>
      <c r="LJR788" s="123"/>
      <c r="LJS788" s="123"/>
      <c r="LJT788" s="123"/>
      <c r="LJU788" s="123"/>
      <c r="LJV788" s="123"/>
      <c r="LJW788" s="123"/>
      <c r="LJX788" s="123"/>
      <c r="LJY788" s="123"/>
      <c r="LJZ788" s="123"/>
      <c r="LKA788" s="123"/>
      <c r="LKB788" s="123"/>
      <c r="LKC788" s="123"/>
      <c r="LKD788" s="123"/>
      <c r="LKE788" s="123"/>
      <c r="LKF788" s="123"/>
      <c r="LKG788" s="123"/>
      <c r="LKH788" s="123"/>
      <c r="LKI788" s="123"/>
      <c r="LKJ788" s="123"/>
      <c r="LKK788" s="123"/>
      <c r="LKL788" s="123"/>
      <c r="LKM788" s="123"/>
      <c r="LKN788" s="123"/>
      <c r="LKO788" s="123"/>
      <c r="LKP788" s="123"/>
      <c r="LKQ788" s="123"/>
      <c r="LKR788" s="123"/>
      <c r="LKS788" s="123"/>
      <c r="LKT788" s="123"/>
      <c r="LKU788" s="123"/>
      <c r="LKV788" s="123"/>
      <c r="LKW788" s="123"/>
      <c r="LKX788" s="123"/>
      <c r="LKY788" s="123"/>
      <c r="LKZ788" s="123"/>
      <c r="LLA788" s="123"/>
      <c r="LLB788" s="123"/>
      <c r="LLC788" s="123"/>
      <c r="LLD788" s="123"/>
      <c r="LLE788" s="123"/>
      <c r="LLF788" s="123"/>
      <c r="LLG788" s="123"/>
      <c r="LLH788" s="123"/>
      <c r="LLI788" s="123"/>
      <c r="LLJ788" s="123"/>
      <c r="LLK788" s="123"/>
      <c r="LLL788" s="123"/>
      <c r="LLM788" s="123"/>
      <c r="LLN788" s="123"/>
      <c r="LLO788" s="123"/>
      <c r="LLP788" s="123"/>
      <c r="LLQ788" s="123"/>
      <c r="LLR788" s="123"/>
      <c r="LLS788" s="123"/>
      <c r="LLT788" s="123"/>
      <c r="LLU788" s="123"/>
      <c r="LLV788" s="123"/>
      <c r="LLW788" s="123"/>
      <c r="LLX788" s="123"/>
      <c r="LLY788" s="123"/>
      <c r="LLZ788" s="123"/>
      <c r="LMA788" s="123"/>
      <c r="LMB788" s="123"/>
      <c r="LMC788" s="123"/>
      <c r="LMD788" s="123"/>
      <c r="LME788" s="123"/>
      <c r="LMF788" s="123"/>
      <c r="LMG788" s="123"/>
      <c r="LMH788" s="123"/>
      <c r="LMI788" s="123"/>
      <c r="LMJ788" s="123"/>
      <c r="LMK788" s="123"/>
      <c r="LML788" s="123"/>
      <c r="LMM788" s="123"/>
      <c r="LMN788" s="123"/>
      <c r="LMO788" s="123"/>
      <c r="LMP788" s="123"/>
      <c r="LMQ788" s="123"/>
      <c r="LMR788" s="123"/>
      <c r="LMS788" s="123"/>
      <c r="LMT788" s="123"/>
      <c r="LMU788" s="123"/>
      <c r="LMV788" s="123"/>
      <c r="LMW788" s="123"/>
      <c r="LMX788" s="123"/>
      <c r="LMY788" s="123"/>
      <c r="LMZ788" s="123"/>
      <c r="LNA788" s="123"/>
      <c r="LNB788" s="123"/>
      <c r="LNC788" s="123"/>
      <c r="LND788" s="123"/>
      <c r="LNE788" s="123"/>
      <c r="LNF788" s="123"/>
      <c r="LNG788" s="123"/>
      <c r="LNH788" s="123"/>
      <c r="LNI788" s="123"/>
      <c r="LNJ788" s="123"/>
      <c r="LNK788" s="123"/>
      <c r="LNL788" s="123"/>
      <c r="LNM788" s="123"/>
      <c r="LNN788" s="123"/>
      <c r="LNO788" s="123"/>
      <c r="LNP788" s="123"/>
      <c r="LNQ788" s="123"/>
      <c r="LNR788" s="123"/>
      <c r="LNS788" s="123"/>
      <c r="LNT788" s="123"/>
      <c r="LNU788" s="123"/>
      <c r="LNV788" s="123"/>
      <c r="LNW788" s="123"/>
      <c r="LNX788" s="123"/>
      <c r="LNY788" s="123"/>
      <c r="LNZ788" s="123"/>
      <c r="LOA788" s="123"/>
      <c r="LOB788" s="123"/>
      <c r="LOC788" s="123"/>
      <c r="LOD788" s="123"/>
      <c r="LOE788" s="123"/>
      <c r="LOF788" s="123"/>
      <c r="LOG788" s="123"/>
      <c r="LOH788" s="123"/>
      <c r="LOI788" s="123"/>
      <c r="LOJ788" s="123"/>
      <c r="LOK788" s="123"/>
      <c r="LOL788" s="123"/>
      <c r="LOM788" s="123"/>
      <c r="LON788" s="123"/>
      <c r="LOO788" s="123"/>
      <c r="LOP788" s="123"/>
      <c r="LOQ788" s="123"/>
      <c r="LOR788" s="123"/>
      <c r="LOS788" s="123"/>
      <c r="LOT788" s="123"/>
      <c r="LOU788" s="123"/>
      <c r="LOV788" s="123"/>
      <c r="LOW788" s="123"/>
      <c r="LOX788" s="123"/>
      <c r="LOY788" s="123"/>
      <c r="LOZ788" s="123"/>
      <c r="LPA788" s="123"/>
      <c r="LPB788" s="123"/>
      <c r="LPC788" s="123"/>
      <c r="LPD788" s="123"/>
      <c r="LPE788" s="123"/>
      <c r="LPF788" s="123"/>
      <c r="LPG788" s="123"/>
      <c r="LPH788" s="123"/>
      <c r="LPI788" s="123"/>
      <c r="LPJ788" s="123"/>
      <c r="LPK788" s="123"/>
      <c r="LPL788" s="123"/>
      <c r="LPM788" s="123"/>
      <c r="LPN788" s="123"/>
      <c r="LPO788" s="123"/>
      <c r="LPP788" s="123"/>
      <c r="LPQ788" s="123"/>
      <c r="LPR788" s="123"/>
      <c r="LPS788" s="123"/>
      <c r="LPT788" s="123"/>
      <c r="LPU788" s="123"/>
      <c r="LPV788" s="123"/>
      <c r="LPW788" s="123"/>
      <c r="LPX788" s="123"/>
      <c r="LPY788" s="123"/>
      <c r="LPZ788" s="123"/>
      <c r="LQA788" s="123"/>
      <c r="LQB788" s="123"/>
      <c r="LQC788" s="123"/>
      <c r="LQD788" s="123"/>
      <c r="LQE788" s="123"/>
      <c r="LQF788" s="123"/>
      <c r="LQG788" s="123"/>
      <c r="LQH788" s="123"/>
      <c r="LQI788" s="123"/>
      <c r="LQJ788" s="123"/>
      <c r="LQK788" s="123"/>
      <c r="LQL788" s="123"/>
      <c r="LQM788" s="123"/>
      <c r="LQN788" s="123"/>
      <c r="LQO788" s="123"/>
      <c r="LQP788" s="123"/>
      <c r="LQQ788" s="123"/>
      <c r="LQR788" s="123"/>
      <c r="LQS788" s="123"/>
      <c r="LQT788" s="123"/>
      <c r="LQU788" s="123"/>
      <c r="LQV788" s="123"/>
      <c r="LQW788" s="123"/>
      <c r="LQX788" s="123"/>
      <c r="LQY788" s="123"/>
      <c r="LQZ788" s="123"/>
      <c r="LRA788" s="123"/>
      <c r="LRB788" s="123"/>
      <c r="LRC788" s="123"/>
      <c r="LRD788" s="123"/>
      <c r="LRE788" s="123"/>
      <c r="LRF788" s="123"/>
      <c r="LRG788" s="123"/>
      <c r="LRH788" s="123"/>
      <c r="LRI788" s="123"/>
      <c r="LRJ788" s="123"/>
      <c r="LRK788" s="123"/>
      <c r="LRL788" s="123"/>
      <c r="LRM788" s="123"/>
      <c r="LRN788" s="123"/>
      <c r="LRO788" s="123"/>
      <c r="LRP788" s="123"/>
      <c r="LRQ788" s="123"/>
      <c r="LRR788" s="123"/>
      <c r="LRS788" s="123"/>
      <c r="LRT788" s="123"/>
      <c r="LRU788" s="123"/>
      <c r="LRV788" s="123"/>
      <c r="LRW788" s="123"/>
      <c r="LRX788" s="123"/>
      <c r="LRY788" s="123"/>
      <c r="LRZ788" s="123"/>
      <c r="LSA788" s="123"/>
      <c r="LSB788" s="123"/>
      <c r="LSC788" s="123"/>
      <c r="LSD788" s="123"/>
      <c r="LSE788" s="123"/>
      <c r="LSF788" s="123"/>
      <c r="LSG788" s="123"/>
      <c r="LSH788" s="123"/>
      <c r="LSI788" s="123"/>
      <c r="LSJ788" s="123"/>
      <c r="LSK788" s="123"/>
      <c r="LSL788" s="123"/>
      <c r="LSM788" s="123"/>
      <c r="LSN788" s="123"/>
      <c r="LSO788" s="123"/>
      <c r="LSP788" s="123"/>
      <c r="LSQ788" s="123"/>
      <c r="LSR788" s="123"/>
      <c r="LSS788" s="123"/>
      <c r="LST788" s="123"/>
      <c r="LSU788" s="123"/>
      <c r="LSV788" s="123"/>
      <c r="LSW788" s="123"/>
      <c r="LSX788" s="123"/>
      <c r="LSY788" s="123"/>
      <c r="LSZ788" s="123"/>
      <c r="LTA788" s="123"/>
      <c r="LTB788" s="123"/>
      <c r="LTC788" s="123"/>
      <c r="LTD788" s="123"/>
      <c r="LTE788" s="123"/>
      <c r="LTF788" s="123"/>
      <c r="LTG788" s="123"/>
      <c r="LTH788" s="123"/>
      <c r="LTI788" s="123"/>
      <c r="LTJ788" s="123"/>
      <c r="LTK788" s="123"/>
      <c r="LTL788" s="123"/>
      <c r="LTM788" s="123"/>
      <c r="LTN788" s="123"/>
      <c r="LTO788" s="123"/>
      <c r="LTP788" s="123"/>
      <c r="LTQ788" s="123"/>
      <c r="LTR788" s="123"/>
      <c r="LTS788" s="123"/>
      <c r="LTT788" s="123"/>
      <c r="LTU788" s="123"/>
      <c r="LTV788" s="123"/>
      <c r="LTW788" s="123"/>
      <c r="LTX788" s="123"/>
      <c r="LTY788" s="123"/>
      <c r="LTZ788" s="123"/>
      <c r="LUA788" s="123"/>
      <c r="LUB788" s="123"/>
      <c r="LUC788" s="123"/>
      <c r="LUD788" s="123"/>
      <c r="LUE788" s="123"/>
      <c r="LUF788" s="123"/>
      <c r="LUG788" s="123"/>
      <c r="LUH788" s="123"/>
      <c r="LUI788" s="123"/>
      <c r="LUJ788" s="123"/>
      <c r="LUK788" s="123"/>
      <c r="LUL788" s="123"/>
      <c r="LUM788" s="123"/>
      <c r="LUN788" s="123"/>
      <c r="LUO788" s="123"/>
      <c r="LUP788" s="123"/>
      <c r="LUQ788" s="123"/>
      <c r="LUR788" s="123"/>
      <c r="LUS788" s="123"/>
      <c r="LUT788" s="123"/>
      <c r="LUU788" s="123"/>
      <c r="LUV788" s="123"/>
      <c r="LUW788" s="123"/>
      <c r="LUX788" s="123"/>
      <c r="LUY788" s="123"/>
      <c r="LUZ788" s="123"/>
      <c r="LVA788" s="123"/>
      <c r="LVB788" s="123"/>
      <c r="LVC788" s="123"/>
      <c r="LVD788" s="123"/>
      <c r="LVE788" s="123"/>
      <c r="LVF788" s="123"/>
      <c r="LVG788" s="123"/>
      <c r="LVH788" s="123"/>
      <c r="LVI788" s="123"/>
      <c r="LVJ788" s="123"/>
      <c r="LVK788" s="123"/>
      <c r="LVL788" s="123"/>
      <c r="LVM788" s="123"/>
      <c r="LVN788" s="123"/>
      <c r="LVO788" s="123"/>
      <c r="LVP788" s="123"/>
      <c r="LVQ788" s="123"/>
      <c r="LVR788" s="123"/>
      <c r="LVS788" s="123"/>
      <c r="LVT788" s="123"/>
      <c r="LVU788" s="123"/>
      <c r="LVV788" s="123"/>
      <c r="LVW788" s="123"/>
      <c r="LVX788" s="123"/>
      <c r="LVY788" s="123"/>
      <c r="LVZ788" s="123"/>
      <c r="LWA788" s="123"/>
      <c r="LWB788" s="123"/>
      <c r="LWC788" s="123"/>
      <c r="LWD788" s="123"/>
      <c r="LWE788" s="123"/>
      <c r="LWF788" s="123"/>
      <c r="LWG788" s="123"/>
      <c r="LWH788" s="123"/>
      <c r="LWI788" s="123"/>
      <c r="LWJ788" s="123"/>
      <c r="LWK788" s="123"/>
      <c r="LWL788" s="123"/>
      <c r="LWM788" s="123"/>
      <c r="LWN788" s="123"/>
      <c r="LWO788" s="123"/>
      <c r="LWP788" s="123"/>
      <c r="LWQ788" s="123"/>
      <c r="LWR788" s="123"/>
      <c r="LWS788" s="123"/>
      <c r="LWT788" s="123"/>
      <c r="LWU788" s="123"/>
      <c r="LWV788" s="123"/>
      <c r="LWW788" s="123"/>
      <c r="LWX788" s="123"/>
      <c r="LWY788" s="123"/>
      <c r="LWZ788" s="123"/>
      <c r="LXA788" s="123"/>
      <c r="LXB788" s="123"/>
      <c r="LXC788" s="123"/>
      <c r="LXD788" s="123"/>
      <c r="LXE788" s="123"/>
      <c r="LXF788" s="123"/>
      <c r="LXG788" s="123"/>
      <c r="LXH788" s="123"/>
      <c r="LXI788" s="123"/>
      <c r="LXJ788" s="123"/>
      <c r="LXK788" s="123"/>
      <c r="LXL788" s="123"/>
      <c r="LXM788" s="123"/>
      <c r="LXN788" s="123"/>
      <c r="LXO788" s="123"/>
      <c r="LXP788" s="123"/>
      <c r="LXQ788" s="123"/>
      <c r="LXR788" s="123"/>
      <c r="LXS788" s="123"/>
      <c r="LXT788" s="123"/>
      <c r="LXU788" s="123"/>
      <c r="LXV788" s="123"/>
      <c r="LXW788" s="123"/>
      <c r="LXX788" s="123"/>
      <c r="LXY788" s="123"/>
      <c r="LXZ788" s="123"/>
      <c r="LYA788" s="123"/>
      <c r="LYB788" s="123"/>
      <c r="LYC788" s="123"/>
      <c r="LYD788" s="123"/>
      <c r="LYE788" s="123"/>
      <c r="LYF788" s="123"/>
      <c r="LYG788" s="123"/>
      <c r="LYH788" s="123"/>
      <c r="LYI788" s="123"/>
      <c r="LYJ788" s="123"/>
      <c r="LYK788" s="123"/>
      <c r="LYL788" s="123"/>
      <c r="LYM788" s="123"/>
      <c r="LYN788" s="123"/>
      <c r="LYO788" s="123"/>
      <c r="LYP788" s="123"/>
      <c r="LYQ788" s="123"/>
      <c r="LYR788" s="123"/>
      <c r="LYS788" s="123"/>
      <c r="LYT788" s="123"/>
      <c r="LYU788" s="123"/>
      <c r="LYV788" s="123"/>
      <c r="LYW788" s="123"/>
      <c r="LYX788" s="123"/>
      <c r="LYY788" s="123"/>
      <c r="LYZ788" s="123"/>
      <c r="LZA788" s="123"/>
      <c r="LZB788" s="123"/>
      <c r="LZC788" s="123"/>
      <c r="LZD788" s="123"/>
      <c r="LZE788" s="123"/>
      <c r="LZF788" s="123"/>
      <c r="LZG788" s="123"/>
      <c r="LZH788" s="123"/>
      <c r="LZI788" s="123"/>
      <c r="LZJ788" s="123"/>
      <c r="LZK788" s="123"/>
      <c r="LZL788" s="123"/>
      <c r="LZM788" s="123"/>
      <c r="LZN788" s="123"/>
      <c r="LZO788" s="123"/>
      <c r="LZP788" s="123"/>
      <c r="LZQ788" s="123"/>
      <c r="LZR788" s="123"/>
      <c r="LZS788" s="123"/>
      <c r="LZT788" s="123"/>
      <c r="LZU788" s="123"/>
      <c r="LZV788" s="123"/>
      <c r="LZW788" s="123"/>
      <c r="LZX788" s="123"/>
      <c r="LZY788" s="123"/>
      <c r="LZZ788" s="123"/>
      <c r="MAA788" s="123"/>
      <c r="MAB788" s="123"/>
      <c r="MAC788" s="123"/>
      <c r="MAD788" s="123"/>
      <c r="MAE788" s="123"/>
      <c r="MAF788" s="123"/>
      <c r="MAG788" s="123"/>
      <c r="MAH788" s="123"/>
      <c r="MAI788" s="123"/>
      <c r="MAJ788" s="123"/>
      <c r="MAK788" s="123"/>
      <c r="MAL788" s="123"/>
      <c r="MAM788" s="123"/>
      <c r="MAN788" s="123"/>
      <c r="MAO788" s="123"/>
      <c r="MAP788" s="123"/>
      <c r="MAQ788" s="123"/>
      <c r="MAR788" s="123"/>
      <c r="MAS788" s="123"/>
      <c r="MAT788" s="123"/>
      <c r="MAU788" s="123"/>
      <c r="MAV788" s="123"/>
      <c r="MAW788" s="123"/>
      <c r="MAX788" s="123"/>
      <c r="MAY788" s="123"/>
      <c r="MAZ788" s="123"/>
      <c r="MBA788" s="123"/>
      <c r="MBB788" s="123"/>
      <c r="MBC788" s="123"/>
      <c r="MBD788" s="123"/>
      <c r="MBE788" s="123"/>
      <c r="MBF788" s="123"/>
      <c r="MBG788" s="123"/>
      <c r="MBH788" s="123"/>
      <c r="MBI788" s="123"/>
      <c r="MBJ788" s="123"/>
      <c r="MBK788" s="123"/>
      <c r="MBL788" s="123"/>
      <c r="MBM788" s="123"/>
      <c r="MBN788" s="123"/>
      <c r="MBO788" s="123"/>
      <c r="MBP788" s="123"/>
      <c r="MBQ788" s="123"/>
      <c r="MBR788" s="123"/>
      <c r="MBS788" s="123"/>
      <c r="MBT788" s="123"/>
      <c r="MBU788" s="123"/>
      <c r="MBV788" s="123"/>
      <c r="MBW788" s="123"/>
      <c r="MBX788" s="123"/>
      <c r="MBY788" s="123"/>
      <c r="MBZ788" s="123"/>
      <c r="MCA788" s="123"/>
      <c r="MCB788" s="123"/>
      <c r="MCC788" s="123"/>
      <c r="MCD788" s="123"/>
      <c r="MCE788" s="123"/>
      <c r="MCF788" s="123"/>
      <c r="MCG788" s="123"/>
      <c r="MCH788" s="123"/>
      <c r="MCI788" s="123"/>
      <c r="MCJ788" s="123"/>
      <c r="MCK788" s="123"/>
      <c r="MCL788" s="123"/>
      <c r="MCM788" s="123"/>
      <c r="MCN788" s="123"/>
      <c r="MCO788" s="123"/>
      <c r="MCP788" s="123"/>
      <c r="MCQ788" s="123"/>
      <c r="MCR788" s="123"/>
      <c r="MCS788" s="123"/>
      <c r="MCT788" s="123"/>
      <c r="MCU788" s="123"/>
      <c r="MCV788" s="123"/>
      <c r="MCW788" s="123"/>
      <c r="MCX788" s="123"/>
      <c r="MCY788" s="123"/>
      <c r="MCZ788" s="123"/>
      <c r="MDA788" s="123"/>
      <c r="MDB788" s="123"/>
      <c r="MDC788" s="123"/>
      <c r="MDD788" s="123"/>
      <c r="MDE788" s="123"/>
      <c r="MDF788" s="123"/>
      <c r="MDG788" s="123"/>
      <c r="MDH788" s="123"/>
      <c r="MDI788" s="123"/>
      <c r="MDJ788" s="123"/>
      <c r="MDK788" s="123"/>
      <c r="MDL788" s="123"/>
      <c r="MDM788" s="123"/>
      <c r="MDN788" s="123"/>
      <c r="MDO788" s="123"/>
      <c r="MDP788" s="123"/>
      <c r="MDQ788" s="123"/>
      <c r="MDR788" s="123"/>
      <c r="MDS788" s="123"/>
      <c r="MDT788" s="123"/>
      <c r="MDU788" s="123"/>
      <c r="MDV788" s="123"/>
      <c r="MDW788" s="123"/>
      <c r="MDX788" s="123"/>
      <c r="MDY788" s="123"/>
      <c r="MDZ788" s="123"/>
      <c r="MEA788" s="123"/>
      <c r="MEB788" s="123"/>
      <c r="MEC788" s="123"/>
      <c r="MED788" s="123"/>
      <c r="MEE788" s="123"/>
      <c r="MEF788" s="123"/>
      <c r="MEG788" s="123"/>
      <c r="MEH788" s="123"/>
      <c r="MEI788" s="123"/>
      <c r="MEJ788" s="123"/>
      <c r="MEK788" s="123"/>
      <c r="MEL788" s="123"/>
      <c r="MEM788" s="123"/>
      <c r="MEN788" s="123"/>
      <c r="MEO788" s="123"/>
      <c r="MEP788" s="123"/>
      <c r="MEQ788" s="123"/>
      <c r="MER788" s="123"/>
      <c r="MES788" s="123"/>
      <c r="MET788" s="123"/>
      <c r="MEU788" s="123"/>
      <c r="MEV788" s="123"/>
      <c r="MEW788" s="123"/>
      <c r="MEX788" s="123"/>
      <c r="MEY788" s="123"/>
      <c r="MEZ788" s="123"/>
      <c r="MFA788" s="123"/>
      <c r="MFB788" s="123"/>
      <c r="MFC788" s="123"/>
      <c r="MFD788" s="123"/>
      <c r="MFE788" s="123"/>
      <c r="MFF788" s="123"/>
      <c r="MFG788" s="123"/>
      <c r="MFH788" s="123"/>
      <c r="MFI788" s="123"/>
      <c r="MFJ788" s="123"/>
      <c r="MFK788" s="123"/>
      <c r="MFL788" s="123"/>
      <c r="MFM788" s="123"/>
      <c r="MFN788" s="123"/>
      <c r="MFO788" s="123"/>
      <c r="MFP788" s="123"/>
      <c r="MFQ788" s="123"/>
      <c r="MFR788" s="123"/>
      <c r="MFS788" s="123"/>
      <c r="MFT788" s="123"/>
      <c r="MFU788" s="123"/>
      <c r="MFV788" s="123"/>
      <c r="MFW788" s="123"/>
      <c r="MFX788" s="123"/>
      <c r="MFY788" s="123"/>
      <c r="MFZ788" s="123"/>
      <c r="MGA788" s="123"/>
      <c r="MGB788" s="123"/>
      <c r="MGC788" s="123"/>
      <c r="MGD788" s="123"/>
      <c r="MGE788" s="123"/>
      <c r="MGF788" s="123"/>
      <c r="MGG788" s="123"/>
      <c r="MGH788" s="123"/>
      <c r="MGI788" s="123"/>
      <c r="MGJ788" s="123"/>
      <c r="MGK788" s="123"/>
      <c r="MGL788" s="123"/>
      <c r="MGM788" s="123"/>
      <c r="MGN788" s="123"/>
      <c r="MGO788" s="123"/>
      <c r="MGP788" s="123"/>
      <c r="MGQ788" s="123"/>
      <c r="MGR788" s="123"/>
      <c r="MGS788" s="123"/>
      <c r="MGT788" s="123"/>
      <c r="MGU788" s="123"/>
      <c r="MGV788" s="123"/>
      <c r="MGW788" s="123"/>
      <c r="MGX788" s="123"/>
      <c r="MGY788" s="123"/>
      <c r="MGZ788" s="123"/>
      <c r="MHA788" s="123"/>
      <c r="MHB788" s="123"/>
      <c r="MHC788" s="123"/>
      <c r="MHD788" s="123"/>
      <c r="MHE788" s="123"/>
      <c r="MHF788" s="123"/>
      <c r="MHG788" s="123"/>
      <c r="MHH788" s="123"/>
      <c r="MHI788" s="123"/>
      <c r="MHJ788" s="123"/>
      <c r="MHK788" s="123"/>
      <c r="MHL788" s="123"/>
      <c r="MHM788" s="123"/>
      <c r="MHN788" s="123"/>
      <c r="MHO788" s="123"/>
      <c r="MHP788" s="123"/>
      <c r="MHQ788" s="123"/>
      <c r="MHR788" s="123"/>
      <c r="MHS788" s="123"/>
      <c r="MHT788" s="123"/>
      <c r="MHU788" s="123"/>
      <c r="MHV788" s="123"/>
      <c r="MHW788" s="123"/>
      <c r="MHX788" s="123"/>
      <c r="MHY788" s="123"/>
      <c r="MHZ788" s="123"/>
      <c r="MIA788" s="123"/>
      <c r="MIB788" s="123"/>
      <c r="MIC788" s="123"/>
      <c r="MID788" s="123"/>
      <c r="MIE788" s="123"/>
      <c r="MIF788" s="123"/>
      <c r="MIG788" s="123"/>
      <c r="MIH788" s="123"/>
      <c r="MII788" s="123"/>
      <c r="MIJ788" s="123"/>
      <c r="MIK788" s="123"/>
      <c r="MIL788" s="123"/>
      <c r="MIM788" s="123"/>
      <c r="MIN788" s="123"/>
      <c r="MIO788" s="123"/>
      <c r="MIP788" s="123"/>
      <c r="MIQ788" s="123"/>
      <c r="MIR788" s="123"/>
      <c r="MIS788" s="123"/>
      <c r="MIT788" s="123"/>
      <c r="MIU788" s="123"/>
      <c r="MIV788" s="123"/>
      <c r="MIW788" s="123"/>
      <c r="MIX788" s="123"/>
      <c r="MIY788" s="123"/>
      <c r="MIZ788" s="123"/>
      <c r="MJA788" s="123"/>
      <c r="MJB788" s="123"/>
      <c r="MJC788" s="123"/>
      <c r="MJD788" s="123"/>
      <c r="MJE788" s="123"/>
      <c r="MJF788" s="123"/>
      <c r="MJG788" s="123"/>
      <c r="MJH788" s="123"/>
      <c r="MJI788" s="123"/>
      <c r="MJJ788" s="123"/>
      <c r="MJK788" s="123"/>
      <c r="MJL788" s="123"/>
      <c r="MJM788" s="123"/>
      <c r="MJN788" s="123"/>
      <c r="MJO788" s="123"/>
      <c r="MJP788" s="123"/>
      <c r="MJQ788" s="123"/>
      <c r="MJR788" s="123"/>
      <c r="MJS788" s="123"/>
      <c r="MJT788" s="123"/>
      <c r="MJU788" s="123"/>
      <c r="MJV788" s="123"/>
      <c r="MJW788" s="123"/>
      <c r="MJX788" s="123"/>
      <c r="MJY788" s="123"/>
      <c r="MJZ788" s="123"/>
      <c r="MKA788" s="123"/>
      <c r="MKB788" s="123"/>
      <c r="MKC788" s="123"/>
      <c r="MKD788" s="123"/>
      <c r="MKE788" s="123"/>
      <c r="MKF788" s="123"/>
      <c r="MKG788" s="123"/>
      <c r="MKH788" s="123"/>
      <c r="MKI788" s="123"/>
      <c r="MKJ788" s="123"/>
      <c r="MKK788" s="123"/>
      <c r="MKL788" s="123"/>
      <c r="MKM788" s="123"/>
      <c r="MKN788" s="123"/>
      <c r="MKO788" s="123"/>
      <c r="MKP788" s="123"/>
      <c r="MKQ788" s="123"/>
      <c r="MKR788" s="123"/>
      <c r="MKS788" s="123"/>
      <c r="MKT788" s="123"/>
      <c r="MKU788" s="123"/>
      <c r="MKV788" s="123"/>
      <c r="MKW788" s="123"/>
      <c r="MKX788" s="123"/>
      <c r="MKY788" s="123"/>
      <c r="MKZ788" s="123"/>
      <c r="MLA788" s="123"/>
      <c r="MLB788" s="123"/>
      <c r="MLC788" s="123"/>
      <c r="MLD788" s="123"/>
      <c r="MLE788" s="123"/>
      <c r="MLF788" s="123"/>
      <c r="MLG788" s="123"/>
      <c r="MLH788" s="123"/>
      <c r="MLI788" s="123"/>
      <c r="MLJ788" s="123"/>
      <c r="MLK788" s="123"/>
      <c r="MLL788" s="123"/>
      <c r="MLM788" s="123"/>
      <c r="MLN788" s="123"/>
      <c r="MLO788" s="123"/>
      <c r="MLP788" s="123"/>
      <c r="MLQ788" s="123"/>
      <c r="MLR788" s="123"/>
      <c r="MLS788" s="123"/>
      <c r="MLT788" s="123"/>
      <c r="MLU788" s="123"/>
      <c r="MLV788" s="123"/>
      <c r="MLW788" s="123"/>
      <c r="MLX788" s="123"/>
      <c r="MLY788" s="123"/>
      <c r="MLZ788" s="123"/>
      <c r="MMA788" s="123"/>
      <c r="MMB788" s="123"/>
      <c r="MMC788" s="123"/>
      <c r="MMD788" s="123"/>
      <c r="MME788" s="123"/>
      <c r="MMF788" s="123"/>
      <c r="MMG788" s="123"/>
      <c r="MMH788" s="123"/>
      <c r="MMI788" s="123"/>
      <c r="MMJ788" s="123"/>
      <c r="MMK788" s="123"/>
      <c r="MML788" s="123"/>
      <c r="MMM788" s="123"/>
      <c r="MMN788" s="123"/>
      <c r="MMO788" s="123"/>
      <c r="MMP788" s="123"/>
      <c r="MMQ788" s="123"/>
      <c r="MMR788" s="123"/>
      <c r="MMS788" s="123"/>
      <c r="MMT788" s="123"/>
      <c r="MMU788" s="123"/>
      <c r="MMV788" s="123"/>
      <c r="MMW788" s="123"/>
      <c r="MMX788" s="123"/>
      <c r="MMY788" s="123"/>
      <c r="MMZ788" s="123"/>
      <c r="MNA788" s="123"/>
      <c r="MNB788" s="123"/>
      <c r="MNC788" s="123"/>
      <c r="MND788" s="123"/>
      <c r="MNE788" s="123"/>
      <c r="MNF788" s="123"/>
      <c r="MNG788" s="123"/>
      <c r="MNH788" s="123"/>
      <c r="MNI788" s="123"/>
      <c r="MNJ788" s="123"/>
      <c r="MNK788" s="123"/>
      <c r="MNL788" s="123"/>
      <c r="MNM788" s="123"/>
      <c r="MNN788" s="123"/>
      <c r="MNO788" s="123"/>
      <c r="MNP788" s="123"/>
      <c r="MNQ788" s="123"/>
      <c r="MNR788" s="123"/>
      <c r="MNS788" s="123"/>
      <c r="MNT788" s="123"/>
      <c r="MNU788" s="123"/>
      <c r="MNV788" s="123"/>
      <c r="MNW788" s="123"/>
      <c r="MNX788" s="123"/>
      <c r="MNY788" s="123"/>
      <c r="MNZ788" s="123"/>
      <c r="MOA788" s="123"/>
      <c r="MOB788" s="123"/>
      <c r="MOC788" s="123"/>
      <c r="MOD788" s="123"/>
      <c r="MOE788" s="123"/>
      <c r="MOF788" s="123"/>
      <c r="MOG788" s="123"/>
      <c r="MOH788" s="123"/>
      <c r="MOI788" s="123"/>
      <c r="MOJ788" s="123"/>
      <c r="MOK788" s="123"/>
      <c r="MOL788" s="123"/>
      <c r="MOM788" s="123"/>
      <c r="MON788" s="123"/>
      <c r="MOO788" s="123"/>
      <c r="MOP788" s="123"/>
      <c r="MOQ788" s="123"/>
      <c r="MOR788" s="123"/>
      <c r="MOS788" s="123"/>
      <c r="MOT788" s="123"/>
      <c r="MOU788" s="123"/>
      <c r="MOV788" s="123"/>
      <c r="MOW788" s="123"/>
      <c r="MOX788" s="123"/>
      <c r="MOY788" s="123"/>
      <c r="MOZ788" s="123"/>
      <c r="MPA788" s="123"/>
      <c r="MPB788" s="123"/>
      <c r="MPC788" s="123"/>
      <c r="MPD788" s="123"/>
      <c r="MPE788" s="123"/>
      <c r="MPF788" s="123"/>
      <c r="MPG788" s="123"/>
      <c r="MPH788" s="123"/>
      <c r="MPI788" s="123"/>
      <c r="MPJ788" s="123"/>
      <c r="MPK788" s="123"/>
      <c r="MPL788" s="123"/>
      <c r="MPM788" s="123"/>
      <c r="MPN788" s="123"/>
      <c r="MPO788" s="123"/>
      <c r="MPP788" s="123"/>
      <c r="MPQ788" s="123"/>
      <c r="MPR788" s="123"/>
      <c r="MPS788" s="123"/>
      <c r="MPT788" s="123"/>
      <c r="MPU788" s="123"/>
      <c r="MPV788" s="123"/>
      <c r="MPW788" s="123"/>
      <c r="MPX788" s="123"/>
      <c r="MPY788" s="123"/>
      <c r="MPZ788" s="123"/>
      <c r="MQA788" s="123"/>
      <c r="MQB788" s="123"/>
      <c r="MQC788" s="123"/>
      <c r="MQD788" s="123"/>
      <c r="MQE788" s="123"/>
      <c r="MQF788" s="123"/>
      <c r="MQG788" s="123"/>
      <c r="MQH788" s="123"/>
      <c r="MQI788" s="123"/>
      <c r="MQJ788" s="123"/>
      <c r="MQK788" s="123"/>
      <c r="MQL788" s="123"/>
      <c r="MQM788" s="123"/>
      <c r="MQN788" s="123"/>
      <c r="MQO788" s="123"/>
      <c r="MQP788" s="123"/>
      <c r="MQQ788" s="123"/>
      <c r="MQR788" s="123"/>
      <c r="MQS788" s="123"/>
      <c r="MQT788" s="123"/>
      <c r="MQU788" s="123"/>
      <c r="MQV788" s="123"/>
      <c r="MQW788" s="123"/>
      <c r="MQX788" s="123"/>
      <c r="MQY788" s="123"/>
      <c r="MQZ788" s="123"/>
      <c r="MRA788" s="123"/>
      <c r="MRB788" s="123"/>
      <c r="MRC788" s="123"/>
      <c r="MRD788" s="123"/>
      <c r="MRE788" s="123"/>
      <c r="MRF788" s="123"/>
      <c r="MRG788" s="123"/>
      <c r="MRH788" s="123"/>
      <c r="MRI788" s="123"/>
      <c r="MRJ788" s="123"/>
      <c r="MRK788" s="123"/>
      <c r="MRL788" s="123"/>
      <c r="MRM788" s="123"/>
      <c r="MRN788" s="123"/>
      <c r="MRO788" s="123"/>
      <c r="MRP788" s="123"/>
      <c r="MRQ788" s="123"/>
      <c r="MRR788" s="123"/>
      <c r="MRS788" s="123"/>
      <c r="MRT788" s="123"/>
      <c r="MRU788" s="123"/>
      <c r="MRV788" s="123"/>
      <c r="MRW788" s="123"/>
      <c r="MRX788" s="123"/>
      <c r="MRY788" s="123"/>
      <c r="MRZ788" s="123"/>
      <c r="MSA788" s="123"/>
      <c r="MSB788" s="123"/>
      <c r="MSC788" s="123"/>
      <c r="MSD788" s="123"/>
      <c r="MSE788" s="123"/>
      <c r="MSF788" s="123"/>
      <c r="MSG788" s="123"/>
      <c r="MSH788" s="123"/>
      <c r="MSI788" s="123"/>
      <c r="MSJ788" s="123"/>
      <c r="MSK788" s="123"/>
      <c r="MSL788" s="123"/>
      <c r="MSM788" s="123"/>
      <c r="MSN788" s="123"/>
      <c r="MSO788" s="123"/>
      <c r="MSP788" s="123"/>
      <c r="MSQ788" s="123"/>
      <c r="MSR788" s="123"/>
      <c r="MSS788" s="123"/>
      <c r="MST788" s="123"/>
      <c r="MSU788" s="123"/>
      <c r="MSV788" s="123"/>
      <c r="MSW788" s="123"/>
      <c r="MSX788" s="123"/>
      <c r="MSY788" s="123"/>
      <c r="MSZ788" s="123"/>
      <c r="MTA788" s="123"/>
      <c r="MTB788" s="123"/>
      <c r="MTC788" s="123"/>
      <c r="MTD788" s="123"/>
      <c r="MTE788" s="123"/>
      <c r="MTF788" s="123"/>
      <c r="MTG788" s="123"/>
      <c r="MTH788" s="123"/>
      <c r="MTI788" s="123"/>
      <c r="MTJ788" s="123"/>
      <c r="MTK788" s="123"/>
      <c r="MTL788" s="123"/>
      <c r="MTM788" s="123"/>
      <c r="MTN788" s="123"/>
      <c r="MTO788" s="123"/>
      <c r="MTP788" s="123"/>
      <c r="MTQ788" s="123"/>
      <c r="MTR788" s="123"/>
      <c r="MTS788" s="123"/>
      <c r="MTT788" s="123"/>
      <c r="MTU788" s="123"/>
      <c r="MTV788" s="123"/>
      <c r="MTW788" s="123"/>
      <c r="MTX788" s="123"/>
      <c r="MTY788" s="123"/>
      <c r="MTZ788" s="123"/>
      <c r="MUA788" s="123"/>
      <c r="MUB788" s="123"/>
      <c r="MUC788" s="123"/>
      <c r="MUD788" s="123"/>
      <c r="MUE788" s="123"/>
      <c r="MUF788" s="123"/>
      <c r="MUG788" s="123"/>
      <c r="MUH788" s="123"/>
      <c r="MUI788" s="123"/>
      <c r="MUJ788" s="123"/>
      <c r="MUK788" s="123"/>
      <c r="MUL788" s="123"/>
      <c r="MUM788" s="123"/>
      <c r="MUN788" s="123"/>
      <c r="MUO788" s="123"/>
      <c r="MUP788" s="123"/>
      <c r="MUQ788" s="123"/>
      <c r="MUR788" s="123"/>
      <c r="MUS788" s="123"/>
      <c r="MUT788" s="123"/>
      <c r="MUU788" s="123"/>
      <c r="MUV788" s="123"/>
      <c r="MUW788" s="123"/>
      <c r="MUX788" s="123"/>
      <c r="MUY788" s="123"/>
      <c r="MUZ788" s="123"/>
      <c r="MVA788" s="123"/>
      <c r="MVB788" s="123"/>
      <c r="MVC788" s="123"/>
      <c r="MVD788" s="123"/>
      <c r="MVE788" s="123"/>
      <c r="MVF788" s="123"/>
      <c r="MVG788" s="123"/>
      <c r="MVH788" s="123"/>
      <c r="MVI788" s="123"/>
      <c r="MVJ788" s="123"/>
      <c r="MVK788" s="123"/>
      <c r="MVL788" s="123"/>
      <c r="MVM788" s="123"/>
      <c r="MVN788" s="123"/>
      <c r="MVO788" s="123"/>
      <c r="MVP788" s="123"/>
      <c r="MVQ788" s="123"/>
      <c r="MVR788" s="123"/>
      <c r="MVS788" s="123"/>
      <c r="MVT788" s="123"/>
      <c r="MVU788" s="123"/>
      <c r="MVV788" s="123"/>
      <c r="MVW788" s="123"/>
      <c r="MVX788" s="123"/>
      <c r="MVY788" s="123"/>
      <c r="MVZ788" s="123"/>
      <c r="MWA788" s="123"/>
      <c r="MWB788" s="123"/>
      <c r="MWC788" s="123"/>
      <c r="MWD788" s="123"/>
      <c r="MWE788" s="123"/>
      <c r="MWF788" s="123"/>
      <c r="MWG788" s="123"/>
      <c r="MWH788" s="123"/>
      <c r="MWI788" s="123"/>
      <c r="MWJ788" s="123"/>
      <c r="MWK788" s="123"/>
      <c r="MWL788" s="123"/>
      <c r="MWM788" s="123"/>
      <c r="MWN788" s="123"/>
      <c r="MWO788" s="123"/>
      <c r="MWP788" s="123"/>
      <c r="MWQ788" s="123"/>
      <c r="MWR788" s="123"/>
      <c r="MWS788" s="123"/>
      <c r="MWT788" s="123"/>
      <c r="MWU788" s="123"/>
      <c r="MWV788" s="123"/>
      <c r="MWW788" s="123"/>
      <c r="MWX788" s="123"/>
      <c r="MWY788" s="123"/>
      <c r="MWZ788" s="123"/>
      <c r="MXA788" s="123"/>
      <c r="MXB788" s="123"/>
      <c r="MXC788" s="123"/>
      <c r="MXD788" s="123"/>
      <c r="MXE788" s="123"/>
      <c r="MXF788" s="123"/>
      <c r="MXG788" s="123"/>
      <c r="MXH788" s="123"/>
      <c r="MXI788" s="123"/>
      <c r="MXJ788" s="123"/>
      <c r="MXK788" s="123"/>
      <c r="MXL788" s="123"/>
      <c r="MXM788" s="123"/>
      <c r="MXN788" s="123"/>
      <c r="MXO788" s="123"/>
      <c r="MXP788" s="123"/>
      <c r="MXQ788" s="123"/>
      <c r="MXR788" s="123"/>
      <c r="MXS788" s="123"/>
      <c r="MXT788" s="123"/>
      <c r="MXU788" s="123"/>
      <c r="MXV788" s="123"/>
      <c r="MXW788" s="123"/>
      <c r="MXX788" s="123"/>
      <c r="MXY788" s="123"/>
      <c r="MXZ788" s="123"/>
      <c r="MYA788" s="123"/>
      <c r="MYB788" s="123"/>
      <c r="MYC788" s="123"/>
      <c r="MYD788" s="123"/>
      <c r="MYE788" s="123"/>
      <c r="MYF788" s="123"/>
      <c r="MYG788" s="123"/>
      <c r="MYH788" s="123"/>
      <c r="MYI788" s="123"/>
      <c r="MYJ788" s="123"/>
      <c r="MYK788" s="123"/>
      <c r="MYL788" s="123"/>
      <c r="MYM788" s="123"/>
      <c r="MYN788" s="123"/>
      <c r="MYO788" s="123"/>
      <c r="MYP788" s="123"/>
      <c r="MYQ788" s="123"/>
      <c r="MYR788" s="123"/>
      <c r="MYS788" s="123"/>
      <c r="MYT788" s="123"/>
      <c r="MYU788" s="123"/>
      <c r="MYV788" s="123"/>
      <c r="MYW788" s="123"/>
      <c r="MYX788" s="123"/>
      <c r="MYY788" s="123"/>
      <c r="MYZ788" s="123"/>
      <c r="MZA788" s="123"/>
      <c r="MZB788" s="123"/>
      <c r="MZC788" s="123"/>
      <c r="MZD788" s="123"/>
      <c r="MZE788" s="123"/>
      <c r="MZF788" s="123"/>
      <c r="MZG788" s="123"/>
      <c r="MZH788" s="123"/>
      <c r="MZI788" s="123"/>
      <c r="MZJ788" s="123"/>
      <c r="MZK788" s="123"/>
      <c r="MZL788" s="123"/>
      <c r="MZM788" s="123"/>
      <c r="MZN788" s="123"/>
      <c r="MZO788" s="123"/>
      <c r="MZP788" s="123"/>
      <c r="MZQ788" s="123"/>
      <c r="MZR788" s="123"/>
      <c r="MZS788" s="123"/>
      <c r="MZT788" s="123"/>
      <c r="MZU788" s="123"/>
      <c r="MZV788" s="123"/>
      <c r="MZW788" s="123"/>
      <c r="MZX788" s="123"/>
      <c r="MZY788" s="123"/>
      <c r="MZZ788" s="123"/>
      <c r="NAA788" s="123"/>
      <c r="NAB788" s="123"/>
      <c r="NAC788" s="123"/>
      <c r="NAD788" s="123"/>
      <c r="NAE788" s="123"/>
      <c r="NAF788" s="123"/>
      <c r="NAG788" s="123"/>
      <c r="NAH788" s="123"/>
      <c r="NAI788" s="123"/>
      <c r="NAJ788" s="123"/>
      <c r="NAK788" s="123"/>
      <c r="NAL788" s="123"/>
      <c r="NAM788" s="123"/>
      <c r="NAN788" s="123"/>
      <c r="NAO788" s="123"/>
      <c r="NAP788" s="123"/>
      <c r="NAQ788" s="123"/>
      <c r="NAR788" s="123"/>
      <c r="NAS788" s="123"/>
      <c r="NAT788" s="123"/>
      <c r="NAU788" s="123"/>
      <c r="NAV788" s="123"/>
      <c r="NAW788" s="123"/>
      <c r="NAX788" s="123"/>
      <c r="NAY788" s="123"/>
      <c r="NAZ788" s="123"/>
      <c r="NBA788" s="123"/>
      <c r="NBB788" s="123"/>
      <c r="NBC788" s="123"/>
      <c r="NBD788" s="123"/>
      <c r="NBE788" s="123"/>
      <c r="NBF788" s="123"/>
      <c r="NBG788" s="123"/>
      <c r="NBH788" s="123"/>
      <c r="NBI788" s="123"/>
      <c r="NBJ788" s="123"/>
      <c r="NBK788" s="123"/>
      <c r="NBL788" s="123"/>
      <c r="NBM788" s="123"/>
      <c r="NBN788" s="123"/>
      <c r="NBO788" s="123"/>
      <c r="NBP788" s="123"/>
      <c r="NBQ788" s="123"/>
      <c r="NBR788" s="123"/>
      <c r="NBS788" s="123"/>
      <c r="NBT788" s="123"/>
      <c r="NBU788" s="123"/>
      <c r="NBV788" s="123"/>
      <c r="NBW788" s="123"/>
      <c r="NBX788" s="123"/>
      <c r="NBY788" s="123"/>
      <c r="NBZ788" s="123"/>
      <c r="NCA788" s="123"/>
      <c r="NCB788" s="123"/>
      <c r="NCC788" s="123"/>
      <c r="NCD788" s="123"/>
      <c r="NCE788" s="123"/>
      <c r="NCF788" s="123"/>
      <c r="NCG788" s="123"/>
      <c r="NCH788" s="123"/>
      <c r="NCI788" s="123"/>
      <c r="NCJ788" s="123"/>
      <c r="NCK788" s="123"/>
      <c r="NCL788" s="123"/>
      <c r="NCM788" s="123"/>
      <c r="NCN788" s="123"/>
      <c r="NCO788" s="123"/>
      <c r="NCP788" s="123"/>
      <c r="NCQ788" s="123"/>
      <c r="NCR788" s="123"/>
      <c r="NCS788" s="123"/>
      <c r="NCT788" s="123"/>
      <c r="NCU788" s="123"/>
      <c r="NCV788" s="123"/>
      <c r="NCW788" s="123"/>
      <c r="NCX788" s="123"/>
      <c r="NCY788" s="123"/>
      <c r="NCZ788" s="123"/>
      <c r="NDA788" s="123"/>
      <c r="NDB788" s="123"/>
      <c r="NDC788" s="123"/>
      <c r="NDD788" s="123"/>
      <c r="NDE788" s="123"/>
      <c r="NDF788" s="123"/>
      <c r="NDG788" s="123"/>
      <c r="NDH788" s="123"/>
      <c r="NDI788" s="123"/>
      <c r="NDJ788" s="123"/>
      <c r="NDK788" s="123"/>
      <c r="NDL788" s="123"/>
      <c r="NDM788" s="123"/>
      <c r="NDN788" s="123"/>
      <c r="NDO788" s="123"/>
      <c r="NDP788" s="123"/>
      <c r="NDQ788" s="123"/>
      <c r="NDR788" s="123"/>
      <c r="NDS788" s="123"/>
      <c r="NDT788" s="123"/>
      <c r="NDU788" s="123"/>
      <c r="NDV788" s="123"/>
      <c r="NDW788" s="123"/>
      <c r="NDX788" s="123"/>
      <c r="NDY788" s="123"/>
      <c r="NDZ788" s="123"/>
      <c r="NEA788" s="123"/>
      <c r="NEB788" s="123"/>
      <c r="NEC788" s="123"/>
      <c r="NED788" s="123"/>
      <c r="NEE788" s="123"/>
      <c r="NEF788" s="123"/>
      <c r="NEG788" s="123"/>
      <c r="NEH788" s="123"/>
      <c r="NEI788" s="123"/>
      <c r="NEJ788" s="123"/>
      <c r="NEK788" s="123"/>
      <c r="NEL788" s="123"/>
      <c r="NEM788" s="123"/>
      <c r="NEN788" s="123"/>
      <c r="NEO788" s="123"/>
      <c r="NEP788" s="123"/>
      <c r="NEQ788" s="123"/>
      <c r="NER788" s="123"/>
      <c r="NES788" s="123"/>
      <c r="NET788" s="123"/>
      <c r="NEU788" s="123"/>
      <c r="NEV788" s="123"/>
      <c r="NEW788" s="123"/>
      <c r="NEX788" s="123"/>
      <c r="NEY788" s="123"/>
      <c r="NEZ788" s="123"/>
      <c r="NFA788" s="123"/>
      <c r="NFB788" s="123"/>
      <c r="NFC788" s="123"/>
      <c r="NFD788" s="123"/>
      <c r="NFE788" s="123"/>
      <c r="NFF788" s="123"/>
      <c r="NFG788" s="123"/>
      <c r="NFH788" s="123"/>
      <c r="NFI788" s="123"/>
      <c r="NFJ788" s="123"/>
      <c r="NFK788" s="123"/>
      <c r="NFL788" s="123"/>
      <c r="NFM788" s="123"/>
      <c r="NFN788" s="123"/>
      <c r="NFO788" s="123"/>
      <c r="NFP788" s="123"/>
      <c r="NFQ788" s="123"/>
      <c r="NFR788" s="123"/>
      <c r="NFS788" s="123"/>
      <c r="NFT788" s="123"/>
      <c r="NFU788" s="123"/>
      <c r="NFV788" s="123"/>
      <c r="NFW788" s="123"/>
      <c r="NFX788" s="123"/>
      <c r="NFY788" s="123"/>
      <c r="NFZ788" s="123"/>
      <c r="NGA788" s="123"/>
      <c r="NGB788" s="123"/>
      <c r="NGC788" s="123"/>
      <c r="NGD788" s="123"/>
      <c r="NGE788" s="123"/>
      <c r="NGF788" s="123"/>
      <c r="NGG788" s="123"/>
      <c r="NGH788" s="123"/>
      <c r="NGI788" s="123"/>
      <c r="NGJ788" s="123"/>
      <c r="NGK788" s="123"/>
      <c r="NGL788" s="123"/>
      <c r="NGM788" s="123"/>
      <c r="NGN788" s="123"/>
      <c r="NGO788" s="123"/>
      <c r="NGP788" s="123"/>
      <c r="NGQ788" s="123"/>
      <c r="NGR788" s="123"/>
      <c r="NGS788" s="123"/>
      <c r="NGT788" s="123"/>
      <c r="NGU788" s="123"/>
      <c r="NGV788" s="123"/>
      <c r="NGW788" s="123"/>
      <c r="NGX788" s="123"/>
      <c r="NGY788" s="123"/>
      <c r="NGZ788" s="123"/>
      <c r="NHA788" s="123"/>
      <c r="NHB788" s="123"/>
      <c r="NHC788" s="123"/>
      <c r="NHD788" s="123"/>
      <c r="NHE788" s="123"/>
      <c r="NHF788" s="123"/>
      <c r="NHG788" s="123"/>
      <c r="NHH788" s="123"/>
      <c r="NHI788" s="123"/>
      <c r="NHJ788" s="123"/>
      <c r="NHK788" s="123"/>
      <c r="NHL788" s="123"/>
      <c r="NHM788" s="123"/>
      <c r="NHN788" s="123"/>
      <c r="NHO788" s="123"/>
      <c r="NHP788" s="123"/>
      <c r="NHQ788" s="123"/>
      <c r="NHR788" s="123"/>
      <c r="NHS788" s="123"/>
      <c r="NHT788" s="123"/>
      <c r="NHU788" s="123"/>
      <c r="NHV788" s="123"/>
      <c r="NHW788" s="123"/>
      <c r="NHX788" s="123"/>
      <c r="NHY788" s="123"/>
      <c r="NHZ788" s="123"/>
      <c r="NIA788" s="123"/>
      <c r="NIB788" s="123"/>
      <c r="NIC788" s="123"/>
      <c r="NID788" s="123"/>
      <c r="NIE788" s="123"/>
      <c r="NIF788" s="123"/>
      <c r="NIG788" s="123"/>
      <c r="NIH788" s="123"/>
      <c r="NII788" s="123"/>
      <c r="NIJ788" s="123"/>
      <c r="NIK788" s="123"/>
      <c r="NIL788" s="123"/>
      <c r="NIM788" s="123"/>
      <c r="NIN788" s="123"/>
      <c r="NIO788" s="123"/>
      <c r="NIP788" s="123"/>
      <c r="NIQ788" s="123"/>
      <c r="NIR788" s="123"/>
      <c r="NIS788" s="123"/>
      <c r="NIT788" s="123"/>
      <c r="NIU788" s="123"/>
      <c r="NIV788" s="123"/>
      <c r="NIW788" s="123"/>
      <c r="NIX788" s="123"/>
      <c r="NIY788" s="123"/>
      <c r="NIZ788" s="123"/>
      <c r="NJA788" s="123"/>
      <c r="NJB788" s="123"/>
      <c r="NJC788" s="123"/>
      <c r="NJD788" s="123"/>
      <c r="NJE788" s="123"/>
      <c r="NJF788" s="123"/>
      <c r="NJG788" s="123"/>
      <c r="NJH788" s="123"/>
      <c r="NJI788" s="123"/>
      <c r="NJJ788" s="123"/>
      <c r="NJK788" s="123"/>
      <c r="NJL788" s="123"/>
      <c r="NJM788" s="123"/>
      <c r="NJN788" s="123"/>
      <c r="NJO788" s="123"/>
      <c r="NJP788" s="123"/>
      <c r="NJQ788" s="123"/>
      <c r="NJR788" s="123"/>
      <c r="NJS788" s="123"/>
      <c r="NJT788" s="123"/>
      <c r="NJU788" s="123"/>
      <c r="NJV788" s="123"/>
      <c r="NJW788" s="123"/>
      <c r="NJX788" s="123"/>
      <c r="NJY788" s="123"/>
      <c r="NJZ788" s="123"/>
      <c r="NKA788" s="123"/>
      <c r="NKB788" s="123"/>
      <c r="NKC788" s="123"/>
      <c r="NKD788" s="123"/>
      <c r="NKE788" s="123"/>
      <c r="NKF788" s="123"/>
      <c r="NKG788" s="123"/>
      <c r="NKH788" s="123"/>
      <c r="NKI788" s="123"/>
      <c r="NKJ788" s="123"/>
      <c r="NKK788" s="123"/>
      <c r="NKL788" s="123"/>
      <c r="NKM788" s="123"/>
      <c r="NKN788" s="123"/>
      <c r="NKO788" s="123"/>
      <c r="NKP788" s="123"/>
      <c r="NKQ788" s="123"/>
      <c r="NKR788" s="123"/>
      <c r="NKS788" s="123"/>
      <c r="NKT788" s="123"/>
      <c r="NKU788" s="123"/>
      <c r="NKV788" s="123"/>
      <c r="NKW788" s="123"/>
      <c r="NKX788" s="123"/>
      <c r="NKY788" s="123"/>
      <c r="NKZ788" s="123"/>
      <c r="NLA788" s="123"/>
      <c r="NLB788" s="123"/>
      <c r="NLC788" s="123"/>
      <c r="NLD788" s="123"/>
      <c r="NLE788" s="123"/>
      <c r="NLF788" s="123"/>
      <c r="NLG788" s="123"/>
      <c r="NLH788" s="123"/>
      <c r="NLI788" s="123"/>
      <c r="NLJ788" s="123"/>
      <c r="NLK788" s="123"/>
      <c r="NLL788" s="123"/>
      <c r="NLM788" s="123"/>
      <c r="NLN788" s="123"/>
      <c r="NLO788" s="123"/>
      <c r="NLP788" s="123"/>
      <c r="NLQ788" s="123"/>
      <c r="NLR788" s="123"/>
      <c r="NLS788" s="123"/>
      <c r="NLT788" s="123"/>
      <c r="NLU788" s="123"/>
      <c r="NLV788" s="123"/>
      <c r="NLW788" s="123"/>
      <c r="NLX788" s="123"/>
      <c r="NLY788" s="123"/>
      <c r="NLZ788" s="123"/>
      <c r="NMA788" s="123"/>
      <c r="NMB788" s="123"/>
      <c r="NMC788" s="123"/>
      <c r="NMD788" s="123"/>
      <c r="NME788" s="123"/>
      <c r="NMF788" s="123"/>
      <c r="NMG788" s="123"/>
      <c r="NMH788" s="123"/>
      <c r="NMI788" s="123"/>
      <c r="NMJ788" s="123"/>
      <c r="NMK788" s="123"/>
      <c r="NML788" s="123"/>
      <c r="NMM788" s="123"/>
      <c r="NMN788" s="123"/>
      <c r="NMO788" s="123"/>
      <c r="NMP788" s="123"/>
      <c r="NMQ788" s="123"/>
      <c r="NMR788" s="123"/>
      <c r="NMS788" s="123"/>
      <c r="NMT788" s="123"/>
      <c r="NMU788" s="123"/>
      <c r="NMV788" s="123"/>
      <c r="NMW788" s="123"/>
      <c r="NMX788" s="123"/>
      <c r="NMY788" s="123"/>
      <c r="NMZ788" s="123"/>
      <c r="NNA788" s="123"/>
      <c r="NNB788" s="123"/>
      <c r="NNC788" s="123"/>
      <c r="NND788" s="123"/>
      <c r="NNE788" s="123"/>
      <c r="NNF788" s="123"/>
      <c r="NNG788" s="123"/>
      <c r="NNH788" s="123"/>
      <c r="NNI788" s="123"/>
      <c r="NNJ788" s="123"/>
      <c r="NNK788" s="123"/>
      <c r="NNL788" s="123"/>
      <c r="NNM788" s="123"/>
      <c r="NNN788" s="123"/>
      <c r="NNO788" s="123"/>
      <c r="NNP788" s="123"/>
      <c r="NNQ788" s="123"/>
      <c r="NNR788" s="123"/>
      <c r="NNS788" s="123"/>
      <c r="NNT788" s="123"/>
      <c r="NNU788" s="123"/>
      <c r="NNV788" s="123"/>
      <c r="NNW788" s="123"/>
      <c r="NNX788" s="123"/>
      <c r="NNY788" s="123"/>
      <c r="NNZ788" s="123"/>
      <c r="NOA788" s="123"/>
      <c r="NOB788" s="123"/>
      <c r="NOC788" s="123"/>
      <c r="NOD788" s="123"/>
      <c r="NOE788" s="123"/>
      <c r="NOF788" s="123"/>
      <c r="NOG788" s="123"/>
      <c r="NOH788" s="123"/>
      <c r="NOI788" s="123"/>
      <c r="NOJ788" s="123"/>
      <c r="NOK788" s="123"/>
      <c r="NOL788" s="123"/>
      <c r="NOM788" s="123"/>
      <c r="NON788" s="123"/>
      <c r="NOO788" s="123"/>
      <c r="NOP788" s="123"/>
      <c r="NOQ788" s="123"/>
      <c r="NOR788" s="123"/>
      <c r="NOS788" s="123"/>
      <c r="NOT788" s="123"/>
      <c r="NOU788" s="123"/>
      <c r="NOV788" s="123"/>
      <c r="NOW788" s="123"/>
      <c r="NOX788" s="123"/>
      <c r="NOY788" s="123"/>
      <c r="NOZ788" s="123"/>
      <c r="NPA788" s="123"/>
      <c r="NPB788" s="123"/>
      <c r="NPC788" s="123"/>
      <c r="NPD788" s="123"/>
      <c r="NPE788" s="123"/>
      <c r="NPF788" s="123"/>
      <c r="NPG788" s="123"/>
      <c r="NPH788" s="123"/>
      <c r="NPI788" s="123"/>
      <c r="NPJ788" s="123"/>
      <c r="NPK788" s="123"/>
      <c r="NPL788" s="123"/>
      <c r="NPM788" s="123"/>
      <c r="NPN788" s="123"/>
      <c r="NPO788" s="123"/>
      <c r="NPP788" s="123"/>
      <c r="NPQ788" s="123"/>
      <c r="NPR788" s="123"/>
      <c r="NPS788" s="123"/>
      <c r="NPT788" s="123"/>
      <c r="NPU788" s="123"/>
      <c r="NPV788" s="123"/>
      <c r="NPW788" s="123"/>
      <c r="NPX788" s="123"/>
      <c r="NPY788" s="123"/>
      <c r="NPZ788" s="123"/>
      <c r="NQA788" s="123"/>
      <c r="NQB788" s="123"/>
      <c r="NQC788" s="123"/>
      <c r="NQD788" s="123"/>
      <c r="NQE788" s="123"/>
      <c r="NQF788" s="123"/>
      <c r="NQG788" s="123"/>
      <c r="NQH788" s="123"/>
      <c r="NQI788" s="123"/>
      <c r="NQJ788" s="123"/>
      <c r="NQK788" s="123"/>
      <c r="NQL788" s="123"/>
      <c r="NQM788" s="123"/>
      <c r="NQN788" s="123"/>
      <c r="NQO788" s="123"/>
      <c r="NQP788" s="123"/>
      <c r="NQQ788" s="123"/>
      <c r="NQR788" s="123"/>
      <c r="NQS788" s="123"/>
      <c r="NQT788" s="123"/>
      <c r="NQU788" s="123"/>
      <c r="NQV788" s="123"/>
      <c r="NQW788" s="123"/>
      <c r="NQX788" s="123"/>
      <c r="NQY788" s="123"/>
      <c r="NQZ788" s="123"/>
      <c r="NRA788" s="123"/>
      <c r="NRB788" s="123"/>
      <c r="NRC788" s="123"/>
      <c r="NRD788" s="123"/>
      <c r="NRE788" s="123"/>
      <c r="NRF788" s="123"/>
      <c r="NRG788" s="123"/>
      <c r="NRH788" s="123"/>
      <c r="NRI788" s="123"/>
      <c r="NRJ788" s="123"/>
      <c r="NRK788" s="123"/>
      <c r="NRL788" s="123"/>
      <c r="NRM788" s="123"/>
      <c r="NRN788" s="123"/>
      <c r="NRO788" s="123"/>
      <c r="NRP788" s="123"/>
      <c r="NRQ788" s="123"/>
      <c r="NRR788" s="123"/>
      <c r="NRS788" s="123"/>
      <c r="NRT788" s="123"/>
      <c r="NRU788" s="123"/>
      <c r="NRV788" s="123"/>
      <c r="NRW788" s="123"/>
      <c r="NRX788" s="123"/>
      <c r="NRY788" s="123"/>
      <c r="NRZ788" s="123"/>
      <c r="NSA788" s="123"/>
      <c r="NSB788" s="123"/>
      <c r="NSC788" s="123"/>
      <c r="NSD788" s="123"/>
      <c r="NSE788" s="123"/>
      <c r="NSF788" s="123"/>
      <c r="NSG788" s="123"/>
      <c r="NSH788" s="123"/>
      <c r="NSI788" s="123"/>
      <c r="NSJ788" s="123"/>
      <c r="NSK788" s="123"/>
      <c r="NSL788" s="123"/>
      <c r="NSM788" s="123"/>
      <c r="NSN788" s="123"/>
      <c r="NSO788" s="123"/>
      <c r="NSP788" s="123"/>
      <c r="NSQ788" s="123"/>
      <c r="NSR788" s="123"/>
      <c r="NSS788" s="123"/>
      <c r="NST788" s="123"/>
      <c r="NSU788" s="123"/>
      <c r="NSV788" s="123"/>
      <c r="NSW788" s="123"/>
      <c r="NSX788" s="123"/>
      <c r="NSY788" s="123"/>
      <c r="NSZ788" s="123"/>
      <c r="NTA788" s="123"/>
      <c r="NTB788" s="123"/>
      <c r="NTC788" s="123"/>
      <c r="NTD788" s="123"/>
      <c r="NTE788" s="123"/>
      <c r="NTF788" s="123"/>
      <c r="NTG788" s="123"/>
      <c r="NTH788" s="123"/>
      <c r="NTI788" s="123"/>
      <c r="NTJ788" s="123"/>
      <c r="NTK788" s="123"/>
      <c r="NTL788" s="123"/>
      <c r="NTM788" s="123"/>
      <c r="NTN788" s="123"/>
      <c r="NTO788" s="123"/>
      <c r="NTP788" s="123"/>
      <c r="NTQ788" s="123"/>
      <c r="NTR788" s="123"/>
      <c r="NTS788" s="123"/>
      <c r="NTT788" s="123"/>
      <c r="NTU788" s="123"/>
      <c r="NTV788" s="123"/>
      <c r="NTW788" s="123"/>
      <c r="NTX788" s="123"/>
      <c r="NTY788" s="123"/>
      <c r="NTZ788" s="123"/>
      <c r="NUA788" s="123"/>
      <c r="NUB788" s="123"/>
      <c r="NUC788" s="123"/>
      <c r="NUD788" s="123"/>
      <c r="NUE788" s="123"/>
      <c r="NUF788" s="123"/>
      <c r="NUG788" s="123"/>
      <c r="NUH788" s="123"/>
      <c r="NUI788" s="123"/>
      <c r="NUJ788" s="123"/>
      <c r="NUK788" s="123"/>
      <c r="NUL788" s="123"/>
      <c r="NUM788" s="123"/>
      <c r="NUN788" s="123"/>
      <c r="NUO788" s="123"/>
      <c r="NUP788" s="123"/>
      <c r="NUQ788" s="123"/>
      <c r="NUR788" s="123"/>
      <c r="NUS788" s="123"/>
      <c r="NUT788" s="123"/>
      <c r="NUU788" s="123"/>
      <c r="NUV788" s="123"/>
      <c r="NUW788" s="123"/>
      <c r="NUX788" s="123"/>
      <c r="NUY788" s="123"/>
      <c r="NUZ788" s="123"/>
      <c r="NVA788" s="123"/>
      <c r="NVB788" s="123"/>
      <c r="NVC788" s="123"/>
      <c r="NVD788" s="123"/>
      <c r="NVE788" s="123"/>
      <c r="NVF788" s="123"/>
      <c r="NVG788" s="123"/>
      <c r="NVH788" s="123"/>
      <c r="NVI788" s="123"/>
      <c r="NVJ788" s="123"/>
      <c r="NVK788" s="123"/>
      <c r="NVL788" s="123"/>
      <c r="NVM788" s="123"/>
      <c r="NVN788" s="123"/>
      <c r="NVO788" s="123"/>
      <c r="NVP788" s="123"/>
      <c r="NVQ788" s="123"/>
      <c r="NVR788" s="123"/>
      <c r="NVS788" s="123"/>
      <c r="NVT788" s="123"/>
      <c r="NVU788" s="123"/>
      <c r="NVV788" s="123"/>
      <c r="NVW788" s="123"/>
      <c r="NVX788" s="123"/>
      <c r="NVY788" s="123"/>
      <c r="NVZ788" s="123"/>
      <c r="NWA788" s="123"/>
      <c r="NWB788" s="123"/>
      <c r="NWC788" s="123"/>
      <c r="NWD788" s="123"/>
      <c r="NWE788" s="123"/>
      <c r="NWF788" s="123"/>
      <c r="NWG788" s="123"/>
      <c r="NWH788" s="123"/>
      <c r="NWI788" s="123"/>
      <c r="NWJ788" s="123"/>
      <c r="NWK788" s="123"/>
      <c r="NWL788" s="123"/>
      <c r="NWM788" s="123"/>
      <c r="NWN788" s="123"/>
      <c r="NWO788" s="123"/>
      <c r="NWP788" s="123"/>
      <c r="NWQ788" s="123"/>
      <c r="NWR788" s="123"/>
      <c r="NWS788" s="123"/>
      <c r="NWT788" s="123"/>
      <c r="NWU788" s="123"/>
      <c r="NWV788" s="123"/>
      <c r="NWW788" s="123"/>
      <c r="NWX788" s="123"/>
      <c r="NWY788" s="123"/>
      <c r="NWZ788" s="123"/>
      <c r="NXA788" s="123"/>
      <c r="NXB788" s="123"/>
      <c r="NXC788" s="123"/>
      <c r="NXD788" s="123"/>
      <c r="NXE788" s="123"/>
      <c r="NXF788" s="123"/>
      <c r="NXG788" s="123"/>
      <c r="NXH788" s="123"/>
      <c r="NXI788" s="123"/>
      <c r="NXJ788" s="123"/>
      <c r="NXK788" s="123"/>
      <c r="NXL788" s="123"/>
      <c r="NXM788" s="123"/>
      <c r="NXN788" s="123"/>
      <c r="NXO788" s="123"/>
      <c r="NXP788" s="123"/>
      <c r="NXQ788" s="123"/>
      <c r="NXR788" s="123"/>
      <c r="NXS788" s="123"/>
      <c r="NXT788" s="123"/>
      <c r="NXU788" s="123"/>
      <c r="NXV788" s="123"/>
      <c r="NXW788" s="123"/>
      <c r="NXX788" s="123"/>
      <c r="NXY788" s="123"/>
      <c r="NXZ788" s="123"/>
      <c r="NYA788" s="123"/>
      <c r="NYB788" s="123"/>
      <c r="NYC788" s="123"/>
      <c r="NYD788" s="123"/>
      <c r="NYE788" s="123"/>
      <c r="NYF788" s="123"/>
      <c r="NYG788" s="123"/>
      <c r="NYH788" s="123"/>
      <c r="NYI788" s="123"/>
      <c r="NYJ788" s="123"/>
      <c r="NYK788" s="123"/>
      <c r="NYL788" s="123"/>
      <c r="NYM788" s="123"/>
      <c r="NYN788" s="123"/>
      <c r="NYO788" s="123"/>
      <c r="NYP788" s="123"/>
      <c r="NYQ788" s="123"/>
      <c r="NYR788" s="123"/>
      <c r="NYS788" s="123"/>
      <c r="NYT788" s="123"/>
      <c r="NYU788" s="123"/>
      <c r="NYV788" s="123"/>
      <c r="NYW788" s="123"/>
      <c r="NYX788" s="123"/>
      <c r="NYY788" s="123"/>
      <c r="NYZ788" s="123"/>
      <c r="NZA788" s="123"/>
      <c r="NZB788" s="123"/>
      <c r="NZC788" s="123"/>
      <c r="NZD788" s="123"/>
      <c r="NZE788" s="123"/>
      <c r="NZF788" s="123"/>
      <c r="NZG788" s="123"/>
      <c r="NZH788" s="123"/>
      <c r="NZI788" s="123"/>
      <c r="NZJ788" s="123"/>
      <c r="NZK788" s="123"/>
      <c r="NZL788" s="123"/>
      <c r="NZM788" s="123"/>
      <c r="NZN788" s="123"/>
      <c r="NZO788" s="123"/>
      <c r="NZP788" s="123"/>
      <c r="NZQ788" s="123"/>
      <c r="NZR788" s="123"/>
      <c r="NZS788" s="123"/>
      <c r="NZT788" s="123"/>
      <c r="NZU788" s="123"/>
      <c r="NZV788" s="123"/>
      <c r="NZW788" s="123"/>
      <c r="NZX788" s="123"/>
      <c r="NZY788" s="123"/>
      <c r="NZZ788" s="123"/>
      <c r="OAA788" s="123"/>
      <c r="OAB788" s="123"/>
      <c r="OAC788" s="123"/>
      <c r="OAD788" s="123"/>
      <c r="OAE788" s="123"/>
      <c r="OAF788" s="123"/>
      <c r="OAG788" s="123"/>
      <c r="OAH788" s="123"/>
      <c r="OAI788" s="123"/>
      <c r="OAJ788" s="123"/>
      <c r="OAK788" s="123"/>
      <c r="OAL788" s="123"/>
      <c r="OAM788" s="123"/>
      <c r="OAN788" s="123"/>
      <c r="OAO788" s="123"/>
      <c r="OAP788" s="123"/>
      <c r="OAQ788" s="123"/>
      <c r="OAR788" s="123"/>
      <c r="OAS788" s="123"/>
      <c r="OAT788" s="123"/>
      <c r="OAU788" s="123"/>
      <c r="OAV788" s="123"/>
      <c r="OAW788" s="123"/>
      <c r="OAX788" s="123"/>
      <c r="OAY788" s="123"/>
      <c r="OAZ788" s="123"/>
      <c r="OBA788" s="123"/>
      <c r="OBB788" s="123"/>
      <c r="OBC788" s="123"/>
      <c r="OBD788" s="123"/>
      <c r="OBE788" s="123"/>
      <c r="OBF788" s="123"/>
      <c r="OBG788" s="123"/>
      <c r="OBH788" s="123"/>
      <c r="OBI788" s="123"/>
      <c r="OBJ788" s="123"/>
      <c r="OBK788" s="123"/>
      <c r="OBL788" s="123"/>
      <c r="OBM788" s="123"/>
      <c r="OBN788" s="123"/>
      <c r="OBO788" s="123"/>
      <c r="OBP788" s="123"/>
      <c r="OBQ788" s="123"/>
      <c r="OBR788" s="123"/>
      <c r="OBS788" s="123"/>
      <c r="OBT788" s="123"/>
      <c r="OBU788" s="123"/>
      <c r="OBV788" s="123"/>
      <c r="OBW788" s="123"/>
      <c r="OBX788" s="123"/>
      <c r="OBY788" s="123"/>
      <c r="OBZ788" s="123"/>
      <c r="OCA788" s="123"/>
      <c r="OCB788" s="123"/>
      <c r="OCC788" s="123"/>
      <c r="OCD788" s="123"/>
      <c r="OCE788" s="123"/>
      <c r="OCF788" s="123"/>
      <c r="OCG788" s="123"/>
      <c r="OCH788" s="123"/>
      <c r="OCI788" s="123"/>
      <c r="OCJ788" s="123"/>
      <c r="OCK788" s="123"/>
      <c r="OCL788" s="123"/>
      <c r="OCM788" s="123"/>
      <c r="OCN788" s="123"/>
      <c r="OCO788" s="123"/>
      <c r="OCP788" s="123"/>
      <c r="OCQ788" s="123"/>
      <c r="OCR788" s="123"/>
      <c r="OCS788" s="123"/>
      <c r="OCT788" s="123"/>
      <c r="OCU788" s="123"/>
      <c r="OCV788" s="123"/>
      <c r="OCW788" s="123"/>
      <c r="OCX788" s="123"/>
      <c r="OCY788" s="123"/>
      <c r="OCZ788" s="123"/>
      <c r="ODA788" s="123"/>
      <c r="ODB788" s="123"/>
      <c r="ODC788" s="123"/>
      <c r="ODD788" s="123"/>
      <c r="ODE788" s="123"/>
      <c r="ODF788" s="123"/>
      <c r="ODG788" s="123"/>
      <c r="ODH788" s="123"/>
      <c r="ODI788" s="123"/>
      <c r="ODJ788" s="123"/>
      <c r="ODK788" s="123"/>
      <c r="ODL788" s="123"/>
      <c r="ODM788" s="123"/>
      <c r="ODN788" s="123"/>
      <c r="ODO788" s="123"/>
      <c r="ODP788" s="123"/>
      <c r="ODQ788" s="123"/>
      <c r="ODR788" s="123"/>
      <c r="ODS788" s="123"/>
      <c r="ODT788" s="123"/>
      <c r="ODU788" s="123"/>
      <c r="ODV788" s="123"/>
      <c r="ODW788" s="123"/>
      <c r="ODX788" s="123"/>
      <c r="ODY788" s="123"/>
      <c r="ODZ788" s="123"/>
      <c r="OEA788" s="123"/>
      <c r="OEB788" s="123"/>
      <c r="OEC788" s="123"/>
      <c r="OED788" s="123"/>
      <c r="OEE788" s="123"/>
      <c r="OEF788" s="123"/>
      <c r="OEG788" s="123"/>
      <c r="OEH788" s="123"/>
      <c r="OEI788" s="123"/>
      <c r="OEJ788" s="123"/>
      <c r="OEK788" s="123"/>
      <c r="OEL788" s="123"/>
      <c r="OEM788" s="123"/>
      <c r="OEN788" s="123"/>
      <c r="OEO788" s="123"/>
      <c r="OEP788" s="123"/>
      <c r="OEQ788" s="123"/>
      <c r="OER788" s="123"/>
      <c r="OES788" s="123"/>
      <c r="OET788" s="123"/>
      <c r="OEU788" s="123"/>
      <c r="OEV788" s="123"/>
      <c r="OEW788" s="123"/>
      <c r="OEX788" s="123"/>
      <c r="OEY788" s="123"/>
      <c r="OEZ788" s="123"/>
      <c r="OFA788" s="123"/>
      <c r="OFB788" s="123"/>
      <c r="OFC788" s="123"/>
      <c r="OFD788" s="123"/>
      <c r="OFE788" s="123"/>
      <c r="OFF788" s="123"/>
      <c r="OFG788" s="123"/>
      <c r="OFH788" s="123"/>
      <c r="OFI788" s="123"/>
      <c r="OFJ788" s="123"/>
      <c r="OFK788" s="123"/>
      <c r="OFL788" s="123"/>
      <c r="OFM788" s="123"/>
      <c r="OFN788" s="123"/>
      <c r="OFO788" s="123"/>
      <c r="OFP788" s="123"/>
      <c r="OFQ788" s="123"/>
      <c r="OFR788" s="123"/>
      <c r="OFS788" s="123"/>
      <c r="OFT788" s="123"/>
      <c r="OFU788" s="123"/>
      <c r="OFV788" s="123"/>
      <c r="OFW788" s="123"/>
      <c r="OFX788" s="123"/>
      <c r="OFY788" s="123"/>
      <c r="OFZ788" s="123"/>
      <c r="OGA788" s="123"/>
      <c r="OGB788" s="123"/>
      <c r="OGC788" s="123"/>
      <c r="OGD788" s="123"/>
      <c r="OGE788" s="123"/>
      <c r="OGF788" s="123"/>
      <c r="OGG788" s="123"/>
      <c r="OGH788" s="123"/>
      <c r="OGI788" s="123"/>
      <c r="OGJ788" s="123"/>
      <c r="OGK788" s="123"/>
      <c r="OGL788" s="123"/>
      <c r="OGM788" s="123"/>
      <c r="OGN788" s="123"/>
      <c r="OGO788" s="123"/>
      <c r="OGP788" s="123"/>
      <c r="OGQ788" s="123"/>
      <c r="OGR788" s="123"/>
      <c r="OGS788" s="123"/>
      <c r="OGT788" s="123"/>
      <c r="OGU788" s="123"/>
      <c r="OGV788" s="123"/>
      <c r="OGW788" s="123"/>
      <c r="OGX788" s="123"/>
      <c r="OGY788" s="123"/>
      <c r="OGZ788" s="123"/>
      <c r="OHA788" s="123"/>
      <c r="OHB788" s="123"/>
      <c r="OHC788" s="123"/>
      <c r="OHD788" s="123"/>
      <c r="OHE788" s="123"/>
      <c r="OHF788" s="123"/>
      <c r="OHG788" s="123"/>
      <c r="OHH788" s="123"/>
      <c r="OHI788" s="123"/>
      <c r="OHJ788" s="123"/>
      <c r="OHK788" s="123"/>
      <c r="OHL788" s="123"/>
      <c r="OHM788" s="123"/>
      <c r="OHN788" s="123"/>
      <c r="OHO788" s="123"/>
      <c r="OHP788" s="123"/>
      <c r="OHQ788" s="123"/>
      <c r="OHR788" s="123"/>
      <c r="OHS788" s="123"/>
      <c r="OHT788" s="123"/>
      <c r="OHU788" s="123"/>
      <c r="OHV788" s="123"/>
      <c r="OHW788" s="123"/>
      <c r="OHX788" s="123"/>
      <c r="OHY788" s="123"/>
      <c r="OHZ788" s="123"/>
      <c r="OIA788" s="123"/>
      <c r="OIB788" s="123"/>
      <c r="OIC788" s="123"/>
      <c r="OID788" s="123"/>
      <c r="OIE788" s="123"/>
      <c r="OIF788" s="123"/>
      <c r="OIG788" s="123"/>
      <c r="OIH788" s="123"/>
      <c r="OII788" s="123"/>
      <c r="OIJ788" s="123"/>
      <c r="OIK788" s="123"/>
      <c r="OIL788" s="123"/>
      <c r="OIM788" s="123"/>
      <c r="OIN788" s="123"/>
      <c r="OIO788" s="123"/>
      <c r="OIP788" s="123"/>
      <c r="OIQ788" s="123"/>
      <c r="OIR788" s="123"/>
      <c r="OIS788" s="123"/>
      <c r="OIT788" s="123"/>
      <c r="OIU788" s="123"/>
      <c r="OIV788" s="123"/>
      <c r="OIW788" s="123"/>
      <c r="OIX788" s="123"/>
      <c r="OIY788" s="123"/>
      <c r="OIZ788" s="123"/>
      <c r="OJA788" s="123"/>
      <c r="OJB788" s="123"/>
      <c r="OJC788" s="123"/>
      <c r="OJD788" s="123"/>
      <c r="OJE788" s="123"/>
      <c r="OJF788" s="123"/>
      <c r="OJG788" s="123"/>
      <c r="OJH788" s="123"/>
      <c r="OJI788" s="123"/>
      <c r="OJJ788" s="123"/>
      <c r="OJK788" s="123"/>
      <c r="OJL788" s="123"/>
      <c r="OJM788" s="123"/>
      <c r="OJN788" s="123"/>
      <c r="OJO788" s="123"/>
      <c r="OJP788" s="123"/>
      <c r="OJQ788" s="123"/>
      <c r="OJR788" s="123"/>
      <c r="OJS788" s="123"/>
      <c r="OJT788" s="123"/>
      <c r="OJU788" s="123"/>
      <c r="OJV788" s="123"/>
      <c r="OJW788" s="123"/>
      <c r="OJX788" s="123"/>
      <c r="OJY788" s="123"/>
      <c r="OJZ788" s="123"/>
      <c r="OKA788" s="123"/>
      <c r="OKB788" s="123"/>
      <c r="OKC788" s="123"/>
      <c r="OKD788" s="123"/>
      <c r="OKE788" s="123"/>
      <c r="OKF788" s="123"/>
      <c r="OKG788" s="123"/>
      <c r="OKH788" s="123"/>
      <c r="OKI788" s="123"/>
      <c r="OKJ788" s="123"/>
      <c r="OKK788" s="123"/>
      <c r="OKL788" s="123"/>
      <c r="OKM788" s="123"/>
      <c r="OKN788" s="123"/>
      <c r="OKO788" s="123"/>
      <c r="OKP788" s="123"/>
      <c r="OKQ788" s="123"/>
      <c r="OKR788" s="123"/>
      <c r="OKS788" s="123"/>
      <c r="OKT788" s="123"/>
      <c r="OKU788" s="123"/>
      <c r="OKV788" s="123"/>
      <c r="OKW788" s="123"/>
      <c r="OKX788" s="123"/>
      <c r="OKY788" s="123"/>
      <c r="OKZ788" s="123"/>
      <c r="OLA788" s="123"/>
      <c r="OLB788" s="123"/>
      <c r="OLC788" s="123"/>
      <c r="OLD788" s="123"/>
      <c r="OLE788" s="123"/>
      <c r="OLF788" s="123"/>
      <c r="OLG788" s="123"/>
      <c r="OLH788" s="123"/>
      <c r="OLI788" s="123"/>
      <c r="OLJ788" s="123"/>
      <c r="OLK788" s="123"/>
      <c r="OLL788" s="123"/>
      <c r="OLM788" s="123"/>
      <c r="OLN788" s="123"/>
      <c r="OLO788" s="123"/>
      <c r="OLP788" s="123"/>
      <c r="OLQ788" s="123"/>
      <c r="OLR788" s="123"/>
      <c r="OLS788" s="123"/>
      <c r="OLT788" s="123"/>
      <c r="OLU788" s="123"/>
      <c r="OLV788" s="123"/>
      <c r="OLW788" s="123"/>
      <c r="OLX788" s="123"/>
      <c r="OLY788" s="123"/>
      <c r="OLZ788" s="123"/>
      <c r="OMA788" s="123"/>
      <c r="OMB788" s="123"/>
      <c r="OMC788" s="123"/>
      <c r="OMD788" s="123"/>
      <c r="OME788" s="123"/>
      <c r="OMF788" s="123"/>
      <c r="OMG788" s="123"/>
      <c r="OMH788" s="123"/>
      <c r="OMI788" s="123"/>
      <c r="OMJ788" s="123"/>
      <c r="OMK788" s="123"/>
      <c r="OML788" s="123"/>
      <c r="OMM788" s="123"/>
      <c r="OMN788" s="123"/>
      <c r="OMO788" s="123"/>
      <c r="OMP788" s="123"/>
      <c r="OMQ788" s="123"/>
      <c r="OMR788" s="123"/>
      <c r="OMS788" s="123"/>
      <c r="OMT788" s="123"/>
      <c r="OMU788" s="123"/>
      <c r="OMV788" s="123"/>
      <c r="OMW788" s="123"/>
      <c r="OMX788" s="123"/>
      <c r="OMY788" s="123"/>
      <c r="OMZ788" s="123"/>
      <c r="ONA788" s="123"/>
      <c r="ONB788" s="123"/>
      <c r="ONC788" s="123"/>
      <c r="OND788" s="123"/>
      <c r="ONE788" s="123"/>
      <c r="ONF788" s="123"/>
      <c r="ONG788" s="123"/>
      <c r="ONH788" s="123"/>
      <c r="ONI788" s="123"/>
      <c r="ONJ788" s="123"/>
      <c r="ONK788" s="123"/>
      <c r="ONL788" s="123"/>
      <c r="ONM788" s="123"/>
      <c r="ONN788" s="123"/>
      <c r="ONO788" s="123"/>
      <c r="ONP788" s="123"/>
      <c r="ONQ788" s="123"/>
      <c r="ONR788" s="123"/>
      <c r="ONS788" s="123"/>
      <c r="ONT788" s="123"/>
      <c r="ONU788" s="123"/>
      <c r="ONV788" s="123"/>
      <c r="ONW788" s="123"/>
      <c r="ONX788" s="123"/>
      <c r="ONY788" s="123"/>
      <c r="ONZ788" s="123"/>
      <c r="OOA788" s="123"/>
      <c r="OOB788" s="123"/>
      <c r="OOC788" s="123"/>
      <c r="OOD788" s="123"/>
      <c r="OOE788" s="123"/>
      <c r="OOF788" s="123"/>
      <c r="OOG788" s="123"/>
      <c r="OOH788" s="123"/>
      <c r="OOI788" s="123"/>
      <c r="OOJ788" s="123"/>
      <c r="OOK788" s="123"/>
      <c r="OOL788" s="123"/>
      <c r="OOM788" s="123"/>
      <c r="OON788" s="123"/>
      <c r="OOO788" s="123"/>
      <c r="OOP788" s="123"/>
      <c r="OOQ788" s="123"/>
      <c r="OOR788" s="123"/>
      <c r="OOS788" s="123"/>
      <c r="OOT788" s="123"/>
      <c r="OOU788" s="123"/>
      <c r="OOV788" s="123"/>
      <c r="OOW788" s="123"/>
      <c r="OOX788" s="123"/>
      <c r="OOY788" s="123"/>
      <c r="OOZ788" s="123"/>
      <c r="OPA788" s="123"/>
      <c r="OPB788" s="123"/>
      <c r="OPC788" s="123"/>
      <c r="OPD788" s="123"/>
      <c r="OPE788" s="123"/>
      <c r="OPF788" s="123"/>
      <c r="OPG788" s="123"/>
      <c r="OPH788" s="123"/>
      <c r="OPI788" s="123"/>
      <c r="OPJ788" s="123"/>
      <c r="OPK788" s="123"/>
      <c r="OPL788" s="123"/>
      <c r="OPM788" s="123"/>
      <c r="OPN788" s="123"/>
      <c r="OPO788" s="123"/>
      <c r="OPP788" s="123"/>
      <c r="OPQ788" s="123"/>
      <c r="OPR788" s="123"/>
      <c r="OPS788" s="123"/>
      <c r="OPT788" s="123"/>
      <c r="OPU788" s="123"/>
      <c r="OPV788" s="123"/>
      <c r="OPW788" s="123"/>
      <c r="OPX788" s="123"/>
      <c r="OPY788" s="123"/>
      <c r="OPZ788" s="123"/>
      <c r="OQA788" s="123"/>
      <c r="OQB788" s="123"/>
      <c r="OQC788" s="123"/>
      <c r="OQD788" s="123"/>
      <c r="OQE788" s="123"/>
      <c r="OQF788" s="123"/>
      <c r="OQG788" s="123"/>
      <c r="OQH788" s="123"/>
      <c r="OQI788" s="123"/>
      <c r="OQJ788" s="123"/>
      <c r="OQK788" s="123"/>
      <c r="OQL788" s="123"/>
      <c r="OQM788" s="123"/>
      <c r="OQN788" s="123"/>
      <c r="OQO788" s="123"/>
      <c r="OQP788" s="123"/>
      <c r="OQQ788" s="123"/>
      <c r="OQR788" s="123"/>
      <c r="OQS788" s="123"/>
      <c r="OQT788" s="123"/>
      <c r="OQU788" s="123"/>
      <c r="OQV788" s="123"/>
      <c r="OQW788" s="123"/>
      <c r="OQX788" s="123"/>
      <c r="OQY788" s="123"/>
      <c r="OQZ788" s="123"/>
      <c r="ORA788" s="123"/>
      <c r="ORB788" s="123"/>
      <c r="ORC788" s="123"/>
      <c r="ORD788" s="123"/>
      <c r="ORE788" s="123"/>
      <c r="ORF788" s="123"/>
      <c r="ORG788" s="123"/>
      <c r="ORH788" s="123"/>
      <c r="ORI788" s="123"/>
      <c r="ORJ788" s="123"/>
      <c r="ORK788" s="123"/>
      <c r="ORL788" s="123"/>
      <c r="ORM788" s="123"/>
      <c r="ORN788" s="123"/>
      <c r="ORO788" s="123"/>
      <c r="ORP788" s="123"/>
      <c r="ORQ788" s="123"/>
      <c r="ORR788" s="123"/>
      <c r="ORS788" s="123"/>
      <c r="ORT788" s="123"/>
      <c r="ORU788" s="123"/>
      <c r="ORV788" s="123"/>
      <c r="ORW788" s="123"/>
      <c r="ORX788" s="123"/>
      <c r="ORY788" s="123"/>
      <c r="ORZ788" s="123"/>
      <c r="OSA788" s="123"/>
      <c r="OSB788" s="123"/>
      <c r="OSC788" s="123"/>
      <c r="OSD788" s="123"/>
      <c r="OSE788" s="123"/>
      <c r="OSF788" s="123"/>
      <c r="OSG788" s="123"/>
      <c r="OSH788" s="123"/>
      <c r="OSI788" s="123"/>
      <c r="OSJ788" s="123"/>
      <c r="OSK788" s="123"/>
      <c r="OSL788" s="123"/>
      <c r="OSM788" s="123"/>
      <c r="OSN788" s="123"/>
      <c r="OSO788" s="123"/>
      <c r="OSP788" s="123"/>
      <c r="OSQ788" s="123"/>
      <c r="OSR788" s="123"/>
      <c r="OSS788" s="123"/>
      <c r="OST788" s="123"/>
      <c r="OSU788" s="123"/>
      <c r="OSV788" s="123"/>
      <c r="OSW788" s="123"/>
      <c r="OSX788" s="123"/>
      <c r="OSY788" s="123"/>
      <c r="OSZ788" s="123"/>
      <c r="OTA788" s="123"/>
      <c r="OTB788" s="123"/>
      <c r="OTC788" s="123"/>
      <c r="OTD788" s="123"/>
      <c r="OTE788" s="123"/>
      <c r="OTF788" s="123"/>
      <c r="OTG788" s="123"/>
      <c r="OTH788" s="123"/>
      <c r="OTI788" s="123"/>
      <c r="OTJ788" s="123"/>
      <c r="OTK788" s="123"/>
      <c r="OTL788" s="123"/>
      <c r="OTM788" s="123"/>
      <c r="OTN788" s="123"/>
      <c r="OTO788" s="123"/>
      <c r="OTP788" s="123"/>
      <c r="OTQ788" s="123"/>
      <c r="OTR788" s="123"/>
      <c r="OTS788" s="123"/>
      <c r="OTT788" s="123"/>
      <c r="OTU788" s="123"/>
      <c r="OTV788" s="123"/>
      <c r="OTW788" s="123"/>
      <c r="OTX788" s="123"/>
      <c r="OTY788" s="123"/>
      <c r="OTZ788" s="123"/>
      <c r="OUA788" s="123"/>
      <c r="OUB788" s="123"/>
      <c r="OUC788" s="123"/>
      <c r="OUD788" s="123"/>
      <c r="OUE788" s="123"/>
      <c r="OUF788" s="123"/>
      <c r="OUG788" s="123"/>
      <c r="OUH788" s="123"/>
      <c r="OUI788" s="123"/>
      <c r="OUJ788" s="123"/>
      <c r="OUK788" s="123"/>
      <c r="OUL788" s="123"/>
      <c r="OUM788" s="123"/>
      <c r="OUN788" s="123"/>
      <c r="OUO788" s="123"/>
      <c r="OUP788" s="123"/>
      <c r="OUQ788" s="123"/>
      <c r="OUR788" s="123"/>
      <c r="OUS788" s="123"/>
      <c r="OUT788" s="123"/>
      <c r="OUU788" s="123"/>
      <c r="OUV788" s="123"/>
      <c r="OUW788" s="123"/>
      <c r="OUX788" s="123"/>
      <c r="OUY788" s="123"/>
      <c r="OUZ788" s="123"/>
      <c r="OVA788" s="123"/>
      <c r="OVB788" s="123"/>
      <c r="OVC788" s="123"/>
      <c r="OVD788" s="123"/>
      <c r="OVE788" s="123"/>
      <c r="OVF788" s="123"/>
      <c r="OVG788" s="123"/>
      <c r="OVH788" s="123"/>
      <c r="OVI788" s="123"/>
      <c r="OVJ788" s="123"/>
      <c r="OVK788" s="123"/>
      <c r="OVL788" s="123"/>
      <c r="OVM788" s="123"/>
      <c r="OVN788" s="123"/>
      <c r="OVO788" s="123"/>
      <c r="OVP788" s="123"/>
      <c r="OVQ788" s="123"/>
      <c r="OVR788" s="123"/>
      <c r="OVS788" s="123"/>
      <c r="OVT788" s="123"/>
      <c r="OVU788" s="123"/>
      <c r="OVV788" s="123"/>
      <c r="OVW788" s="123"/>
      <c r="OVX788" s="123"/>
      <c r="OVY788" s="123"/>
      <c r="OVZ788" s="123"/>
      <c r="OWA788" s="123"/>
      <c r="OWB788" s="123"/>
      <c r="OWC788" s="123"/>
      <c r="OWD788" s="123"/>
      <c r="OWE788" s="123"/>
      <c r="OWF788" s="123"/>
      <c r="OWG788" s="123"/>
      <c r="OWH788" s="123"/>
      <c r="OWI788" s="123"/>
      <c r="OWJ788" s="123"/>
      <c r="OWK788" s="123"/>
      <c r="OWL788" s="123"/>
      <c r="OWM788" s="123"/>
      <c r="OWN788" s="123"/>
      <c r="OWO788" s="123"/>
      <c r="OWP788" s="123"/>
      <c r="OWQ788" s="123"/>
      <c r="OWR788" s="123"/>
      <c r="OWS788" s="123"/>
      <c r="OWT788" s="123"/>
      <c r="OWU788" s="123"/>
      <c r="OWV788" s="123"/>
      <c r="OWW788" s="123"/>
      <c r="OWX788" s="123"/>
      <c r="OWY788" s="123"/>
      <c r="OWZ788" s="123"/>
      <c r="OXA788" s="123"/>
      <c r="OXB788" s="123"/>
      <c r="OXC788" s="123"/>
      <c r="OXD788" s="123"/>
      <c r="OXE788" s="123"/>
      <c r="OXF788" s="123"/>
      <c r="OXG788" s="123"/>
      <c r="OXH788" s="123"/>
      <c r="OXI788" s="123"/>
      <c r="OXJ788" s="123"/>
      <c r="OXK788" s="123"/>
      <c r="OXL788" s="123"/>
      <c r="OXM788" s="123"/>
      <c r="OXN788" s="123"/>
      <c r="OXO788" s="123"/>
      <c r="OXP788" s="123"/>
      <c r="OXQ788" s="123"/>
      <c r="OXR788" s="123"/>
      <c r="OXS788" s="123"/>
      <c r="OXT788" s="123"/>
      <c r="OXU788" s="123"/>
      <c r="OXV788" s="123"/>
      <c r="OXW788" s="123"/>
      <c r="OXX788" s="123"/>
      <c r="OXY788" s="123"/>
      <c r="OXZ788" s="123"/>
      <c r="OYA788" s="123"/>
      <c r="OYB788" s="123"/>
      <c r="OYC788" s="123"/>
      <c r="OYD788" s="123"/>
      <c r="OYE788" s="123"/>
      <c r="OYF788" s="123"/>
      <c r="OYG788" s="123"/>
      <c r="OYH788" s="123"/>
      <c r="OYI788" s="123"/>
      <c r="OYJ788" s="123"/>
      <c r="OYK788" s="123"/>
      <c r="OYL788" s="123"/>
      <c r="OYM788" s="123"/>
      <c r="OYN788" s="123"/>
      <c r="OYO788" s="123"/>
      <c r="OYP788" s="123"/>
      <c r="OYQ788" s="123"/>
      <c r="OYR788" s="123"/>
      <c r="OYS788" s="123"/>
      <c r="OYT788" s="123"/>
      <c r="OYU788" s="123"/>
      <c r="OYV788" s="123"/>
      <c r="OYW788" s="123"/>
      <c r="OYX788" s="123"/>
      <c r="OYY788" s="123"/>
      <c r="OYZ788" s="123"/>
      <c r="OZA788" s="123"/>
      <c r="OZB788" s="123"/>
      <c r="OZC788" s="123"/>
      <c r="OZD788" s="123"/>
      <c r="OZE788" s="123"/>
      <c r="OZF788" s="123"/>
      <c r="OZG788" s="123"/>
      <c r="OZH788" s="123"/>
      <c r="OZI788" s="123"/>
      <c r="OZJ788" s="123"/>
      <c r="OZK788" s="123"/>
      <c r="OZL788" s="123"/>
      <c r="OZM788" s="123"/>
      <c r="OZN788" s="123"/>
      <c r="OZO788" s="123"/>
      <c r="OZP788" s="123"/>
      <c r="OZQ788" s="123"/>
      <c r="OZR788" s="123"/>
      <c r="OZS788" s="123"/>
      <c r="OZT788" s="123"/>
      <c r="OZU788" s="123"/>
      <c r="OZV788" s="123"/>
      <c r="OZW788" s="123"/>
      <c r="OZX788" s="123"/>
      <c r="OZY788" s="123"/>
      <c r="OZZ788" s="123"/>
      <c r="PAA788" s="123"/>
      <c r="PAB788" s="123"/>
      <c r="PAC788" s="123"/>
      <c r="PAD788" s="123"/>
      <c r="PAE788" s="123"/>
      <c r="PAF788" s="123"/>
      <c r="PAG788" s="123"/>
      <c r="PAH788" s="123"/>
      <c r="PAI788" s="123"/>
      <c r="PAJ788" s="123"/>
      <c r="PAK788" s="123"/>
      <c r="PAL788" s="123"/>
      <c r="PAM788" s="123"/>
      <c r="PAN788" s="123"/>
      <c r="PAO788" s="123"/>
      <c r="PAP788" s="123"/>
      <c r="PAQ788" s="123"/>
      <c r="PAR788" s="123"/>
      <c r="PAS788" s="123"/>
      <c r="PAT788" s="123"/>
      <c r="PAU788" s="123"/>
      <c r="PAV788" s="123"/>
      <c r="PAW788" s="123"/>
      <c r="PAX788" s="123"/>
      <c r="PAY788" s="123"/>
      <c r="PAZ788" s="123"/>
      <c r="PBA788" s="123"/>
      <c r="PBB788" s="123"/>
      <c r="PBC788" s="123"/>
      <c r="PBD788" s="123"/>
      <c r="PBE788" s="123"/>
      <c r="PBF788" s="123"/>
      <c r="PBG788" s="123"/>
      <c r="PBH788" s="123"/>
      <c r="PBI788" s="123"/>
      <c r="PBJ788" s="123"/>
      <c r="PBK788" s="123"/>
      <c r="PBL788" s="123"/>
      <c r="PBM788" s="123"/>
      <c r="PBN788" s="123"/>
      <c r="PBO788" s="123"/>
      <c r="PBP788" s="123"/>
      <c r="PBQ788" s="123"/>
      <c r="PBR788" s="123"/>
      <c r="PBS788" s="123"/>
      <c r="PBT788" s="123"/>
      <c r="PBU788" s="123"/>
      <c r="PBV788" s="123"/>
      <c r="PBW788" s="123"/>
      <c r="PBX788" s="123"/>
      <c r="PBY788" s="123"/>
      <c r="PBZ788" s="123"/>
      <c r="PCA788" s="123"/>
      <c r="PCB788" s="123"/>
      <c r="PCC788" s="123"/>
      <c r="PCD788" s="123"/>
      <c r="PCE788" s="123"/>
      <c r="PCF788" s="123"/>
      <c r="PCG788" s="123"/>
      <c r="PCH788" s="123"/>
      <c r="PCI788" s="123"/>
      <c r="PCJ788" s="123"/>
      <c r="PCK788" s="123"/>
      <c r="PCL788" s="123"/>
      <c r="PCM788" s="123"/>
      <c r="PCN788" s="123"/>
      <c r="PCO788" s="123"/>
      <c r="PCP788" s="123"/>
      <c r="PCQ788" s="123"/>
      <c r="PCR788" s="123"/>
      <c r="PCS788" s="123"/>
      <c r="PCT788" s="123"/>
      <c r="PCU788" s="123"/>
      <c r="PCV788" s="123"/>
      <c r="PCW788" s="123"/>
      <c r="PCX788" s="123"/>
      <c r="PCY788" s="123"/>
      <c r="PCZ788" s="123"/>
      <c r="PDA788" s="123"/>
      <c r="PDB788" s="123"/>
      <c r="PDC788" s="123"/>
      <c r="PDD788" s="123"/>
      <c r="PDE788" s="123"/>
      <c r="PDF788" s="123"/>
      <c r="PDG788" s="123"/>
      <c r="PDH788" s="123"/>
      <c r="PDI788" s="123"/>
      <c r="PDJ788" s="123"/>
      <c r="PDK788" s="123"/>
      <c r="PDL788" s="123"/>
      <c r="PDM788" s="123"/>
      <c r="PDN788" s="123"/>
      <c r="PDO788" s="123"/>
      <c r="PDP788" s="123"/>
      <c r="PDQ788" s="123"/>
      <c r="PDR788" s="123"/>
      <c r="PDS788" s="123"/>
      <c r="PDT788" s="123"/>
      <c r="PDU788" s="123"/>
      <c r="PDV788" s="123"/>
      <c r="PDW788" s="123"/>
      <c r="PDX788" s="123"/>
      <c r="PDY788" s="123"/>
      <c r="PDZ788" s="123"/>
      <c r="PEA788" s="123"/>
      <c r="PEB788" s="123"/>
      <c r="PEC788" s="123"/>
      <c r="PED788" s="123"/>
      <c r="PEE788" s="123"/>
      <c r="PEF788" s="123"/>
      <c r="PEG788" s="123"/>
      <c r="PEH788" s="123"/>
      <c r="PEI788" s="123"/>
      <c r="PEJ788" s="123"/>
      <c r="PEK788" s="123"/>
      <c r="PEL788" s="123"/>
      <c r="PEM788" s="123"/>
      <c r="PEN788" s="123"/>
      <c r="PEO788" s="123"/>
      <c r="PEP788" s="123"/>
      <c r="PEQ788" s="123"/>
      <c r="PER788" s="123"/>
      <c r="PES788" s="123"/>
      <c r="PET788" s="123"/>
      <c r="PEU788" s="123"/>
      <c r="PEV788" s="123"/>
      <c r="PEW788" s="123"/>
      <c r="PEX788" s="123"/>
      <c r="PEY788" s="123"/>
      <c r="PEZ788" s="123"/>
      <c r="PFA788" s="123"/>
      <c r="PFB788" s="123"/>
      <c r="PFC788" s="123"/>
      <c r="PFD788" s="123"/>
      <c r="PFE788" s="123"/>
      <c r="PFF788" s="123"/>
      <c r="PFG788" s="123"/>
      <c r="PFH788" s="123"/>
      <c r="PFI788" s="123"/>
      <c r="PFJ788" s="123"/>
      <c r="PFK788" s="123"/>
      <c r="PFL788" s="123"/>
      <c r="PFM788" s="123"/>
      <c r="PFN788" s="123"/>
      <c r="PFO788" s="123"/>
      <c r="PFP788" s="123"/>
      <c r="PFQ788" s="123"/>
      <c r="PFR788" s="123"/>
      <c r="PFS788" s="123"/>
      <c r="PFT788" s="123"/>
      <c r="PFU788" s="123"/>
      <c r="PFV788" s="123"/>
      <c r="PFW788" s="123"/>
      <c r="PFX788" s="123"/>
      <c r="PFY788" s="123"/>
      <c r="PFZ788" s="123"/>
      <c r="PGA788" s="123"/>
      <c r="PGB788" s="123"/>
      <c r="PGC788" s="123"/>
      <c r="PGD788" s="123"/>
      <c r="PGE788" s="123"/>
      <c r="PGF788" s="123"/>
      <c r="PGG788" s="123"/>
      <c r="PGH788" s="123"/>
      <c r="PGI788" s="123"/>
      <c r="PGJ788" s="123"/>
      <c r="PGK788" s="123"/>
      <c r="PGL788" s="123"/>
      <c r="PGM788" s="123"/>
      <c r="PGN788" s="123"/>
      <c r="PGO788" s="123"/>
      <c r="PGP788" s="123"/>
      <c r="PGQ788" s="123"/>
      <c r="PGR788" s="123"/>
      <c r="PGS788" s="123"/>
      <c r="PGT788" s="123"/>
      <c r="PGU788" s="123"/>
      <c r="PGV788" s="123"/>
      <c r="PGW788" s="123"/>
      <c r="PGX788" s="123"/>
      <c r="PGY788" s="123"/>
      <c r="PGZ788" s="123"/>
      <c r="PHA788" s="123"/>
      <c r="PHB788" s="123"/>
      <c r="PHC788" s="123"/>
      <c r="PHD788" s="123"/>
      <c r="PHE788" s="123"/>
      <c r="PHF788" s="123"/>
      <c r="PHG788" s="123"/>
      <c r="PHH788" s="123"/>
      <c r="PHI788" s="123"/>
      <c r="PHJ788" s="123"/>
      <c r="PHK788" s="123"/>
      <c r="PHL788" s="123"/>
      <c r="PHM788" s="123"/>
      <c r="PHN788" s="123"/>
      <c r="PHO788" s="123"/>
      <c r="PHP788" s="123"/>
      <c r="PHQ788" s="123"/>
      <c r="PHR788" s="123"/>
      <c r="PHS788" s="123"/>
      <c r="PHT788" s="123"/>
      <c r="PHU788" s="123"/>
      <c r="PHV788" s="123"/>
      <c r="PHW788" s="123"/>
      <c r="PHX788" s="123"/>
      <c r="PHY788" s="123"/>
      <c r="PHZ788" s="123"/>
      <c r="PIA788" s="123"/>
      <c r="PIB788" s="123"/>
      <c r="PIC788" s="123"/>
      <c r="PID788" s="123"/>
      <c r="PIE788" s="123"/>
      <c r="PIF788" s="123"/>
      <c r="PIG788" s="123"/>
      <c r="PIH788" s="123"/>
      <c r="PII788" s="123"/>
      <c r="PIJ788" s="123"/>
      <c r="PIK788" s="123"/>
      <c r="PIL788" s="123"/>
      <c r="PIM788" s="123"/>
      <c r="PIN788" s="123"/>
      <c r="PIO788" s="123"/>
      <c r="PIP788" s="123"/>
      <c r="PIQ788" s="123"/>
      <c r="PIR788" s="123"/>
      <c r="PIS788" s="123"/>
      <c r="PIT788" s="123"/>
      <c r="PIU788" s="123"/>
      <c r="PIV788" s="123"/>
      <c r="PIW788" s="123"/>
      <c r="PIX788" s="123"/>
      <c r="PIY788" s="123"/>
      <c r="PIZ788" s="123"/>
      <c r="PJA788" s="123"/>
      <c r="PJB788" s="123"/>
      <c r="PJC788" s="123"/>
      <c r="PJD788" s="123"/>
      <c r="PJE788" s="123"/>
      <c r="PJF788" s="123"/>
      <c r="PJG788" s="123"/>
      <c r="PJH788" s="123"/>
      <c r="PJI788" s="123"/>
      <c r="PJJ788" s="123"/>
      <c r="PJK788" s="123"/>
      <c r="PJL788" s="123"/>
      <c r="PJM788" s="123"/>
      <c r="PJN788" s="123"/>
      <c r="PJO788" s="123"/>
      <c r="PJP788" s="123"/>
      <c r="PJQ788" s="123"/>
      <c r="PJR788" s="123"/>
      <c r="PJS788" s="123"/>
      <c r="PJT788" s="123"/>
      <c r="PJU788" s="123"/>
      <c r="PJV788" s="123"/>
      <c r="PJW788" s="123"/>
      <c r="PJX788" s="123"/>
      <c r="PJY788" s="123"/>
      <c r="PJZ788" s="123"/>
      <c r="PKA788" s="123"/>
      <c r="PKB788" s="123"/>
      <c r="PKC788" s="123"/>
      <c r="PKD788" s="123"/>
      <c r="PKE788" s="123"/>
      <c r="PKF788" s="123"/>
      <c r="PKG788" s="123"/>
      <c r="PKH788" s="123"/>
      <c r="PKI788" s="123"/>
      <c r="PKJ788" s="123"/>
      <c r="PKK788" s="123"/>
      <c r="PKL788" s="123"/>
      <c r="PKM788" s="123"/>
      <c r="PKN788" s="123"/>
      <c r="PKO788" s="123"/>
      <c r="PKP788" s="123"/>
      <c r="PKQ788" s="123"/>
      <c r="PKR788" s="123"/>
      <c r="PKS788" s="123"/>
      <c r="PKT788" s="123"/>
      <c r="PKU788" s="123"/>
      <c r="PKV788" s="123"/>
      <c r="PKW788" s="123"/>
      <c r="PKX788" s="123"/>
      <c r="PKY788" s="123"/>
      <c r="PKZ788" s="123"/>
      <c r="PLA788" s="123"/>
      <c r="PLB788" s="123"/>
      <c r="PLC788" s="123"/>
      <c r="PLD788" s="123"/>
      <c r="PLE788" s="123"/>
      <c r="PLF788" s="123"/>
      <c r="PLG788" s="123"/>
      <c r="PLH788" s="123"/>
      <c r="PLI788" s="123"/>
      <c r="PLJ788" s="123"/>
      <c r="PLK788" s="123"/>
      <c r="PLL788" s="123"/>
      <c r="PLM788" s="123"/>
      <c r="PLN788" s="123"/>
      <c r="PLO788" s="123"/>
      <c r="PLP788" s="123"/>
      <c r="PLQ788" s="123"/>
      <c r="PLR788" s="123"/>
      <c r="PLS788" s="123"/>
      <c r="PLT788" s="123"/>
      <c r="PLU788" s="123"/>
      <c r="PLV788" s="123"/>
      <c r="PLW788" s="123"/>
      <c r="PLX788" s="123"/>
      <c r="PLY788" s="123"/>
      <c r="PLZ788" s="123"/>
      <c r="PMA788" s="123"/>
      <c r="PMB788" s="123"/>
      <c r="PMC788" s="123"/>
      <c r="PMD788" s="123"/>
      <c r="PME788" s="123"/>
      <c r="PMF788" s="123"/>
      <c r="PMG788" s="123"/>
      <c r="PMH788" s="123"/>
      <c r="PMI788" s="123"/>
      <c r="PMJ788" s="123"/>
      <c r="PMK788" s="123"/>
      <c r="PML788" s="123"/>
      <c r="PMM788" s="123"/>
      <c r="PMN788" s="123"/>
      <c r="PMO788" s="123"/>
      <c r="PMP788" s="123"/>
      <c r="PMQ788" s="123"/>
      <c r="PMR788" s="123"/>
      <c r="PMS788" s="123"/>
      <c r="PMT788" s="123"/>
      <c r="PMU788" s="123"/>
      <c r="PMV788" s="123"/>
      <c r="PMW788" s="123"/>
      <c r="PMX788" s="123"/>
      <c r="PMY788" s="123"/>
      <c r="PMZ788" s="123"/>
      <c r="PNA788" s="123"/>
      <c r="PNB788" s="123"/>
      <c r="PNC788" s="123"/>
      <c r="PND788" s="123"/>
      <c r="PNE788" s="123"/>
      <c r="PNF788" s="123"/>
      <c r="PNG788" s="123"/>
      <c r="PNH788" s="123"/>
      <c r="PNI788" s="123"/>
      <c r="PNJ788" s="123"/>
      <c r="PNK788" s="123"/>
      <c r="PNL788" s="123"/>
      <c r="PNM788" s="123"/>
      <c r="PNN788" s="123"/>
      <c r="PNO788" s="123"/>
      <c r="PNP788" s="123"/>
      <c r="PNQ788" s="123"/>
      <c r="PNR788" s="123"/>
      <c r="PNS788" s="123"/>
      <c r="PNT788" s="123"/>
      <c r="PNU788" s="123"/>
      <c r="PNV788" s="123"/>
      <c r="PNW788" s="123"/>
      <c r="PNX788" s="123"/>
      <c r="PNY788" s="123"/>
      <c r="PNZ788" s="123"/>
      <c r="POA788" s="123"/>
      <c r="POB788" s="123"/>
      <c r="POC788" s="123"/>
      <c r="POD788" s="123"/>
      <c r="POE788" s="123"/>
      <c r="POF788" s="123"/>
      <c r="POG788" s="123"/>
      <c r="POH788" s="123"/>
      <c r="POI788" s="123"/>
      <c r="POJ788" s="123"/>
      <c r="POK788" s="123"/>
      <c r="POL788" s="123"/>
      <c r="POM788" s="123"/>
      <c r="PON788" s="123"/>
      <c r="POO788" s="123"/>
      <c r="POP788" s="123"/>
      <c r="POQ788" s="123"/>
      <c r="POR788" s="123"/>
      <c r="POS788" s="123"/>
      <c r="POT788" s="123"/>
      <c r="POU788" s="123"/>
      <c r="POV788" s="123"/>
      <c r="POW788" s="123"/>
      <c r="POX788" s="123"/>
      <c r="POY788" s="123"/>
      <c r="POZ788" s="123"/>
      <c r="PPA788" s="123"/>
      <c r="PPB788" s="123"/>
      <c r="PPC788" s="123"/>
      <c r="PPD788" s="123"/>
      <c r="PPE788" s="123"/>
      <c r="PPF788" s="123"/>
      <c r="PPG788" s="123"/>
      <c r="PPH788" s="123"/>
      <c r="PPI788" s="123"/>
      <c r="PPJ788" s="123"/>
      <c r="PPK788" s="123"/>
      <c r="PPL788" s="123"/>
      <c r="PPM788" s="123"/>
      <c r="PPN788" s="123"/>
      <c r="PPO788" s="123"/>
      <c r="PPP788" s="123"/>
      <c r="PPQ788" s="123"/>
      <c r="PPR788" s="123"/>
      <c r="PPS788" s="123"/>
      <c r="PPT788" s="123"/>
      <c r="PPU788" s="123"/>
      <c r="PPV788" s="123"/>
      <c r="PPW788" s="123"/>
      <c r="PPX788" s="123"/>
      <c r="PPY788" s="123"/>
      <c r="PPZ788" s="123"/>
      <c r="PQA788" s="123"/>
      <c r="PQB788" s="123"/>
      <c r="PQC788" s="123"/>
      <c r="PQD788" s="123"/>
      <c r="PQE788" s="123"/>
      <c r="PQF788" s="123"/>
      <c r="PQG788" s="123"/>
      <c r="PQH788" s="123"/>
      <c r="PQI788" s="123"/>
      <c r="PQJ788" s="123"/>
      <c r="PQK788" s="123"/>
      <c r="PQL788" s="123"/>
      <c r="PQM788" s="123"/>
      <c r="PQN788" s="123"/>
      <c r="PQO788" s="123"/>
      <c r="PQP788" s="123"/>
      <c r="PQQ788" s="123"/>
      <c r="PQR788" s="123"/>
      <c r="PQS788" s="123"/>
      <c r="PQT788" s="123"/>
      <c r="PQU788" s="123"/>
      <c r="PQV788" s="123"/>
      <c r="PQW788" s="123"/>
      <c r="PQX788" s="123"/>
      <c r="PQY788" s="123"/>
      <c r="PQZ788" s="123"/>
      <c r="PRA788" s="123"/>
      <c r="PRB788" s="123"/>
      <c r="PRC788" s="123"/>
      <c r="PRD788" s="123"/>
      <c r="PRE788" s="123"/>
      <c r="PRF788" s="123"/>
      <c r="PRG788" s="123"/>
      <c r="PRH788" s="123"/>
      <c r="PRI788" s="123"/>
      <c r="PRJ788" s="123"/>
      <c r="PRK788" s="123"/>
      <c r="PRL788" s="123"/>
      <c r="PRM788" s="123"/>
      <c r="PRN788" s="123"/>
      <c r="PRO788" s="123"/>
      <c r="PRP788" s="123"/>
      <c r="PRQ788" s="123"/>
      <c r="PRR788" s="123"/>
      <c r="PRS788" s="123"/>
      <c r="PRT788" s="123"/>
      <c r="PRU788" s="123"/>
      <c r="PRV788" s="123"/>
      <c r="PRW788" s="123"/>
      <c r="PRX788" s="123"/>
      <c r="PRY788" s="123"/>
      <c r="PRZ788" s="123"/>
      <c r="PSA788" s="123"/>
      <c r="PSB788" s="123"/>
      <c r="PSC788" s="123"/>
      <c r="PSD788" s="123"/>
      <c r="PSE788" s="123"/>
      <c r="PSF788" s="123"/>
      <c r="PSG788" s="123"/>
      <c r="PSH788" s="123"/>
      <c r="PSI788" s="123"/>
      <c r="PSJ788" s="123"/>
      <c r="PSK788" s="123"/>
      <c r="PSL788" s="123"/>
      <c r="PSM788" s="123"/>
      <c r="PSN788" s="123"/>
      <c r="PSO788" s="123"/>
      <c r="PSP788" s="123"/>
      <c r="PSQ788" s="123"/>
      <c r="PSR788" s="123"/>
      <c r="PSS788" s="123"/>
      <c r="PST788" s="123"/>
      <c r="PSU788" s="123"/>
      <c r="PSV788" s="123"/>
      <c r="PSW788" s="123"/>
      <c r="PSX788" s="123"/>
      <c r="PSY788" s="123"/>
      <c r="PSZ788" s="123"/>
      <c r="PTA788" s="123"/>
      <c r="PTB788" s="123"/>
      <c r="PTC788" s="123"/>
      <c r="PTD788" s="123"/>
      <c r="PTE788" s="123"/>
      <c r="PTF788" s="123"/>
      <c r="PTG788" s="123"/>
      <c r="PTH788" s="123"/>
      <c r="PTI788" s="123"/>
      <c r="PTJ788" s="123"/>
      <c r="PTK788" s="123"/>
      <c r="PTL788" s="123"/>
      <c r="PTM788" s="123"/>
      <c r="PTN788" s="123"/>
      <c r="PTO788" s="123"/>
      <c r="PTP788" s="123"/>
      <c r="PTQ788" s="123"/>
      <c r="PTR788" s="123"/>
      <c r="PTS788" s="123"/>
      <c r="PTT788" s="123"/>
      <c r="PTU788" s="123"/>
      <c r="PTV788" s="123"/>
      <c r="PTW788" s="123"/>
      <c r="PTX788" s="123"/>
      <c r="PTY788" s="123"/>
      <c r="PTZ788" s="123"/>
      <c r="PUA788" s="123"/>
      <c r="PUB788" s="123"/>
      <c r="PUC788" s="123"/>
      <c r="PUD788" s="123"/>
      <c r="PUE788" s="123"/>
      <c r="PUF788" s="123"/>
      <c r="PUG788" s="123"/>
      <c r="PUH788" s="123"/>
      <c r="PUI788" s="123"/>
      <c r="PUJ788" s="123"/>
      <c r="PUK788" s="123"/>
      <c r="PUL788" s="123"/>
      <c r="PUM788" s="123"/>
      <c r="PUN788" s="123"/>
      <c r="PUO788" s="123"/>
      <c r="PUP788" s="123"/>
      <c r="PUQ788" s="123"/>
      <c r="PUR788" s="123"/>
      <c r="PUS788" s="123"/>
      <c r="PUT788" s="123"/>
      <c r="PUU788" s="123"/>
      <c r="PUV788" s="123"/>
      <c r="PUW788" s="123"/>
      <c r="PUX788" s="123"/>
      <c r="PUY788" s="123"/>
      <c r="PUZ788" s="123"/>
      <c r="PVA788" s="123"/>
      <c r="PVB788" s="123"/>
      <c r="PVC788" s="123"/>
      <c r="PVD788" s="123"/>
      <c r="PVE788" s="123"/>
      <c r="PVF788" s="123"/>
      <c r="PVG788" s="123"/>
      <c r="PVH788" s="123"/>
      <c r="PVI788" s="123"/>
      <c r="PVJ788" s="123"/>
      <c r="PVK788" s="123"/>
      <c r="PVL788" s="123"/>
      <c r="PVM788" s="123"/>
      <c r="PVN788" s="123"/>
      <c r="PVO788" s="123"/>
      <c r="PVP788" s="123"/>
      <c r="PVQ788" s="123"/>
      <c r="PVR788" s="123"/>
      <c r="PVS788" s="123"/>
      <c r="PVT788" s="123"/>
      <c r="PVU788" s="123"/>
      <c r="PVV788" s="123"/>
      <c r="PVW788" s="123"/>
      <c r="PVX788" s="123"/>
      <c r="PVY788" s="123"/>
      <c r="PVZ788" s="123"/>
      <c r="PWA788" s="123"/>
      <c r="PWB788" s="123"/>
      <c r="PWC788" s="123"/>
      <c r="PWD788" s="123"/>
      <c r="PWE788" s="123"/>
      <c r="PWF788" s="123"/>
      <c r="PWG788" s="123"/>
      <c r="PWH788" s="123"/>
      <c r="PWI788" s="123"/>
      <c r="PWJ788" s="123"/>
      <c r="PWK788" s="123"/>
      <c r="PWL788" s="123"/>
      <c r="PWM788" s="123"/>
      <c r="PWN788" s="123"/>
      <c r="PWO788" s="123"/>
      <c r="PWP788" s="123"/>
      <c r="PWQ788" s="123"/>
      <c r="PWR788" s="123"/>
      <c r="PWS788" s="123"/>
      <c r="PWT788" s="123"/>
      <c r="PWU788" s="123"/>
      <c r="PWV788" s="123"/>
      <c r="PWW788" s="123"/>
      <c r="PWX788" s="123"/>
      <c r="PWY788" s="123"/>
      <c r="PWZ788" s="123"/>
      <c r="PXA788" s="123"/>
      <c r="PXB788" s="123"/>
      <c r="PXC788" s="123"/>
      <c r="PXD788" s="123"/>
      <c r="PXE788" s="123"/>
      <c r="PXF788" s="123"/>
      <c r="PXG788" s="123"/>
      <c r="PXH788" s="123"/>
      <c r="PXI788" s="123"/>
      <c r="PXJ788" s="123"/>
      <c r="PXK788" s="123"/>
      <c r="PXL788" s="123"/>
      <c r="PXM788" s="123"/>
      <c r="PXN788" s="123"/>
      <c r="PXO788" s="123"/>
      <c r="PXP788" s="123"/>
      <c r="PXQ788" s="123"/>
      <c r="PXR788" s="123"/>
      <c r="PXS788" s="123"/>
      <c r="PXT788" s="123"/>
      <c r="PXU788" s="123"/>
      <c r="PXV788" s="123"/>
      <c r="PXW788" s="123"/>
      <c r="PXX788" s="123"/>
      <c r="PXY788" s="123"/>
      <c r="PXZ788" s="123"/>
      <c r="PYA788" s="123"/>
      <c r="PYB788" s="123"/>
      <c r="PYC788" s="123"/>
      <c r="PYD788" s="123"/>
      <c r="PYE788" s="123"/>
      <c r="PYF788" s="123"/>
      <c r="PYG788" s="123"/>
      <c r="PYH788" s="123"/>
      <c r="PYI788" s="123"/>
      <c r="PYJ788" s="123"/>
      <c r="PYK788" s="123"/>
      <c r="PYL788" s="123"/>
      <c r="PYM788" s="123"/>
      <c r="PYN788" s="123"/>
      <c r="PYO788" s="123"/>
      <c r="PYP788" s="123"/>
      <c r="PYQ788" s="123"/>
      <c r="PYR788" s="123"/>
      <c r="PYS788" s="123"/>
      <c r="PYT788" s="123"/>
      <c r="PYU788" s="123"/>
      <c r="PYV788" s="123"/>
      <c r="PYW788" s="123"/>
      <c r="PYX788" s="123"/>
      <c r="PYY788" s="123"/>
      <c r="PYZ788" s="123"/>
      <c r="PZA788" s="123"/>
      <c r="PZB788" s="123"/>
      <c r="PZC788" s="123"/>
      <c r="PZD788" s="123"/>
      <c r="PZE788" s="123"/>
      <c r="PZF788" s="123"/>
      <c r="PZG788" s="123"/>
      <c r="PZH788" s="123"/>
      <c r="PZI788" s="123"/>
      <c r="PZJ788" s="123"/>
      <c r="PZK788" s="123"/>
      <c r="PZL788" s="123"/>
      <c r="PZM788" s="123"/>
      <c r="PZN788" s="123"/>
      <c r="PZO788" s="123"/>
      <c r="PZP788" s="123"/>
      <c r="PZQ788" s="123"/>
      <c r="PZR788" s="123"/>
      <c r="PZS788" s="123"/>
      <c r="PZT788" s="123"/>
      <c r="PZU788" s="123"/>
      <c r="PZV788" s="123"/>
      <c r="PZW788" s="123"/>
      <c r="PZX788" s="123"/>
      <c r="PZY788" s="123"/>
      <c r="PZZ788" s="123"/>
      <c r="QAA788" s="123"/>
      <c r="QAB788" s="123"/>
      <c r="QAC788" s="123"/>
      <c r="QAD788" s="123"/>
      <c r="QAE788" s="123"/>
      <c r="QAF788" s="123"/>
      <c r="QAG788" s="123"/>
      <c r="QAH788" s="123"/>
      <c r="QAI788" s="123"/>
      <c r="QAJ788" s="123"/>
      <c r="QAK788" s="123"/>
      <c r="QAL788" s="123"/>
      <c r="QAM788" s="123"/>
      <c r="QAN788" s="123"/>
      <c r="QAO788" s="123"/>
      <c r="QAP788" s="123"/>
      <c r="QAQ788" s="123"/>
      <c r="QAR788" s="123"/>
      <c r="QAS788" s="123"/>
      <c r="QAT788" s="123"/>
      <c r="QAU788" s="123"/>
      <c r="QAV788" s="123"/>
      <c r="QAW788" s="123"/>
      <c r="QAX788" s="123"/>
      <c r="QAY788" s="123"/>
      <c r="QAZ788" s="123"/>
      <c r="QBA788" s="123"/>
      <c r="QBB788" s="123"/>
      <c r="QBC788" s="123"/>
      <c r="QBD788" s="123"/>
      <c r="QBE788" s="123"/>
      <c r="QBF788" s="123"/>
      <c r="QBG788" s="123"/>
      <c r="QBH788" s="123"/>
      <c r="QBI788" s="123"/>
      <c r="QBJ788" s="123"/>
      <c r="QBK788" s="123"/>
      <c r="QBL788" s="123"/>
      <c r="QBM788" s="123"/>
      <c r="QBN788" s="123"/>
      <c r="QBO788" s="123"/>
      <c r="QBP788" s="123"/>
      <c r="QBQ788" s="123"/>
      <c r="QBR788" s="123"/>
      <c r="QBS788" s="123"/>
      <c r="QBT788" s="123"/>
      <c r="QBU788" s="123"/>
      <c r="QBV788" s="123"/>
      <c r="QBW788" s="123"/>
      <c r="QBX788" s="123"/>
      <c r="QBY788" s="123"/>
      <c r="QBZ788" s="123"/>
      <c r="QCA788" s="123"/>
      <c r="QCB788" s="123"/>
      <c r="QCC788" s="123"/>
      <c r="QCD788" s="123"/>
      <c r="QCE788" s="123"/>
      <c r="QCF788" s="123"/>
      <c r="QCG788" s="123"/>
      <c r="QCH788" s="123"/>
      <c r="QCI788" s="123"/>
      <c r="QCJ788" s="123"/>
      <c r="QCK788" s="123"/>
      <c r="QCL788" s="123"/>
      <c r="QCM788" s="123"/>
      <c r="QCN788" s="123"/>
      <c r="QCO788" s="123"/>
      <c r="QCP788" s="123"/>
      <c r="QCQ788" s="123"/>
      <c r="QCR788" s="123"/>
      <c r="QCS788" s="123"/>
      <c r="QCT788" s="123"/>
      <c r="QCU788" s="123"/>
      <c r="QCV788" s="123"/>
      <c r="QCW788" s="123"/>
      <c r="QCX788" s="123"/>
      <c r="QCY788" s="123"/>
      <c r="QCZ788" s="123"/>
      <c r="QDA788" s="123"/>
      <c r="QDB788" s="123"/>
      <c r="QDC788" s="123"/>
      <c r="QDD788" s="123"/>
      <c r="QDE788" s="123"/>
      <c r="QDF788" s="123"/>
      <c r="QDG788" s="123"/>
      <c r="QDH788" s="123"/>
      <c r="QDI788" s="123"/>
      <c r="QDJ788" s="123"/>
      <c r="QDK788" s="123"/>
      <c r="QDL788" s="123"/>
      <c r="QDM788" s="123"/>
      <c r="QDN788" s="123"/>
      <c r="QDO788" s="123"/>
      <c r="QDP788" s="123"/>
      <c r="QDQ788" s="123"/>
      <c r="QDR788" s="123"/>
      <c r="QDS788" s="123"/>
      <c r="QDT788" s="123"/>
      <c r="QDU788" s="123"/>
      <c r="QDV788" s="123"/>
      <c r="QDW788" s="123"/>
      <c r="QDX788" s="123"/>
      <c r="QDY788" s="123"/>
      <c r="QDZ788" s="123"/>
      <c r="QEA788" s="123"/>
      <c r="QEB788" s="123"/>
      <c r="QEC788" s="123"/>
      <c r="QED788" s="123"/>
      <c r="QEE788" s="123"/>
      <c r="QEF788" s="123"/>
      <c r="QEG788" s="123"/>
      <c r="QEH788" s="123"/>
      <c r="QEI788" s="123"/>
      <c r="QEJ788" s="123"/>
      <c r="QEK788" s="123"/>
      <c r="QEL788" s="123"/>
      <c r="QEM788" s="123"/>
      <c r="QEN788" s="123"/>
      <c r="QEO788" s="123"/>
      <c r="QEP788" s="123"/>
      <c r="QEQ788" s="123"/>
      <c r="QER788" s="123"/>
      <c r="QES788" s="123"/>
      <c r="QET788" s="123"/>
      <c r="QEU788" s="123"/>
      <c r="QEV788" s="123"/>
      <c r="QEW788" s="123"/>
      <c r="QEX788" s="123"/>
      <c r="QEY788" s="123"/>
      <c r="QEZ788" s="123"/>
      <c r="QFA788" s="123"/>
      <c r="QFB788" s="123"/>
      <c r="QFC788" s="123"/>
      <c r="QFD788" s="123"/>
      <c r="QFE788" s="123"/>
      <c r="QFF788" s="123"/>
      <c r="QFG788" s="123"/>
      <c r="QFH788" s="123"/>
      <c r="QFI788" s="123"/>
      <c r="QFJ788" s="123"/>
      <c r="QFK788" s="123"/>
      <c r="QFL788" s="123"/>
      <c r="QFM788" s="123"/>
      <c r="QFN788" s="123"/>
      <c r="QFO788" s="123"/>
      <c r="QFP788" s="123"/>
      <c r="QFQ788" s="123"/>
      <c r="QFR788" s="123"/>
      <c r="QFS788" s="123"/>
      <c r="QFT788" s="123"/>
      <c r="QFU788" s="123"/>
      <c r="QFV788" s="123"/>
      <c r="QFW788" s="123"/>
      <c r="QFX788" s="123"/>
      <c r="QFY788" s="123"/>
      <c r="QFZ788" s="123"/>
      <c r="QGA788" s="123"/>
      <c r="QGB788" s="123"/>
      <c r="QGC788" s="123"/>
      <c r="QGD788" s="123"/>
      <c r="QGE788" s="123"/>
      <c r="QGF788" s="123"/>
      <c r="QGG788" s="123"/>
      <c r="QGH788" s="123"/>
      <c r="QGI788" s="123"/>
      <c r="QGJ788" s="123"/>
      <c r="QGK788" s="123"/>
      <c r="QGL788" s="123"/>
      <c r="QGM788" s="123"/>
      <c r="QGN788" s="123"/>
      <c r="QGO788" s="123"/>
      <c r="QGP788" s="123"/>
      <c r="QGQ788" s="123"/>
      <c r="QGR788" s="123"/>
      <c r="QGS788" s="123"/>
      <c r="QGT788" s="123"/>
      <c r="QGU788" s="123"/>
      <c r="QGV788" s="123"/>
      <c r="QGW788" s="123"/>
      <c r="QGX788" s="123"/>
      <c r="QGY788" s="123"/>
      <c r="QGZ788" s="123"/>
      <c r="QHA788" s="123"/>
      <c r="QHB788" s="123"/>
      <c r="QHC788" s="123"/>
      <c r="QHD788" s="123"/>
      <c r="QHE788" s="123"/>
      <c r="QHF788" s="123"/>
      <c r="QHG788" s="123"/>
      <c r="QHH788" s="123"/>
      <c r="QHI788" s="123"/>
      <c r="QHJ788" s="123"/>
      <c r="QHK788" s="123"/>
      <c r="QHL788" s="123"/>
      <c r="QHM788" s="123"/>
      <c r="QHN788" s="123"/>
      <c r="QHO788" s="123"/>
      <c r="QHP788" s="123"/>
      <c r="QHQ788" s="123"/>
      <c r="QHR788" s="123"/>
      <c r="QHS788" s="123"/>
      <c r="QHT788" s="123"/>
      <c r="QHU788" s="123"/>
      <c r="QHV788" s="123"/>
      <c r="QHW788" s="123"/>
      <c r="QHX788" s="123"/>
      <c r="QHY788" s="123"/>
      <c r="QHZ788" s="123"/>
      <c r="QIA788" s="123"/>
      <c r="QIB788" s="123"/>
      <c r="QIC788" s="123"/>
      <c r="QID788" s="123"/>
      <c r="QIE788" s="123"/>
      <c r="QIF788" s="123"/>
      <c r="QIG788" s="123"/>
      <c r="QIH788" s="123"/>
      <c r="QII788" s="123"/>
      <c r="QIJ788" s="123"/>
      <c r="QIK788" s="123"/>
      <c r="QIL788" s="123"/>
      <c r="QIM788" s="123"/>
      <c r="QIN788" s="123"/>
      <c r="QIO788" s="123"/>
      <c r="QIP788" s="123"/>
      <c r="QIQ788" s="123"/>
      <c r="QIR788" s="123"/>
      <c r="QIS788" s="123"/>
      <c r="QIT788" s="123"/>
      <c r="QIU788" s="123"/>
      <c r="QIV788" s="123"/>
      <c r="QIW788" s="123"/>
      <c r="QIX788" s="123"/>
      <c r="QIY788" s="123"/>
      <c r="QIZ788" s="123"/>
      <c r="QJA788" s="123"/>
      <c r="QJB788" s="123"/>
      <c r="QJC788" s="123"/>
      <c r="QJD788" s="123"/>
      <c r="QJE788" s="123"/>
      <c r="QJF788" s="123"/>
      <c r="QJG788" s="123"/>
      <c r="QJH788" s="123"/>
      <c r="QJI788" s="123"/>
      <c r="QJJ788" s="123"/>
      <c r="QJK788" s="123"/>
      <c r="QJL788" s="123"/>
      <c r="QJM788" s="123"/>
      <c r="QJN788" s="123"/>
      <c r="QJO788" s="123"/>
      <c r="QJP788" s="123"/>
      <c r="QJQ788" s="123"/>
      <c r="QJR788" s="123"/>
      <c r="QJS788" s="123"/>
      <c r="QJT788" s="123"/>
      <c r="QJU788" s="123"/>
      <c r="QJV788" s="123"/>
      <c r="QJW788" s="123"/>
      <c r="QJX788" s="123"/>
      <c r="QJY788" s="123"/>
      <c r="QJZ788" s="123"/>
      <c r="QKA788" s="123"/>
      <c r="QKB788" s="123"/>
      <c r="QKC788" s="123"/>
      <c r="QKD788" s="123"/>
      <c r="QKE788" s="123"/>
      <c r="QKF788" s="123"/>
      <c r="QKG788" s="123"/>
      <c r="QKH788" s="123"/>
      <c r="QKI788" s="123"/>
      <c r="QKJ788" s="123"/>
      <c r="QKK788" s="123"/>
      <c r="QKL788" s="123"/>
      <c r="QKM788" s="123"/>
      <c r="QKN788" s="123"/>
      <c r="QKO788" s="123"/>
      <c r="QKP788" s="123"/>
      <c r="QKQ788" s="123"/>
      <c r="QKR788" s="123"/>
      <c r="QKS788" s="123"/>
      <c r="QKT788" s="123"/>
      <c r="QKU788" s="123"/>
      <c r="QKV788" s="123"/>
      <c r="QKW788" s="123"/>
      <c r="QKX788" s="123"/>
      <c r="QKY788" s="123"/>
      <c r="QKZ788" s="123"/>
      <c r="QLA788" s="123"/>
      <c r="QLB788" s="123"/>
      <c r="QLC788" s="123"/>
      <c r="QLD788" s="123"/>
      <c r="QLE788" s="123"/>
      <c r="QLF788" s="123"/>
      <c r="QLG788" s="123"/>
      <c r="QLH788" s="123"/>
      <c r="QLI788" s="123"/>
      <c r="QLJ788" s="123"/>
      <c r="QLK788" s="123"/>
      <c r="QLL788" s="123"/>
      <c r="QLM788" s="123"/>
      <c r="QLN788" s="123"/>
      <c r="QLO788" s="123"/>
      <c r="QLP788" s="123"/>
      <c r="QLQ788" s="123"/>
      <c r="QLR788" s="123"/>
      <c r="QLS788" s="123"/>
      <c r="QLT788" s="123"/>
      <c r="QLU788" s="123"/>
      <c r="QLV788" s="123"/>
      <c r="QLW788" s="123"/>
      <c r="QLX788" s="123"/>
      <c r="QLY788" s="123"/>
      <c r="QLZ788" s="123"/>
      <c r="QMA788" s="123"/>
      <c r="QMB788" s="123"/>
      <c r="QMC788" s="123"/>
      <c r="QMD788" s="123"/>
      <c r="QME788" s="123"/>
      <c r="QMF788" s="123"/>
      <c r="QMG788" s="123"/>
      <c r="QMH788" s="123"/>
      <c r="QMI788" s="123"/>
      <c r="QMJ788" s="123"/>
      <c r="QMK788" s="123"/>
      <c r="QML788" s="123"/>
      <c r="QMM788" s="123"/>
      <c r="QMN788" s="123"/>
      <c r="QMO788" s="123"/>
      <c r="QMP788" s="123"/>
      <c r="QMQ788" s="123"/>
      <c r="QMR788" s="123"/>
      <c r="QMS788" s="123"/>
      <c r="QMT788" s="123"/>
      <c r="QMU788" s="123"/>
      <c r="QMV788" s="123"/>
      <c r="QMW788" s="123"/>
      <c r="QMX788" s="123"/>
      <c r="QMY788" s="123"/>
      <c r="QMZ788" s="123"/>
      <c r="QNA788" s="123"/>
      <c r="QNB788" s="123"/>
      <c r="QNC788" s="123"/>
      <c r="QND788" s="123"/>
      <c r="QNE788" s="123"/>
      <c r="QNF788" s="123"/>
      <c r="QNG788" s="123"/>
      <c r="QNH788" s="123"/>
      <c r="QNI788" s="123"/>
      <c r="QNJ788" s="123"/>
      <c r="QNK788" s="123"/>
      <c r="QNL788" s="123"/>
      <c r="QNM788" s="123"/>
      <c r="QNN788" s="123"/>
      <c r="QNO788" s="123"/>
      <c r="QNP788" s="123"/>
      <c r="QNQ788" s="123"/>
      <c r="QNR788" s="123"/>
      <c r="QNS788" s="123"/>
      <c r="QNT788" s="123"/>
      <c r="QNU788" s="123"/>
      <c r="QNV788" s="123"/>
      <c r="QNW788" s="123"/>
      <c r="QNX788" s="123"/>
      <c r="QNY788" s="123"/>
      <c r="QNZ788" s="123"/>
      <c r="QOA788" s="123"/>
      <c r="QOB788" s="123"/>
      <c r="QOC788" s="123"/>
      <c r="QOD788" s="123"/>
      <c r="QOE788" s="123"/>
      <c r="QOF788" s="123"/>
      <c r="QOG788" s="123"/>
      <c r="QOH788" s="123"/>
      <c r="QOI788" s="123"/>
      <c r="QOJ788" s="123"/>
      <c r="QOK788" s="123"/>
      <c r="QOL788" s="123"/>
      <c r="QOM788" s="123"/>
      <c r="QON788" s="123"/>
      <c r="QOO788" s="123"/>
      <c r="QOP788" s="123"/>
      <c r="QOQ788" s="123"/>
      <c r="QOR788" s="123"/>
      <c r="QOS788" s="123"/>
      <c r="QOT788" s="123"/>
      <c r="QOU788" s="123"/>
      <c r="QOV788" s="123"/>
      <c r="QOW788" s="123"/>
      <c r="QOX788" s="123"/>
      <c r="QOY788" s="123"/>
      <c r="QOZ788" s="123"/>
      <c r="QPA788" s="123"/>
      <c r="QPB788" s="123"/>
      <c r="QPC788" s="123"/>
      <c r="QPD788" s="123"/>
      <c r="QPE788" s="123"/>
      <c r="QPF788" s="123"/>
      <c r="QPG788" s="123"/>
      <c r="QPH788" s="123"/>
      <c r="QPI788" s="123"/>
      <c r="QPJ788" s="123"/>
      <c r="QPK788" s="123"/>
      <c r="QPL788" s="123"/>
      <c r="QPM788" s="123"/>
      <c r="QPN788" s="123"/>
      <c r="QPO788" s="123"/>
      <c r="QPP788" s="123"/>
      <c r="QPQ788" s="123"/>
      <c r="QPR788" s="123"/>
      <c r="QPS788" s="123"/>
      <c r="QPT788" s="123"/>
      <c r="QPU788" s="123"/>
      <c r="QPV788" s="123"/>
      <c r="QPW788" s="123"/>
      <c r="QPX788" s="123"/>
      <c r="QPY788" s="123"/>
      <c r="QPZ788" s="123"/>
      <c r="QQA788" s="123"/>
      <c r="QQB788" s="123"/>
      <c r="QQC788" s="123"/>
      <c r="QQD788" s="123"/>
      <c r="QQE788" s="123"/>
      <c r="QQF788" s="123"/>
      <c r="QQG788" s="123"/>
      <c r="QQH788" s="123"/>
      <c r="QQI788" s="123"/>
      <c r="QQJ788" s="123"/>
      <c r="QQK788" s="123"/>
      <c r="QQL788" s="123"/>
      <c r="QQM788" s="123"/>
      <c r="QQN788" s="123"/>
      <c r="QQO788" s="123"/>
      <c r="QQP788" s="123"/>
      <c r="QQQ788" s="123"/>
      <c r="QQR788" s="123"/>
      <c r="QQS788" s="123"/>
      <c r="QQT788" s="123"/>
      <c r="QQU788" s="123"/>
      <c r="QQV788" s="123"/>
      <c r="QQW788" s="123"/>
      <c r="QQX788" s="123"/>
      <c r="QQY788" s="123"/>
      <c r="QQZ788" s="123"/>
      <c r="QRA788" s="123"/>
      <c r="QRB788" s="123"/>
      <c r="QRC788" s="123"/>
      <c r="QRD788" s="123"/>
      <c r="QRE788" s="123"/>
      <c r="QRF788" s="123"/>
      <c r="QRG788" s="123"/>
      <c r="QRH788" s="123"/>
      <c r="QRI788" s="123"/>
      <c r="QRJ788" s="123"/>
      <c r="QRK788" s="123"/>
      <c r="QRL788" s="123"/>
      <c r="QRM788" s="123"/>
      <c r="QRN788" s="123"/>
      <c r="QRO788" s="123"/>
      <c r="QRP788" s="123"/>
      <c r="QRQ788" s="123"/>
      <c r="QRR788" s="123"/>
      <c r="QRS788" s="123"/>
      <c r="QRT788" s="123"/>
      <c r="QRU788" s="123"/>
      <c r="QRV788" s="123"/>
      <c r="QRW788" s="123"/>
      <c r="QRX788" s="123"/>
      <c r="QRY788" s="123"/>
      <c r="QRZ788" s="123"/>
      <c r="QSA788" s="123"/>
      <c r="QSB788" s="123"/>
      <c r="QSC788" s="123"/>
      <c r="QSD788" s="123"/>
      <c r="QSE788" s="123"/>
      <c r="QSF788" s="123"/>
      <c r="QSG788" s="123"/>
      <c r="QSH788" s="123"/>
      <c r="QSI788" s="123"/>
      <c r="QSJ788" s="123"/>
      <c r="QSK788" s="123"/>
      <c r="QSL788" s="123"/>
      <c r="QSM788" s="123"/>
      <c r="QSN788" s="123"/>
      <c r="QSO788" s="123"/>
      <c r="QSP788" s="123"/>
      <c r="QSQ788" s="123"/>
      <c r="QSR788" s="123"/>
      <c r="QSS788" s="123"/>
      <c r="QST788" s="123"/>
      <c r="QSU788" s="123"/>
      <c r="QSV788" s="123"/>
      <c r="QSW788" s="123"/>
      <c r="QSX788" s="123"/>
      <c r="QSY788" s="123"/>
      <c r="QSZ788" s="123"/>
      <c r="QTA788" s="123"/>
      <c r="QTB788" s="123"/>
      <c r="QTC788" s="123"/>
      <c r="QTD788" s="123"/>
      <c r="QTE788" s="123"/>
      <c r="QTF788" s="123"/>
      <c r="QTG788" s="123"/>
      <c r="QTH788" s="123"/>
      <c r="QTI788" s="123"/>
      <c r="QTJ788" s="123"/>
      <c r="QTK788" s="123"/>
      <c r="QTL788" s="123"/>
      <c r="QTM788" s="123"/>
      <c r="QTN788" s="123"/>
      <c r="QTO788" s="123"/>
      <c r="QTP788" s="123"/>
      <c r="QTQ788" s="123"/>
      <c r="QTR788" s="123"/>
      <c r="QTS788" s="123"/>
      <c r="QTT788" s="123"/>
      <c r="QTU788" s="123"/>
      <c r="QTV788" s="123"/>
      <c r="QTW788" s="123"/>
      <c r="QTX788" s="123"/>
      <c r="QTY788" s="123"/>
      <c r="QTZ788" s="123"/>
      <c r="QUA788" s="123"/>
      <c r="QUB788" s="123"/>
      <c r="QUC788" s="123"/>
      <c r="QUD788" s="123"/>
      <c r="QUE788" s="123"/>
      <c r="QUF788" s="123"/>
      <c r="QUG788" s="123"/>
      <c r="QUH788" s="123"/>
      <c r="QUI788" s="123"/>
      <c r="QUJ788" s="123"/>
      <c r="QUK788" s="123"/>
      <c r="QUL788" s="123"/>
      <c r="QUM788" s="123"/>
      <c r="QUN788" s="123"/>
      <c r="QUO788" s="123"/>
      <c r="QUP788" s="123"/>
      <c r="QUQ788" s="123"/>
      <c r="QUR788" s="123"/>
      <c r="QUS788" s="123"/>
      <c r="QUT788" s="123"/>
      <c r="QUU788" s="123"/>
      <c r="QUV788" s="123"/>
      <c r="QUW788" s="123"/>
      <c r="QUX788" s="123"/>
      <c r="QUY788" s="123"/>
      <c r="QUZ788" s="123"/>
      <c r="QVA788" s="123"/>
      <c r="QVB788" s="123"/>
      <c r="QVC788" s="123"/>
      <c r="QVD788" s="123"/>
      <c r="QVE788" s="123"/>
      <c r="QVF788" s="123"/>
      <c r="QVG788" s="123"/>
      <c r="QVH788" s="123"/>
      <c r="QVI788" s="123"/>
      <c r="QVJ788" s="123"/>
      <c r="QVK788" s="123"/>
      <c r="QVL788" s="123"/>
      <c r="QVM788" s="123"/>
      <c r="QVN788" s="123"/>
      <c r="QVO788" s="123"/>
      <c r="QVP788" s="123"/>
      <c r="QVQ788" s="123"/>
      <c r="QVR788" s="123"/>
      <c r="QVS788" s="123"/>
      <c r="QVT788" s="123"/>
      <c r="QVU788" s="123"/>
      <c r="QVV788" s="123"/>
      <c r="QVW788" s="123"/>
      <c r="QVX788" s="123"/>
      <c r="QVY788" s="123"/>
      <c r="QVZ788" s="123"/>
      <c r="QWA788" s="123"/>
      <c r="QWB788" s="123"/>
      <c r="QWC788" s="123"/>
      <c r="QWD788" s="123"/>
      <c r="QWE788" s="123"/>
      <c r="QWF788" s="123"/>
      <c r="QWG788" s="123"/>
      <c r="QWH788" s="123"/>
      <c r="QWI788" s="123"/>
      <c r="QWJ788" s="123"/>
      <c r="QWK788" s="123"/>
      <c r="QWL788" s="123"/>
      <c r="QWM788" s="123"/>
      <c r="QWN788" s="123"/>
      <c r="QWO788" s="123"/>
      <c r="QWP788" s="123"/>
      <c r="QWQ788" s="123"/>
      <c r="QWR788" s="123"/>
      <c r="QWS788" s="123"/>
      <c r="QWT788" s="123"/>
      <c r="QWU788" s="123"/>
      <c r="QWV788" s="123"/>
      <c r="QWW788" s="123"/>
      <c r="QWX788" s="123"/>
      <c r="QWY788" s="123"/>
      <c r="QWZ788" s="123"/>
      <c r="QXA788" s="123"/>
      <c r="QXB788" s="123"/>
      <c r="QXC788" s="123"/>
      <c r="QXD788" s="123"/>
      <c r="QXE788" s="123"/>
      <c r="QXF788" s="123"/>
      <c r="QXG788" s="123"/>
      <c r="QXH788" s="123"/>
      <c r="QXI788" s="123"/>
      <c r="QXJ788" s="123"/>
      <c r="QXK788" s="123"/>
      <c r="QXL788" s="123"/>
      <c r="QXM788" s="123"/>
      <c r="QXN788" s="123"/>
      <c r="QXO788" s="123"/>
      <c r="QXP788" s="123"/>
      <c r="QXQ788" s="123"/>
      <c r="QXR788" s="123"/>
      <c r="QXS788" s="123"/>
      <c r="QXT788" s="123"/>
      <c r="QXU788" s="123"/>
      <c r="QXV788" s="123"/>
      <c r="QXW788" s="123"/>
      <c r="QXX788" s="123"/>
      <c r="QXY788" s="123"/>
      <c r="QXZ788" s="123"/>
      <c r="QYA788" s="123"/>
      <c r="QYB788" s="123"/>
      <c r="QYC788" s="123"/>
      <c r="QYD788" s="123"/>
      <c r="QYE788" s="123"/>
      <c r="QYF788" s="123"/>
      <c r="QYG788" s="123"/>
      <c r="QYH788" s="123"/>
      <c r="QYI788" s="123"/>
      <c r="QYJ788" s="123"/>
      <c r="QYK788" s="123"/>
      <c r="QYL788" s="123"/>
      <c r="QYM788" s="123"/>
      <c r="QYN788" s="123"/>
      <c r="QYO788" s="123"/>
      <c r="QYP788" s="123"/>
      <c r="QYQ788" s="123"/>
      <c r="QYR788" s="123"/>
      <c r="QYS788" s="123"/>
      <c r="QYT788" s="123"/>
      <c r="QYU788" s="123"/>
      <c r="QYV788" s="123"/>
      <c r="QYW788" s="123"/>
      <c r="QYX788" s="123"/>
      <c r="QYY788" s="123"/>
      <c r="QYZ788" s="123"/>
      <c r="QZA788" s="123"/>
      <c r="QZB788" s="123"/>
      <c r="QZC788" s="123"/>
      <c r="QZD788" s="123"/>
      <c r="QZE788" s="123"/>
      <c r="QZF788" s="123"/>
      <c r="QZG788" s="123"/>
      <c r="QZH788" s="123"/>
      <c r="QZI788" s="123"/>
      <c r="QZJ788" s="123"/>
      <c r="QZK788" s="123"/>
      <c r="QZL788" s="123"/>
      <c r="QZM788" s="123"/>
      <c r="QZN788" s="123"/>
      <c r="QZO788" s="123"/>
      <c r="QZP788" s="123"/>
      <c r="QZQ788" s="123"/>
      <c r="QZR788" s="123"/>
      <c r="QZS788" s="123"/>
      <c r="QZT788" s="123"/>
      <c r="QZU788" s="123"/>
      <c r="QZV788" s="123"/>
      <c r="QZW788" s="123"/>
      <c r="QZX788" s="123"/>
      <c r="QZY788" s="123"/>
      <c r="QZZ788" s="123"/>
      <c r="RAA788" s="123"/>
      <c r="RAB788" s="123"/>
      <c r="RAC788" s="123"/>
      <c r="RAD788" s="123"/>
      <c r="RAE788" s="123"/>
      <c r="RAF788" s="123"/>
      <c r="RAG788" s="123"/>
      <c r="RAH788" s="123"/>
      <c r="RAI788" s="123"/>
      <c r="RAJ788" s="123"/>
      <c r="RAK788" s="123"/>
      <c r="RAL788" s="123"/>
      <c r="RAM788" s="123"/>
      <c r="RAN788" s="123"/>
      <c r="RAO788" s="123"/>
      <c r="RAP788" s="123"/>
      <c r="RAQ788" s="123"/>
      <c r="RAR788" s="123"/>
      <c r="RAS788" s="123"/>
      <c r="RAT788" s="123"/>
      <c r="RAU788" s="123"/>
      <c r="RAV788" s="123"/>
      <c r="RAW788" s="123"/>
      <c r="RAX788" s="123"/>
      <c r="RAY788" s="123"/>
      <c r="RAZ788" s="123"/>
      <c r="RBA788" s="123"/>
      <c r="RBB788" s="123"/>
      <c r="RBC788" s="123"/>
      <c r="RBD788" s="123"/>
      <c r="RBE788" s="123"/>
      <c r="RBF788" s="123"/>
      <c r="RBG788" s="123"/>
      <c r="RBH788" s="123"/>
      <c r="RBI788" s="123"/>
      <c r="RBJ788" s="123"/>
      <c r="RBK788" s="123"/>
      <c r="RBL788" s="123"/>
      <c r="RBM788" s="123"/>
      <c r="RBN788" s="123"/>
      <c r="RBO788" s="123"/>
      <c r="RBP788" s="123"/>
      <c r="RBQ788" s="123"/>
      <c r="RBR788" s="123"/>
      <c r="RBS788" s="123"/>
      <c r="RBT788" s="123"/>
      <c r="RBU788" s="123"/>
      <c r="RBV788" s="123"/>
      <c r="RBW788" s="123"/>
      <c r="RBX788" s="123"/>
      <c r="RBY788" s="123"/>
      <c r="RBZ788" s="123"/>
      <c r="RCA788" s="123"/>
      <c r="RCB788" s="123"/>
      <c r="RCC788" s="123"/>
      <c r="RCD788" s="123"/>
      <c r="RCE788" s="123"/>
      <c r="RCF788" s="123"/>
      <c r="RCG788" s="123"/>
      <c r="RCH788" s="123"/>
      <c r="RCI788" s="123"/>
      <c r="RCJ788" s="123"/>
      <c r="RCK788" s="123"/>
      <c r="RCL788" s="123"/>
      <c r="RCM788" s="123"/>
      <c r="RCN788" s="123"/>
      <c r="RCO788" s="123"/>
      <c r="RCP788" s="123"/>
      <c r="RCQ788" s="123"/>
      <c r="RCR788" s="123"/>
      <c r="RCS788" s="123"/>
      <c r="RCT788" s="123"/>
      <c r="RCU788" s="123"/>
      <c r="RCV788" s="123"/>
      <c r="RCW788" s="123"/>
      <c r="RCX788" s="123"/>
      <c r="RCY788" s="123"/>
      <c r="RCZ788" s="123"/>
      <c r="RDA788" s="123"/>
      <c r="RDB788" s="123"/>
      <c r="RDC788" s="123"/>
      <c r="RDD788" s="123"/>
      <c r="RDE788" s="123"/>
      <c r="RDF788" s="123"/>
      <c r="RDG788" s="123"/>
      <c r="RDH788" s="123"/>
      <c r="RDI788" s="123"/>
      <c r="RDJ788" s="123"/>
      <c r="RDK788" s="123"/>
      <c r="RDL788" s="123"/>
      <c r="RDM788" s="123"/>
      <c r="RDN788" s="123"/>
      <c r="RDO788" s="123"/>
      <c r="RDP788" s="123"/>
      <c r="RDQ788" s="123"/>
      <c r="RDR788" s="123"/>
      <c r="RDS788" s="123"/>
      <c r="RDT788" s="123"/>
      <c r="RDU788" s="123"/>
      <c r="RDV788" s="123"/>
      <c r="RDW788" s="123"/>
      <c r="RDX788" s="123"/>
      <c r="RDY788" s="123"/>
      <c r="RDZ788" s="123"/>
      <c r="REA788" s="123"/>
      <c r="REB788" s="123"/>
      <c r="REC788" s="123"/>
      <c r="RED788" s="123"/>
      <c r="REE788" s="123"/>
      <c r="REF788" s="123"/>
      <c r="REG788" s="123"/>
      <c r="REH788" s="123"/>
      <c r="REI788" s="123"/>
      <c r="REJ788" s="123"/>
      <c r="REK788" s="123"/>
      <c r="REL788" s="123"/>
      <c r="REM788" s="123"/>
      <c r="REN788" s="123"/>
      <c r="REO788" s="123"/>
      <c r="REP788" s="123"/>
      <c r="REQ788" s="123"/>
      <c r="RER788" s="123"/>
      <c r="RES788" s="123"/>
      <c r="RET788" s="123"/>
      <c r="REU788" s="123"/>
      <c r="REV788" s="123"/>
      <c r="REW788" s="123"/>
      <c r="REX788" s="123"/>
      <c r="REY788" s="123"/>
      <c r="REZ788" s="123"/>
      <c r="RFA788" s="123"/>
      <c r="RFB788" s="123"/>
      <c r="RFC788" s="123"/>
      <c r="RFD788" s="123"/>
      <c r="RFE788" s="123"/>
      <c r="RFF788" s="123"/>
      <c r="RFG788" s="123"/>
      <c r="RFH788" s="123"/>
      <c r="RFI788" s="123"/>
      <c r="RFJ788" s="123"/>
      <c r="RFK788" s="123"/>
      <c r="RFL788" s="123"/>
      <c r="RFM788" s="123"/>
      <c r="RFN788" s="123"/>
      <c r="RFO788" s="123"/>
      <c r="RFP788" s="123"/>
      <c r="RFQ788" s="123"/>
      <c r="RFR788" s="123"/>
      <c r="RFS788" s="123"/>
      <c r="RFT788" s="123"/>
      <c r="RFU788" s="123"/>
      <c r="RFV788" s="123"/>
      <c r="RFW788" s="123"/>
      <c r="RFX788" s="123"/>
      <c r="RFY788" s="123"/>
      <c r="RFZ788" s="123"/>
      <c r="RGA788" s="123"/>
      <c r="RGB788" s="123"/>
      <c r="RGC788" s="123"/>
      <c r="RGD788" s="123"/>
      <c r="RGE788" s="123"/>
      <c r="RGF788" s="123"/>
      <c r="RGG788" s="123"/>
      <c r="RGH788" s="123"/>
      <c r="RGI788" s="123"/>
      <c r="RGJ788" s="123"/>
      <c r="RGK788" s="123"/>
      <c r="RGL788" s="123"/>
      <c r="RGM788" s="123"/>
      <c r="RGN788" s="123"/>
      <c r="RGO788" s="123"/>
      <c r="RGP788" s="123"/>
      <c r="RGQ788" s="123"/>
      <c r="RGR788" s="123"/>
      <c r="RGS788" s="123"/>
      <c r="RGT788" s="123"/>
      <c r="RGU788" s="123"/>
      <c r="RGV788" s="123"/>
      <c r="RGW788" s="123"/>
      <c r="RGX788" s="123"/>
      <c r="RGY788" s="123"/>
      <c r="RGZ788" s="123"/>
      <c r="RHA788" s="123"/>
      <c r="RHB788" s="123"/>
      <c r="RHC788" s="123"/>
      <c r="RHD788" s="123"/>
      <c r="RHE788" s="123"/>
      <c r="RHF788" s="123"/>
      <c r="RHG788" s="123"/>
      <c r="RHH788" s="123"/>
      <c r="RHI788" s="123"/>
      <c r="RHJ788" s="123"/>
      <c r="RHK788" s="123"/>
      <c r="RHL788" s="123"/>
      <c r="RHM788" s="123"/>
      <c r="RHN788" s="123"/>
      <c r="RHO788" s="123"/>
      <c r="RHP788" s="123"/>
      <c r="RHQ788" s="123"/>
      <c r="RHR788" s="123"/>
      <c r="RHS788" s="123"/>
      <c r="RHT788" s="123"/>
      <c r="RHU788" s="123"/>
      <c r="RHV788" s="123"/>
      <c r="RHW788" s="123"/>
      <c r="RHX788" s="123"/>
      <c r="RHY788" s="123"/>
      <c r="RHZ788" s="123"/>
      <c r="RIA788" s="123"/>
      <c r="RIB788" s="123"/>
      <c r="RIC788" s="123"/>
      <c r="RID788" s="123"/>
      <c r="RIE788" s="123"/>
      <c r="RIF788" s="123"/>
      <c r="RIG788" s="123"/>
      <c r="RIH788" s="123"/>
      <c r="RII788" s="123"/>
      <c r="RIJ788" s="123"/>
      <c r="RIK788" s="123"/>
      <c r="RIL788" s="123"/>
      <c r="RIM788" s="123"/>
      <c r="RIN788" s="123"/>
      <c r="RIO788" s="123"/>
      <c r="RIP788" s="123"/>
      <c r="RIQ788" s="123"/>
      <c r="RIR788" s="123"/>
      <c r="RIS788" s="123"/>
      <c r="RIT788" s="123"/>
      <c r="RIU788" s="123"/>
      <c r="RIV788" s="123"/>
      <c r="RIW788" s="123"/>
      <c r="RIX788" s="123"/>
      <c r="RIY788" s="123"/>
      <c r="RIZ788" s="123"/>
      <c r="RJA788" s="123"/>
      <c r="RJB788" s="123"/>
      <c r="RJC788" s="123"/>
      <c r="RJD788" s="123"/>
      <c r="RJE788" s="123"/>
      <c r="RJF788" s="123"/>
      <c r="RJG788" s="123"/>
      <c r="RJH788" s="123"/>
      <c r="RJI788" s="123"/>
      <c r="RJJ788" s="123"/>
      <c r="RJK788" s="123"/>
      <c r="RJL788" s="123"/>
      <c r="RJM788" s="123"/>
      <c r="RJN788" s="123"/>
      <c r="RJO788" s="123"/>
      <c r="RJP788" s="123"/>
      <c r="RJQ788" s="123"/>
      <c r="RJR788" s="123"/>
      <c r="RJS788" s="123"/>
      <c r="RJT788" s="123"/>
      <c r="RJU788" s="123"/>
      <c r="RJV788" s="123"/>
      <c r="RJW788" s="123"/>
      <c r="RJX788" s="123"/>
      <c r="RJY788" s="123"/>
      <c r="RJZ788" s="123"/>
      <c r="RKA788" s="123"/>
      <c r="RKB788" s="123"/>
      <c r="RKC788" s="123"/>
      <c r="RKD788" s="123"/>
      <c r="RKE788" s="123"/>
      <c r="RKF788" s="123"/>
      <c r="RKG788" s="123"/>
      <c r="RKH788" s="123"/>
      <c r="RKI788" s="123"/>
      <c r="RKJ788" s="123"/>
      <c r="RKK788" s="123"/>
      <c r="RKL788" s="123"/>
      <c r="RKM788" s="123"/>
      <c r="RKN788" s="123"/>
      <c r="RKO788" s="123"/>
      <c r="RKP788" s="123"/>
      <c r="RKQ788" s="123"/>
      <c r="RKR788" s="123"/>
      <c r="RKS788" s="123"/>
      <c r="RKT788" s="123"/>
      <c r="RKU788" s="123"/>
      <c r="RKV788" s="123"/>
      <c r="RKW788" s="123"/>
      <c r="RKX788" s="123"/>
      <c r="RKY788" s="123"/>
      <c r="RKZ788" s="123"/>
      <c r="RLA788" s="123"/>
      <c r="RLB788" s="123"/>
      <c r="RLC788" s="123"/>
      <c r="RLD788" s="123"/>
      <c r="RLE788" s="123"/>
      <c r="RLF788" s="123"/>
      <c r="RLG788" s="123"/>
      <c r="RLH788" s="123"/>
      <c r="RLI788" s="123"/>
      <c r="RLJ788" s="123"/>
      <c r="RLK788" s="123"/>
      <c r="RLL788" s="123"/>
      <c r="RLM788" s="123"/>
      <c r="RLN788" s="123"/>
      <c r="RLO788" s="123"/>
      <c r="RLP788" s="123"/>
      <c r="RLQ788" s="123"/>
      <c r="RLR788" s="123"/>
      <c r="RLS788" s="123"/>
      <c r="RLT788" s="123"/>
      <c r="RLU788" s="123"/>
      <c r="RLV788" s="123"/>
      <c r="RLW788" s="123"/>
      <c r="RLX788" s="123"/>
      <c r="RLY788" s="123"/>
      <c r="RLZ788" s="123"/>
      <c r="RMA788" s="123"/>
      <c r="RMB788" s="123"/>
      <c r="RMC788" s="123"/>
      <c r="RMD788" s="123"/>
      <c r="RME788" s="123"/>
      <c r="RMF788" s="123"/>
      <c r="RMG788" s="123"/>
      <c r="RMH788" s="123"/>
      <c r="RMI788" s="123"/>
      <c r="RMJ788" s="123"/>
      <c r="RMK788" s="123"/>
      <c r="RML788" s="123"/>
      <c r="RMM788" s="123"/>
      <c r="RMN788" s="123"/>
      <c r="RMO788" s="123"/>
      <c r="RMP788" s="123"/>
      <c r="RMQ788" s="123"/>
      <c r="RMR788" s="123"/>
      <c r="RMS788" s="123"/>
      <c r="RMT788" s="123"/>
      <c r="RMU788" s="123"/>
      <c r="RMV788" s="123"/>
      <c r="RMW788" s="123"/>
      <c r="RMX788" s="123"/>
      <c r="RMY788" s="123"/>
      <c r="RMZ788" s="123"/>
      <c r="RNA788" s="123"/>
      <c r="RNB788" s="123"/>
      <c r="RNC788" s="123"/>
      <c r="RND788" s="123"/>
      <c r="RNE788" s="123"/>
      <c r="RNF788" s="123"/>
      <c r="RNG788" s="123"/>
      <c r="RNH788" s="123"/>
      <c r="RNI788" s="123"/>
      <c r="RNJ788" s="123"/>
      <c r="RNK788" s="123"/>
      <c r="RNL788" s="123"/>
      <c r="RNM788" s="123"/>
      <c r="RNN788" s="123"/>
      <c r="RNO788" s="123"/>
      <c r="RNP788" s="123"/>
      <c r="RNQ788" s="123"/>
      <c r="RNR788" s="123"/>
      <c r="RNS788" s="123"/>
      <c r="RNT788" s="123"/>
      <c r="RNU788" s="123"/>
      <c r="RNV788" s="123"/>
      <c r="RNW788" s="123"/>
      <c r="RNX788" s="123"/>
      <c r="RNY788" s="123"/>
      <c r="RNZ788" s="123"/>
      <c r="ROA788" s="123"/>
      <c r="ROB788" s="123"/>
      <c r="ROC788" s="123"/>
      <c r="ROD788" s="123"/>
      <c r="ROE788" s="123"/>
      <c r="ROF788" s="123"/>
      <c r="ROG788" s="123"/>
      <c r="ROH788" s="123"/>
      <c r="ROI788" s="123"/>
      <c r="ROJ788" s="123"/>
      <c r="ROK788" s="123"/>
      <c r="ROL788" s="123"/>
      <c r="ROM788" s="123"/>
      <c r="RON788" s="123"/>
      <c r="ROO788" s="123"/>
      <c r="ROP788" s="123"/>
      <c r="ROQ788" s="123"/>
      <c r="ROR788" s="123"/>
      <c r="ROS788" s="123"/>
      <c r="ROT788" s="123"/>
      <c r="ROU788" s="123"/>
      <c r="ROV788" s="123"/>
      <c r="ROW788" s="123"/>
      <c r="ROX788" s="123"/>
      <c r="ROY788" s="123"/>
      <c r="ROZ788" s="123"/>
      <c r="RPA788" s="123"/>
      <c r="RPB788" s="123"/>
      <c r="RPC788" s="123"/>
      <c r="RPD788" s="123"/>
      <c r="RPE788" s="123"/>
      <c r="RPF788" s="123"/>
      <c r="RPG788" s="123"/>
      <c r="RPH788" s="123"/>
      <c r="RPI788" s="123"/>
      <c r="RPJ788" s="123"/>
      <c r="RPK788" s="123"/>
      <c r="RPL788" s="123"/>
      <c r="RPM788" s="123"/>
      <c r="RPN788" s="123"/>
      <c r="RPO788" s="123"/>
      <c r="RPP788" s="123"/>
      <c r="RPQ788" s="123"/>
      <c r="RPR788" s="123"/>
      <c r="RPS788" s="123"/>
      <c r="RPT788" s="123"/>
      <c r="RPU788" s="123"/>
      <c r="RPV788" s="123"/>
      <c r="RPW788" s="123"/>
      <c r="RPX788" s="123"/>
      <c r="RPY788" s="123"/>
      <c r="RPZ788" s="123"/>
      <c r="RQA788" s="123"/>
      <c r="RQB788" s="123"/>
      <c r="RQC788" s="123"/>
      <c r="RQD788" s="123"/>
      <c r="RQE788" s="123"/>
      <c r="RQF788" s="123"/>
      <c r="RQG788" s="123"/>
      <c r="RQH788" s="123"/>
      <c r="RQI788" s="123"/>
      <c r="RQJ788" s="123"/>
      <c r="RQK788" s="123"/>
      <c r="RQL788" s="123"/>
      <c r="RQM788" s="123"/>
      <c r="RQN788" s="123"/>
      <c r="RQO788" s="123"/>
      <c r="RQP788" s="123"/>
      <c r="RQQ788" s="123"/>
      <c r="RQR788" s="123"/>
      <c r="RQS788" s="123"/>
      <c r="RQT788" s="123"/>
      <c r="RQU788" s="123"/>
      <c r="RQV788" s="123"/>
      <c r="RQW788" s="123"/>
      <c r="RQX788" s="123"/>
      <c r="RQY788" s="123"/>
      <c r="RQZ788" s="123"/>
      <c r="RRA788" s="123"/>
      <c r="RRB788" s="123"/>
      <c r="RRC788" s="123"/>
      <c r="RRD788" s="123"/>
      <c r="RRE788" s="123"/>
      <c r="RRF788" s="123"/>
      <c r="RRG788" s="123"/>
      <c r="RRH788" s="123"/>
      <c r="RRI788" s="123"/>
      <c r="RRJ788" s="123"/>
      <c r="RRK788" s="123"/>
      <c r="RRL788" s="123"/>
      <c r="RRM788" s="123"/>
      <c r="RRN788" s="123"/>
      <c r="RRO788" s="123"/>
      <c r="RRP788" s="123"/>
      <c r="RRQ788" s="123"/>
      <c r="RRR788" s="123"/>
      <c r="RRS788" s="123"/>
      <c r="RRT788" s="123"/>
      <c r="RRU788" s="123"/>
      <c r="RRV788" s="123"/>
      <c r="RRW788" s="123"/>
      <c r="RRX788" s="123"/>
      <c r="RRY788" s="123"/>
      <c r="RRZ788" s="123"/>
      <c r="RSA788" s="123"/>
      <c r="RSB788" s="123"/>
      <c r="RSC788" s="123"/>
      <c r="RSD788" s="123"/>
      <c r="RSE788" s="123"/>
      <c r="RSF788" s="123"/>
      <c r="RSG788" s="123"/>
      <c r="RSH788" s="123"/>
      <c r="RSI788" s="123"/>
      <c r="RSJ788" s="123"/>
      <c r="RSK788" s="123"/>
      <c r="RSL788" s="123"/>
      <c r="RSM788" s="123"/>
      <c r="RSN788" s="123"/>
      <c r="RSO788" s="123"/>
      <c r="RSP788" s="123"/>
      <c r="RSQ788" s="123"/>
      <c r="RSR788" s="123"/>
      <c r="RSS788" s="123"/>
      <c r="RST788" s="123"/>
      <c r="RSU788" s="123"/>
      <c r="RSV788" s="123"/>
      <c r="RSW788" s="123"/>
      <c r="RSX788" s="123"/>
      <c r="RSY788" s="123"/>
      <c r="RSZ788" s="123"/>
      <c r="RTA788" s="123"/>
      <c r="RTB788" s="123"/>
      <c r="RTC788" s="123"/>
      <c r="RTD788" s="123"/>
      <c r="RTE788" s="123"/>
      <c r="RTF788" s="123"/>
      <c r="RTG788" s="123"/>
      <c r="RTH788" s="123"/>
      <c r="RTI788" s="123"/>
      <c r="RTJ788" s="123"/>
      <c r="RTK788" s="123"/>
      <c r="RTL788" s="123"/>
      <c r="RTM788" s="123"/>
      <c r="RTN788" s="123"/>
      <c r="RTO788" s="123"/>
      <c r="RTP788" s="123"/>
      <c r="RTQ788" s="123"/>
      <c r="RTR788" s="123"/>
      <c r="RTS788" s="123"/>
      <c r="RTT788" s="123"/>
      <c r="RTU788" s="123"/>
      <c r="RTV788" s="123"/>
      <c r="RTW788" s="123"/>
      <c r="RTX788" s="123"/>
      <c r="RTY788" s="123"/>
      <c r="RTZ788" s="123"/>
      <c r="RUA788" s="123"/>
      <c r="RUB788" s="123"/>
      <c r="RUC788" s="123"/>
      <c r="RUD788" s="123"/>
      <c r="RUE788" s="123"/>
      <c r="RUF788" s="123"/>
      <c r="RUG788" s="123"/>
      <c r="RUH788" s="123"/>
      <c r="RUI788" s="123"/>
      <c r="RUJ788" s="123"/>
      <c r="RUK788" s="123"/>
      <c r="RUL788" s="123"/>
      <c r="RUM788" s="123"/>
      <c r="RUN788" s="123"/>
      <c r="RUO788" s="123"/>
      <c r="RUP788" s="123"/>
      <c r="RUQ788" s="123"/>
      <c r="RUR788" s="123"/>
      <c r="RUS788" s="123"/>
      <c r="RUT788" s="123"/>
      <c r="RUU788" s="123"/>
      <c r="RUV788" s="123"/>
      <c r="RUW788" s="123"/>
      <c r="RUX788" s="123"/>
      <c r="RUY788" s="123"/>
      <c r="RUZ788" s="123"/>
      <c r="RVA788" s="123"/>
      <c r="RVB788" s="123"/>
      <c r="RVC788" s="123"/>
      <c r="RVD788" s="123"/>
      <c r="RVE788" s="123"/>
      <c r="RVF788" s="123"/>
      <c r="RVG788" s="123"/>
      <c r="RVH788" s="123"/>
      <c r="RVI788" s="123"/>
      <c r="RVJ788" s="123"/>
      <c r="RVK788" s="123"/>
      <c r="RVL788" s="123"/>
      <c r="RVM788" s="123"/>
      <c r="RVN788" s="123"/>
      <c r="RVO788" s="123"/>
      <c r="RVP788" s="123"/>
      <c r="RVQ788" s="123"/>
      <c r="RVR788" s="123"/>
      <c r="RVS788" s="123"/>
      <c r="RVT788" s="123"/>
      <c r="RVU788" s="123"/>
      <c r="RVV788" s="123"/>
      <c r="RVW788" s="123"/>
      <c r="RVX788" s="123"/>
      <c r="RVY788" s="123"/>
      <c r="RVZ788" s="123"/>
      <c r="RWA788" s="123"/>
      <c r="RWB788" s="123"/>
      <c r="RWC788" s="123"/>
      <c r="RWD788" s="123"/>
      <c r="RWE788" s="123"/>
      <c r="RWF788" s="123"/>
      <c r="RWG788" s="123"/>
      <c r="RWH788" s="123"/>
      <c r="RWI788" s="123"/>
      <c r="RWJ788" s="123"/>
      <c r="RWK788" s="123"/>
      <c r="RWL788" s="123"/>
      <c r="RWM788" s="123"/>
      <c r="RWN788" s="123"/>
      <c r="RWO788" s="123"/>
      <c r="RWP788" s="123"/>
      <c r="RWQ788" s="123"/>
      <c r="RWR788" s="123"/>
      <c r="RWS788" s="123"/>
      <c r="RWT788" s="123"/>
      <c r="RWU788" s="123"/>
      <c r="RWV788" s="123"/>
      <c r="RWW788" s="123"/>
      <c r="RWX788" s="123"/>
      <c r="RWY788" s="123"/>
      <c r="RWZ788" s="123"/>
      <c r="RXA788" s="123"/>
      <c r="RXB788" s="123"/>
      <c r="RXC788" s="123"/>
      <c r="RXD788" s="123"/>
      <c r="RXE788" s="123"/>
      <c r="RXF788" s="123"/>
      <c r="RXG788" s="123"/>
      <c r="RXH788" s="123"/>
      <c r="RXI788" s="123"/>
      <c r="RXJ788" s="123"/>
      <c r="RXK788" s="123"/>
      <c r="RXL788" s="123"/>
      <c r="RXM788" s="123"/>
      <c r="RXN788" s="123"/>
      <c r="RXO788" s="123"/>
      <c r="RXP788" s="123"/>
      <c r="RXQ788" s="123"/>
      <c r="RXR788" s="123"/>
      <c r="RXS788" s="123"/>
      <c r="RXT788" s="123"/>
      <c r="RXU788" s="123"/>
      <c r="RXV788" s="123"/>
      <c r="RXW788" s="123"/>
      <c r="RXX788" s="123"/>
      <c r="RXY788" s="123"/>
      <c r="RXZ788" s="123"/>
      <c r="RYA788" s="123"/>
      <c r="RYB788" s="123"/>
      <c r="RYC788" s="123"/>
      <c r="RYD788" s="123"/>
      <c r="RYE788" s="123"/>
      <c r="RYF788" s="123"/>
      <c r="RYG788" s="123"/>
      <c r="RYH788" s="123"/>
      <c r="RYI788" s="123"/>
      <c r="RYJ788" s="123"/>
      <c r="RYK788" s="123"/>
      <c r="RYL788" s="123"/>
      <c r="RYM788" s="123"/>
      <c r="RYN788" s="123"/>
      <c r="RYO788" s="123"/>
      <c r="RYP788" s="123"/>
      <c r="RYQ788" s="123"/>
      <c r="RYR788" s="123"/>
      <c r="RYS788" s="123"/>
      <c r="RYT788" s="123"/>
      <c r="RYU788" s="123"/>
      <c r="RYV788" s="123"/>
      <c r="RYW788" s="123"/>
      <c r="RYX788" s="123"/>
      <c r="RYY788" s="123"/>
      <c r="RYZ788" s="123"/>
      <c r="RZA788" s="123"/>
      <c r="RZB788" s="123"/>
      <c r="RZC788" s="123"/>
      <c r="RZD788" s="123"/>
      <c r="RZE788" s="123"/>
      <c r="RZF788" s="123"/>
      <c r="RZG788" s="123"/>
      <c r="RZH788" s="123"/>
      <c r="RZI788" s="123"/>
      <c r="RZJ788" s="123"/>
      <c r="RZK788" s="123"/>
      <c r="RZL788" s="123"/>
      <c r="RZM788" s="123"/>
      <c r="RZN788" s="123"/>
      <c r="RZO788" s="123"/>
      <c r="RZP788" s="123"/>
      <c r="RZQ788" s="123"/>
      <c r="RZR788" s="123"/>
      <c r="RZS788" s="123"/>
      <c r="RZT788" s="123"/>
      <c r="RZU788" s="123"/>
      <c r="RZV788" s="123"/>
      <c r="RZW788" s="123"/>
      <c r="RZX788" s="123"/>
      <c r="RZY788" s="123"/>
      <c r="RZZ788" s="123"/>
      <c r="SAA788" s="123"/>
      <c r="SAB788" s="123"/>
      <c r="SAC788" s="123"/>
      <c r="SAD788" s="123"/>
      <c r="SAE788" s="123"/>
      <c r="SAF788" s="123"/>
      <c r="SAG788" s="123"/>
      <c r="SAH788" s="123"/>
      <c r="SAI788" s="123"/>
      <c r="SAJ788" s="123"/>
      <c r="SAK788" s="123"/>
      <c r="SAL788" s="123"/>
      <c r="SAM788" s="123"/>
      <c r="SAN788" s="123"/>
      <c r="SAO788" s="123"/>
      <c r="SAP788" s="123"/>
      <c r="SAQ788" s="123"/>
      <c r="SAR788" s="123"/>
      <c r="SAS788" s="123"/>
      <c r="SAT788" s="123"/>
      <c r="SAU788" s="123"/>
      <c r="SAV788" s="123"/>
      <c r="SAW788" s="123"/>
      <c r="SAX788" s="123"/>
      <c r="SAY788" s="123"/>
      <c r="SAZ788" s="123"/>
      <c r="SBA788" s="123"/>
      <c r="SBB788" s="123"/>
      <c r="SBC788" s="123"/>
      <c r="SBD788" s="123"/>
      <c r="SBE788" s="123"/>
      <c r="SBF788" s="123"/>
      <c r="SBG788" s="123"/>
      <c r="SBH788" s="123"/>
      <c r="SBI788" s="123"/>
      <c r="SBJ788" s="123"/>
      <c r="SBK788" s="123"/>
      <c r="SBL788" s="123"/>
      <c r="SBM788" s="123"/>
      <c r="SBN788" s="123"/>
      <c r="SBO788" s="123"/>
      <c r="SBP788" s="123"/>
      <c r="SBQ788" s="123"/>
      <c r="SBR788" s="123"/>
      <c r="SBS788" s="123"/>
      <c r="SBT788" s="123"/>
      <c r="SBU788" s="123"/>
      <c r="SBV788" s="123"/>
      <c r="SBW788" s="123"/>
      <c r="SBX788" s="123"/>
      <c r="SBY788" s="123"/>
      <c r="SBZ788" s="123"/>
      <c r="SCA788" s="123"/>
      <c r="SCB788" s="123"/>
      <c r="SCC788" s="123"/>
      <c r="SCD788" s="123"/>
      <c r="SCE788" s="123"/>
      <c r="SCF788" s="123"/>
      <c r="SCG788" s="123"/>
      <c r="SCH788" s="123"/>
      <c r="SCI788" s="123"/>
      <c r="SCJ788" s="123"/>
      <c r="SCK788" s="123"/>
      <c r="SCL788" s="123"/>
      <c r="SCM788" s="123"/>
      <c r="SCN788" s="123"/>
      <c r="SCO788" s="123"/>
      <c r="SCP788" s="123"/>
      <c r="SCQ788" s="123"/>
      <c r="SCR788" s="123"/>
      <c r="SCS788" s="123"/>
      <c r="SCT788" s="123"/>
      <c r="SCU788" s="123"/>
      <c r="SCV788" s="123"/>
      <c r="SCW788" s="123"/>
      <c r="SCX788" s="123"/>
      <c r="SCY788" s="123"/>
      <c r="SCZ788" s="123"/>
      <c r="SDA788" s="123"/>
      <c r="SDB788" s="123"/>
      <c r="SDC788" s="123"/>
      <c r="SDD788" s="123"/>
      <c r="SDE788" s="123"/>
      <c r="SDF788" s="123"/>
      <c r="SDG788" s="123"/>
      <c r="SDH788" s="123"/>
      <c r="SDI788" s="123"/>
      <c r="SDJ788" s="123"/>
      <c r="SDK788" s="123"/>
      <c r="SDL788" s="123"/>
      <c r="SDM788" s="123"/>
      <c r="SDN788" s="123"/>
      <c r="SDO788" s="123"/>
      <c r="SDP788" s="123"/>
      <c r="SDQ788" s="123"/>
      <c r="SDR788" s="123"/>
      <c r="SDS788" s="123"/>
      <c r="SDT788" s="123"/>
      <c r="SDU788" s="123"/>
      <c r="SDV788" s="123"/>
      <c r="SDW788" s="123"/>
      <c r="SDX788" s="123"/>
      <c r="SDY788" s="123"/>
      <c r="SDZ788" s="123"/>
      <c r="SEA788" s="123"/>
      <c r="SEB788" s="123"/>
      <c r="SEC788" s="123"/>
      <c r="SED788" s="123"/>
      <c r="SEE788" s="123"/>
      <c r="SEF788" s="123"/>
      <c r="SEG788" s="123"/>
      <c r="SEH788" s="123"/>
      <c r="SEI788" s="123"/>
      <c r="SEJ788" s="123"/>
      <c r="SEK788" s="123"/>
      <c r="SEL788" s="123"/>
      <c r="SEM788" s="123"/>
      <c r="SEN788" s="123"/>
      <c r="SEO788" s="123"/>
      <c r="SEP788" s="123"/>
      <c r="SEQ788" s="123"/>
      <c r="SER788" s="123"/>
      <c r="SES788" s="123"/>
      <c r="SET788" s="123"/>
      <c r="SEU788" s="123"/>
      <c r="SEV788" s="123"/>
      <c r="SEW788" s="123"/>
      <c r="SEX788" s="123"/>
      <c r="SEY788" s="123"/>
      <c r="SEZ788" s="123"/>
      <c r="SFA788" s="123"/>
      <c r="SFB788" s="123"/>
      <c r="SFC788" s="123"/>
      <c r="SFD788" s="123"/>
      <c r="SFE788" s="123"/>
      <c r="SFF788" s="123"/>
      <c r="SFG788" s="123"/>
      <c r="SFH788" s="123"/>
      <c r="SFI788" s="123"/>
      <c r="SFJ788" s="123"/>
      <c r="SFK788" s="123"/>
      <c r="SFL788" s="123"/>
      <c r="SFM788" s="123"/>
      <c r="SFN788" s="123"/>
      <c r="SFO788" s="123"/>
      <c r="SFP788" s="123"/>
      <c r="SFQ788" s="123"/>
      <c r="SFR788" s="123"/>
      <c r="SFS788" s="123"/>
      <c r="SFT788" s="123"/>
      <c r="SFU788" s="123"/>
      <c r="SFV788" s="123"/>
      <c r="SFW788" s="123"/>
      <c r="SFX788" s="123"/>
      <c r="SFY788" s="123"/>
      <c r="SFZ788" s="123"/>
      <c r="SGA788" s="123"/>
      <c r="SGB788" s="123"/>
      <c r="SGC788" s="123"/>
      <c r="SGD788" s="123"/>
      <c r="SGE788" s="123"/>
      <c r="SGF788" s="123"/>
      <c r="SGG788" s="123"/>
      <c r="SGH788" s="123"/>
      <c r="SGI788" s="123"/>
      <c r="SGJ788" s="123"/>
      <c r="SGK788" s="123"/>
      <c r="SGL788" s="123"/>
      <c r="SGM788" s="123"/>
      <c r="SGN788" s="123"/>
      <c r="SGO788" s="123"/>
      <c r="SGP788" s="123"/>
      <c r="SGQ788" s="123"/>
      <c r="SGR788" s="123"/>
      <c r="SGS788" s="123"/>
      <c r="SGT788" s="123"/>
      <c r="SGU788" s="123"/>
      <c r="SGV788" s="123"/>
      <c r="SGW788" s="123"/>
      <c r="SGX788" s="123"/>
      <c r="SGY788" s="123"/>
      <c r="SGZ788" s="123"/>
      <c r="SHA788" s="123"/>
      <c r="SHB788" s="123"/>
      <c r="SHC788" s="123"/>
      <c r="SHD788" s="123"/>
      <c r="SHE788" s="123"/>
      <c r="SHF788" s="123"/>
      <c r="SHG788" s="123"/>
      <c r="SHH788" s="123"/>
      <c r="SHI788" s="123"/>
      <c r="SHJ788" s="123"/>
      <c r="SHK788" s="123"/>
      <c r="SHL788" s="123"/>
      <c r="SHM788" s="123"/>
      <c r="SHN788" s="123"/>
      <c r="SHO788" s="123"/>
      <c r="SHP788" s="123"/>
      <c r="SHQ788" s="123"/>
      <c r="SHR788" s="123"/>
      <c r="SHS788" s="123"/>
      <c r="SHT788" s="123"/>
      <c r="SHU788" s="123"/>
      <c r="SHV788" s="123"/>
      <c r="SHW788" s="123"/>
      <c r="SHX788" s="123"/>
      <c r="SHY788" s="123"/>
      <c r="SHZ788" s="123"/>
      <c r="SIA788" s="123"/>
      <c r="SIB788" s="123"/>
      <c r="SIC788" s="123"/>
      <c r="SID788" s="123"/>
      <c r="SIE788" s="123"/>
      <c r="SIF788" s="123"/>
      <c r="SIG788" s="123"/>
      <c r="SIH788" s="123"/>
      <c r="SII788" s="123"/>
      <c r="SIJ788" s="123"/>
      <c r="SIK788" s="123"/>
      <c r="SIL788" s="123"/>
      <c r="SIM788" s="123"/>
      <c r="SIN788" s="123"/>
      <c r="SIO788" s="123"/>
      <c r="SIP788" s="123"/>
      <c r="SIQ788" s="123"/>
      <c r="SIR788" s="123"/>
      <c r="SIS788" s="123"/>
      <c r="SIT788" s="123"/>
      <c r="SIU788" s="123"/>
      <c r="SIV788" s="123"/>
      <c r="SIW788" s="123"/>
      <c r="SIX788" s="123"/>
      <c r="SIY788" s="123"/>
      <c r="SIZ788" s="123"/>
      <c r="SJA788" s="123"/>
      <c r="SJB788" s="123"/>
      <c r="SJC788" s="123"/>
      <c r="SJD788" s="123"/>
      <c r="SJE788" s="123"/>
      <c r="SJF788" s="123"/>
      <c r="SJG788" s="123"/>
      <c r="SJH788" s="123"/>
      <c r="SJI788" s="123"/>
      <c r="SJJ788" s="123"/>
      <c r="SJK788" s="123"/>
      <c r="SJL788" s="123"/>
      <c r="SJM788" s="123"/>
      <c r="SJN788" s="123"/>
      <c r="SJO788" s="123"/>
      <c r="SJP788" s="123"/>
      <c r="SJQ788" s="123"/>
      <c r="SJR788" s="123"/>
      <c r="SJS788" s="123"/>
      <c r="SJT788" s="123"/>
      <c r="SJU788" s="123"/>
      <c r="SJV788" s="123"/>
      <c r="SJW788" s="123"/>
      <c r="SJX788" s="123"/>
      <c r="SJY788" s="123"/>
      <c r="SJZ788" s="123"/>
      <c r="SKA788" s="123"/>
      <c r="SKB788" s="123"/>
      <c r="SKC788" s="123"/>
      <c r="SKD788" s="123"/>
      <c r="SKE788" s="123"/>
      <c r="SKF788" s="123"/>
      <c r="SKG788" s="123"/>
      <c r="SKH788" s="123"/>
      <c r="SKI788" s="123"/>
      <c r="SKJ788" s="123"/>
      <c r="SKK788" s="123"/>
      <c r="SKL788" s="123"/>
      <c r="SKM788" s="123"/>
      <c r="SKN788" s="123"/>
      <c r="SKO788" s="123"/>
      <c r="SKP788" s="123"/>
      <c r="SKQ788" s="123"/>
      <c r="SKR788" s="123"/>
      <c r="SKS788" s="123"/>
      <c r="SKT788" s="123"/>
      <c r="SKU788" s="123"/>
      <c r="SKV788" s="123"/>
      <c r="SKW788" s="123"/>
      <c r="SKX788" s="123"/>
      <c r="SKY788" s="123"/>
      <c r="SKZ788" s="123"/>
      <c r="SLA788" s="123"/>
      <c r="SLB788" s="123"/>
      <c r="SLC788" s="123"/>
      <c r="SLD788" s="123"/>
      <c r="SLE788" s="123"/>
      <c r="SLF788" s="123"/>
      <c r="SLG788" s="123"/>
      <c r="SLH788" s="123"/>
      <c r="SLI788" s="123"/>
      <c r="SLJ788" s="123"/>
      <c r="SLK788" s="123"/>
      <c r="SLL788" s="123"/>
      <c r="SLM788" s="123"/>
      <c r="SLN788" s="123"/>
      <c r="SLO788" s="123"/>
      <c r="SLP788" s="123"/>
      <c r="SLQ788" s="123"/>
      <c r="SLR788" s="123"/>
      <c r="SLS788" s="123"/>
      <c r="SLT788" s="123"/>
      <c r="SLU788" s="123"/>
      <c r="SLV788" s="123"/>
      <c r="SLW788" s="123"/>
      <c r="SLX788" s="123"/>
      <c r="SLY788" s="123"/>
      <c r="SLZ788" s="123"/>
      <c r="SMA788" s="123"/>
      <c r="SMB788" s="123"/>
      <c r="SMC788" s="123"/>
      <c r="SMD788" s="123"/>
      <c r="SME788" s="123"/>
      <c r="SMF788" s="123"/>
      <c r="SMG788" s="123"/>
      <c r="SMH788" s="123"/>
      <c r="SMI788" s="123"/>
      <c r="SMJ788" s="123"/>
      <c r="SMK788" s="123"/>
      <c r="SML788" s="123"/>
      <c r="SMM788" s="123"/>
      <c r="SMN788" s="123"/>
      <c r="SMO788" s="123"/>
      <c r="SMP788" s="123"/>
      <c r="SMQ788" s="123"/>
      <c r="SMR788" s="123"/>
      <c r="SMS788" s="123"/>
      <c r="SMT788" s="123"/>
      <c r="SMU788" s="123"/>
      <c r="SMV788" s="123"/>
      <c r="SMW788" s="123"/>
      <c r="SMX788" s="123"/>
      <c r="SMY788" s="123"/>
      <c r="SMZ788" s="123"/>
      <c r="SNA788" s="123"/>
      <c r="SNB788" s="123"/>
      <c r="SNC788" s="123"/>
      <c r="SND788" s="123"/>
      <c r="SNE788" s="123"/>
      <c r="SNF788" s="123"/>
      <c r="SNG788" s="123"/>
      <c r="SNH788" s="123"/>
      <c r="SNI788" s="123"/>
      <c r="SNJ788" s="123"/>
      <c r="SNK788" s="123"/>
      <c r="SNL788" s="123"/>
      <c r="SNM788" s="123"/>
      <c r="SNN788" s="123"/>
      <c r="SNO788" s="123"/>
      <c r="SNP788" s="123"/>
      <c r="SNQ788" s="123"/>
      <c r="SNR788" s="123"/>
      <c r="SNS788" s="123"/>
      <c r="SNT788" s="123"/>
      <c r="SNU788" s="123"/>
      <c r="SNV788" s="123"/>
      <c r="SNW788" s="123"/>
      <c r="SNX788" s="123"/>
      <c r="SNY788" s="123"/>
      <c r="SNZ788" s="123"/>
      <c r="SOA788" s="123"/>
      <c r="SOB788" s="123"/>
      <c r="SOC788" s="123"/>
      <c r="SOD788" s="123"/>
      <c r="SOE788" s="123"/>
      <c r="SOF788" s="123"/>
      <c r="SOG788" s="123"/>
      <c r="SOH788" s="123"/>
      <c r="SOI788" s="123"/>
      <c r="SOJ788" s="123"/>
      <c r="SOK788" s="123"/>
      <c r="SOL788" s="123"/>
      <c r="SOM788" s="123"/>
      <c r="SON788" s="123"/>
      <c r="SOO788" s="123"/>
      <c r="SOP788" s="123"/>
      <c r="SOQ788" s="123"/>
      <c r="SOR788" s="123"/>
      <c r="SOS788" s="123"/>
      <c r="SOT788" s="123"/>
      <c r="SOU788" s="123"/>
      <c r="SOV788" s="123"/>
      <c r="SOW788" s="123"/>
      <c r="SOX788" s="123"/>
      <c r="SOY788" s="123"/>
      <c r="SOZ788" s="123"/>
      <c r="SPA788" s="123"/>
      <c r="SPB788" s="123"/>
      <c r="SPC788" s="123"/>
      <c r="SPD788" s="123"/>
      <c r="SPE788" s="123"/>
      <c r="SPF788" s="123"/>
      <c r="SPG788" s="123"/>
      <c r="SPH788" s="123"/>
      <c r="SPI788" s="123"/>
      <c r="SPJ788" s="123"/>
      <c r="SPK788" s="123"/>
      <c r="SPL788" s="123"/>
      <c r="SPM788" s="123"/>
      <c r="SPN788" s="123"/>
      <c r="SPO788" s="123"/>
      <c r="SPP788" s="123"/>
      <c r="SPQ788" s="123"/>
      <c r="SPR788" s="123"/>
      <c r="SPS788" s="123"/>
      <c r="SPT788" s="123"/>
      <c r="SPU788" s="123"/>
      <c r="SPV788" s="123"/>
      <c r="SPW788" s="123"/>
      <c r="SPX788" s="123"/>
      <c r="SPY788" s="123"/>
      <c r="SPZ788" s="123"/>
      <c r="SQA788" s="123"/>
      <c r="SQB788" s="123"/>
      <c r="SQC788" s="123"/>
      <c r="SQD788" s="123"/>
      <c r="SQE788" s="123"/>
      <c r="SQF788" s="123"/>
      <c r="SQG788" s="123"/>
      <c r="SQH788" s="123"/>
      <c r="SQI788" s="123"/>
      <c r="SQJ788" s="123"/>
      <c r="SQK788" s="123"/>
      <c r="SQL788" s="123"/>
      <c r="SQM788" s="123"/>
      <c r="SQN788" s="123"/>
      <c r="SQO788" s="123"/>
      <c r="SQP788" s="123"/>
      <c r="SQQ788" s="123"/>
      <c r="SQR788" s="123"/>
      <c r="SQS788" s="123"/>
      <c r="SQT788" s="123"/>
      <c r="SQU788" s="123"/>
      <c r="SQV788" s="123"/>
      <c r="SQW788" s="123"/>
      <c r="SQX788" s="123"/>
      <c r="SQY788" s="123"/>
      <c r="SQZ788" s="123"/>
      <c r="SRA788" s="123"/>
      <c r="SRB788" s="123"/>
      <c r="SRC788" s="123"/>
      <c r="SRD788" s="123"/>
      <c r="SRE788" s="123"/>
      <c r="SRF788" s="123"/>
      <c r="SRG788" s="123"/>
      <c r="SRH788" s="123"/>
      <c r="SRI788" s="123"/>
      <c r="SRJ788" s="123"/>
      <c r="SRK788" s="123"/>
      <c r="SRL788" s="123"/>
      <c r="SRM788" s="123"/>
      <c r="SRN788" s="123"/>
      <c r="SRO788" s="123"/>
      <c r="SRP788" s="123"/>
      <c r="SRQ788" s="123"/>
      <c r="SRR788" s="123"/>
      <c r="SRS788" s="123"/>
      <c r="SRT788" s="123"/>
      <c r="SRU788" s="123"/>
      <c r="SRV788" s="123"/>
      <c r="SRW788" s="123"/>
      <c r="SRX788" s="123"/>
      <c r="SRY788" s="123"/>
      <c r="SRZ788" s="123"/>
      <c r="SSA788" s="123"/>
      <c r="SSB788" s="123"/>
      <c r="SSC788" s="123"/>
      <c r="SSD788" s="123"/>
      <c r="SSE788" s="123"/>
      <c r="SSF788" s="123"/>
      <c r="SSG788" s="123"/>
      <c r="SSH788" s="123"/>
      <c r="SSI788" s="123"/>
      <c r="SSJ788" s="123"/>
      <c r="SSK788" s="123"/>
      <c r="SSL788" s="123"/>
      <c r="SSM788" s="123"/>
      <c r="SSN788" s="123"/>
      <c r="SSO788" s="123"/>
      <c r="SSP788" s="123"/>
      <c r="SSQ788" s="123"/>
      <c r="SSR788" s="123"/>
      <c r="SSS788" s="123"/>
      <c r="SST788" s="123"/>
      <c r="SSU788" s="123"/>
      <c r="SSV788" s="123"/>
      <c r="SSW788" s="123"/>
      <c r="SSX788" s="123"/>
      <c r="SSY788" s="123"/>
      <c r="SSZ788" s="123"/>
      <c r="STA788" s="123"/>
      <c r="STB788" s="123"/>
      <c r="STC788" s="123"/>
      <c r="STD788" s="123"/>
      <c r="STE788" s="123"/>
      <c r="STF788" s="123"/>
      <c r="STG788" s="123"/>
      <c r="STH788" s="123"/>
      <c r="STI788" s="123"/>
      <c r="STJ788" s="123"/>
      <c r="STK788" s="123"/>
      <c r="STL788" s="123"/>
      <c r="STM788" s="123"/>
      <c r="STN788" s="123"/>
      <c r="STO788" s="123"/>
      <c r="STP788" s="123"/>
      <c r="STQ788" s="123"/>
      <c r="STR788" s="123"/>
      <c r="STS788" s="123"/>
      <c r="STT788" s="123"/>
      <c r="STU788" s="123"/>
      <c r="STV788" s="123"/>
      <c r="STW788" s="123"/>
      <c r="STX788" s="123"/>
      <c r="STY788" s="123"/>
      <c r="STZ788" s="123"/>
      <c r="SUA788" s="123"/>
      <c r="SUB788" s="123"/>
      <c r="SUC788" s="123"/>
      <c r="SUD788" s="123"/>
      <c r="SUE788" s="123"/>
      <c r="SUF788" s="123"/>
      <c r="SUG788" s="123"/>
      <c r="SUH788" s="123"/>
      <c r="SUI788" s="123"/>
      <c r="SUJ788" s="123"/>
      <c r="SUK788" s="123"/>
      <c r="SUL788" s="123"/>
      <c r="SUM788" s="123"/>
      <c r="SUN788" s="123"/>
      <c r="SUO788" s="123"/>
      <c r="SUP788" s="123"/>
      <c r="SUQ788" s="123"/>
      <c r="SUR788" s="123"/>
      <c r="SUS788" s="123"/>
      <c r="SUT788" s="123"/>
      <c r="SUU788" s="123"/>
      <c r="SUV788" s="123"/>
      <c r="SUW788" s="123"/>
      <c r="SUX788" s="123"/>
      <c r="SUY788" s="123"/>
      <c r="SUZ788" s="123"/>
      <c r="SVA788" s="123"/>
      <c r="SVB788" s="123"/>
      <c r="SVC788" s="123"/>
      <c r="SVD788" s="123"/>
      <c r="SVE788" s="123"/>
      <c r="SVF788" s="123"/>
      <c r="SVG788" s="123"/>
      <c r="SVH788" s="123"/>
      <c r="SVI788" s="123"/>
      <c r="SVJ788" s="123"/>
      <c r="SVK788" s="123"/>
      <c r="SVL788" s="123"/>
      <c r="SVM788" s="123"/>
      <c r="SVN788" s="123"/>
      <c r="SVO788" s="123"/>
      <c r="SVP788" s="123"/>
      <c r="SVQ788" s="123"/>
      <c r="SVR788" s="123"/>
      <c r="SVS788" s="123"/>
      <c r="SVT788" s="123"/>
      <c r="SVU788" s="123"/>
      <c r="SVV788" s="123"/>
      <c r="SVW788" s="123"/>
      <c r="SVX788" s="123"/>
      <c r="SVY788" s="123"/>
      <c r="SVZ788" s="123"/>
      <c r="SWA788" s="123"/>
      <c r="SWB788" s="123"/>
      <c r="SWC788" s="123"/>
      <c r="SWD788" s="123"/>
      <c r="SWE788" s="123"/>
      <c r="SWF788" s="123"/>
      <c r="SWG788" s="123"/>
      <c r="SWH788" s="123"/>
      <c r="SWI788" s="123"/>
      <c r="SWJ788" s="123"/>
      <c r="SWK788" s="123"/>
      <c r="SWL788" s="123"/>
      <c r="SWM788" s="123"/>
      <c r="SWN788" s="123"/>
      <c r="SWO788" s="123"/>
      <c r="SWP788" s="123"/>
      <c r="SWQ788" s="123"/>
      <c r="SWR788" s="123"/>
      <c r="SWS788" s="123"/>
      <c r="SWT788" s="123"/>
      <c r="SWU788" s="123"/>
      <c r="SWV788" s="123"/>
      <c r="SWW788" s="123"/>
      <c r="SWX788" s="123"/>
      <c r="SWY788" s="123"/>
      <c r="SWZ788" s="123"/>
      <c r="SXA788" s="123"/>
      <c r="SXB788" s="123"/>
      <c r="SXC788" s="123"/>
      <c r="SXD788" s="123"/>
      <c r="SXE788" s="123"/>
      <c r="SXF788" s="123"/>
      <c r="SXG788" s="123"/>
      <c r="SXH788" s="123"/>
      <c r="SXI788" s="123"/>
      <c r="SXJ788" s="123"/>
      <c r="SXK788" s="123"/>
      <c r="SXL788" s="123"/>
      <c r="SXM788" s="123"/>
      <c r="SXN788" s="123"/>
      <c r="SXO788" s="123"/>
      <c r="SXP788" s="123"/>
      <c r="SXQ788" s="123"/>
      <c r="SXR788" s="123"/>
      <c r="SXS788" s="123"/>
      <c r="SXT788" s="123"/>
      <c r="SXU788" s="123"/>
      <c r="SXV788" s="123"/>
      <c r="SXW788" s="123"/>
      <c r="SXX788" s="123"/>
      <c r="SXY788" s="123"/>
      <c r="SXZ788" s="123"/>
      <c r="SYA788" s="123"/>
      <c r="SYB788" s="123"/>
      <c r="SYC788" s="123"/>
      <c r="SYD788" s="123"/>
      <c r="SYE788" s="123"/>
      <c r="SYF788" s="123"/>
      <c r="SYG788" s="123"/>
      <c r="SYH788" s="123"/>
      <c r="SYI788" s="123"/>
      <c r="SYJ788" s="123"/>
      <c r="SYK788" s="123"/>
      <c r="SYL788" s="123"/>
      <c r="SYM788" s="123"/>
      <c r="SYN788" s="123"/>
      <c r="SYO788" s="123"/>
      <c r="SYP788" s="123"/>
      <c r="SYQ788" s="123"/>
      <c r="SYR788" s="123"/>
      <c r="SYS788" s="123"/>
      <c r="SYT788" s="123"/>
      <c r="SYU788" s="123"/>
      <c r="SYV788" s="123"/>
      <c r="SYW788" s="123"/>
      <c r="SYX788" s="123"/>
      <c r="SYY788" s="123"/>
      <c r="SYZ788" s="123"/>
      <c r="SZA788" s="123"/>
      <c r="SZB788" s="123"/>
      <c r="SZC788" s="123"/>
      <c r="SZD788" s="123"/>
      <c r="SZE788" s="123"/>
      <c r="SZF788" s="123"/>
      <c r="SZG788" s="123"/>
      <c r="SZH788" s="123"/>
      <c r="SZI788" s="123"/>
      <c r="SZJ788" s="123"/>
      <c r="SZK788" s="123"/>
      <c r="SZL788" s="123"/>
      <c r="SZM788" s="123"/>
      <c r="SZN788" s="123"/>
      <c r="SZO788" s="123"/>
      <c r="SZP788" s="123"/>
      <c r="SZQ788" s="123"/>
      <c r="SZR788" s="123"/>
      <c r="SZS788" s="123"/>
      <c r="SZT788" s="123"/>
      <c r="SZU788" s="123"/>
      <c r="SZV788" s="123"/>
      <c r="SZW788" s="123"/>
      <c r="SZX788" s="123"/>
      <c r="SZY788" s="123"/>
      <c r="SZZ788" s="123"/>
      <c r="TAA788" s="123"/>
      <c r="TAB788" s="123"/>
      <c r="TAC788" s="123"/>
      <c r="TAD788" s="123"/>
      <c r="TAE788" s="123"/>
      <c r="TAF788" s="123"/>
      <c r="TAG788" s="123"/>
      <c r="TAH788" s="123"/>
      <c r="TAI788" s="123"/>
      <c r="TAJ788" s="123"/>
      <c r="TAK788" s="123"/>
      <c r="TAL788" s="123"/>
      <c r="TAM788" s="123"/>
      <c r="TAN788" s="123"/>
      <c r="TAO788" s="123"/>
      <c r="TAP788" s="123"/>
      <c r="TAQ788" s="123"/>
      <c r="TAR788" s="123"/>
      <c r="TAS788" s="123"/>
      <c r="TAT788" s="123"/>
      <c r="TAU788" s="123"/>
      <c r="TAV788" s="123"/>
      <c r="TAW788" s="123"/>
      <c r="TAX788" s="123"/>
      <c r="TAY788" s="123"/>
      <c r="TAZ788" s="123"/>
      <c r="TBA788" s="123"/>
      <c r="TBB788" s="123"/>
      <c r="TBC788" s="123"/>
      <c r="TBD788" s="123"/>
      <c r="TBE788" s="123"/>
      <c r="TBF788" s="123"/>
      <c r="TBG788" s="123"/>
      <c r="TBH788" s="123"/>
      <c r="TBI788" s="123"/>
      <c r="TBJ788" s="123"/>
      <c r="TBK788" s="123"/>
      <c r="TBL788" s="123"/>
      <c r="TBM788" s="123"/>
      <c r="TBN788" s="123"/>
      <c r="TBO788" s="123"/>
      <c r="TBP788" s="123"/>
      <c r="TBQ788" s="123"/>
      <c r="TBR788" s="123"/>
      <c r="TBS788" s="123"/>
      <c r="TBT788" s="123"/>
      <c r="TBU788" s="123"/>
      <c r="TBV788" s="123"/>
      <c r="TBW788" s="123"/>
      <c r="TBX788" s="123"/>
      <c r="TBY788" s="123"/>
      <c r="TBZ788" s="123"/>
      <c r="TCA788" s="123"/>
      <c r="TCB788" s="123"/>
      <c r="TCC788" s="123"/>
      <c r="TCD788" s="123"/>
      <c r="TCE788" s="123"/>
      <c r="TCF788" s="123"/>
      <c r="TCG788" s="123"/>
      <c r="TCH788" s="123"/>
      <c r="TCI788" s="123"/>
      <c r="TCJ788" s="123"/>
      <c r="TCK788" s="123"/>
      <c r="TCL788" s="123"/>
      <c r="TCM788" s="123"/>
      <c r="TCN788" s="123"/>
      <c r="TCO788" s="123"/>
      <c r="TCP788" s="123"/>
      <c r="TCQ788" s="123"/>
      <c r="TCR788" s="123"/>
      <c r="TCS788" s="123"/>
      <c r="TCT788" s="123"/>
      <c r="TCU788" s="123"/>
      <c r="TCV788" s="123"/>
      <c r="TCW788" s="123"/>
      <c r="TCX788" s="123"/>
      <c r="TCY788" s="123"/>
      <c r="TCZ788" s="123"/>
      <c r="TDA788" s="123"/>
      <c r="TDB788" s="123"/>
      <c r="TDC788" s="123"/>
      <c r="TDD788" s="123"/>
      <c r="TDE788" s="123"/>
      <c r="TDF788" s="123"/>
      <c r="TDG788" s="123"/>
      <c r="TDH788" s="123"/>
      <c r="TDI788" s="123"/>
      <c r="TDJ788" s="123"/>
      <c r="TDK788" s="123"/>
      <c r="TDL788" s="123"/>
      <c r="TDM788" s="123"/>
      <c r="TDN788" s="123"/>
      <c r="TDO788" s="123"/>
      <c r="TDP788" s="123"/>
      <c r="TDQ788" s="123"/>
      <c r="TDR788" s="123"/>
      <c r="TDS788" s="123"/>
      <c r="TDT788" s="123"/>
      <c r="TDU788" s="123"/>
      <c r="TDV788" s="123"/>
      <c r="TDW788" s="123"/>
      <c r="TDX788" s="123"/>
      <c r="TDY788" s="123"/>
      <c r="TDZ788" s="123"/>
      <c r="TEA788" s="123"/>
      <c r="TEB788" s="123"/>
      <c r="TEC788" s="123"/>
      <c r="TED788" s="123"/>
      <c r="TEE788" s="123"/>
      <c r="TEF788" s="123"/>
      <c r="TEG788" s="123"/>
      <c r="TEH788" s="123"/>
      <c r="TEI788" s="123"/>
      <c r="TEJ788" s="123"/>
      <c r="TEK788" s="123"/>
      <c r="TEL788" s="123"/>
      <c r="TEM788" s="123"/>
      <c r="TEN788" s="123"/>
      <c r="TEO788" s="123"/>
      <c r="TEP788" s="123"/>
      <c r="TEQ788" s="123"/>
      <c r="TER788" s="123"/>
      <c r="TES788" s="123"/>
      <c r="TET788" s="123"/>
      <c r="TEU788" s="123"/>
      <c r="TEV788" s="123"/>
      <c r="TEW788" s="123"/>
      <c r="TEX788" s="123"/>
      <c r="TEY788" s="123"/>
      <c r="TEZ788" s="123"/>
      <c r="TFA788" s="123"/>
      <c r="TFB788" s="123"/>
      <c r="TFC788" s="123"/>
      <c r="TFD788" s="123"/>
      <c r="TFE788" s="123"/>
      <c r="TFF788" s="123"/>
      <c r="TFG788" s="123"/>
      <c r="TFH788" s="123"/>
      <c r="TFI788" s="123"/>
      <c r="TFJ788" s="123"/>
      <c r="TFK788" s="123"/>
      <c r="TFL788" s="123"/>
      <c r="TFM788" s="123"/>
      <c r="TFN788" s="123"/>
      <c r="TFO788" s="123"/>
      <c r="TFP788" s="123"/>
      <c r="TFQ788" s="123"/>
      <c r="TFR788" s="123"/>
      <c r="TFS788" s="123"/>
      <c r="TFT788" s="123"/>
      <c r="TFU788" s="123"/>
      <c r="TFV788" s="123"/>
      <c r="TFW788" s="123"/>
      <c r="TFX788" s="123"/>
      <c r="TFY788" s="123"/>
      <c r="TFZ788" s="123"/>
      <c r="TGA788" s="123"/>
      <c r="TGB788" s="123"/>
      <c r="TGC788" s="123"/>
      <c r="TGD788" s="123"/>
      <c r="TGE788" s="123"/>
      <c r="TGF788" s="123"/>
      <c r="TGG788" s="123"/>
      <c r="TGH788" s="123"/>
      <c r="TGI788" s="123"/>
      <c r="TGJ788" s="123"/>
      <c r="TGK788" s="123"/>
      <c r="TGL788" s="123"/>
      <c r="TGM788" s="123"/>
      <c r="TGN788" s="123"/>
      <c r="TGO788" s="123"/>
      <c r="TGP788" s="123"/>
      <c r="TGQ788" s="123"/>
      <c r="TGR788" s="123"/>
      <c r="TGS788" s="123"/>
      <c r="TGT788" s="123"/>
      <c r="TGU788" s="123"/>
      <c r="TGV788" s="123"/>
      <c r="TGW788" s="123"/>
      <c r="TGX788" s="123"/>
      <c r="TGY788" s="123"/>
      <c r="TGZ788" s="123"/>
      <c r="THA788" s="123"/>
      <c r="THB788" s="123"/>
      <c r="THC788" s="123"/>
      <c r="THD788" s="123"/>
      <c r="THE788" s="123"/>
      <c r="THF788" s="123"/>
      <c r="THG788" s="123"/>
      <c r="THH788" s="123"/>
      <c r="THI788" s="123"/>
      <c r="THJ788" s="123"/>
      <c r="THK788" s="123"/>
      <c r="THL788" s="123"/>
      <c r="THM788" s="123"/>
      <c r="THN788" s="123"/>
      <c r="THO788" s="123"/>
      <c r="THP788" s="123"/>
      <c r="THQ788" s="123"/>
      <c r="THR788" s="123"/>
      <c r="THS788" s="123"/>
      <c r="THT788" s="123"/>
      <c r="THU788" s="123"/>
      <c r="THV788" s="123"/>
      <c r="THW788" s="123"/>
      <c r="THX788" s="123"/>
      <c r="THY788" s="123"/>
      <c r="THZ788" s="123"/>
      <c r="TIA788" s="123"/>
      <c r="TIB788" s="123"/>
      <c r="TIC788" s="123"/>
      <c r="TID788" s="123"/>
      <c r="TIE788" s="123"/>
      <c r="TIF788" s="123"/>
      <c r="TIG788" s="123"/>
      <c r="TIH788" s="123"/>
      <c r="TII788" s="123"/>
      <c r="TIJ788" s="123"/>
      <c r="TIK788" s="123"/>
      <c r="TIL788" s="123"/>
      <c r="TIM788" s="123"/>
      <c r="TIN788" s="123"/>
      <c r="TIO788" s="123"/>
      <c r="TIP788" s="123"/>
      <c r="TIQ788" s="123"/>
      <c r="TIR788" s="123"/>
      <c r="TIS788" s="123"/>
      <c r="TIT788" s="123"/>
      <c r="TIU788" s="123"/>
      <c r="TIV788" s="123"/>
      <c r="TIW788" s="123"/>
      <c r="TIX788" s="123"/>
      <c r="TIY788" s="123"/>
      <c r="TIZ788" s="123"/>
      <c r="TJA788" s="123"/>
      <c r="TJB788" s="123"/>
      <c r="TJC788" s="123"/>
      <c r="TJD788" s="123"/>
      <c r="TJE788" s="123"/>
      <c r="TJF788" s="123"/>
      <c r="TJG788" s="123"/>
      <c r="TJH788" s="123"/>
      <c r="TJI788" s="123"/>
      <c r="TJJ788" s="123"/>
      <c r="TJK788" s="123"/>
      <c r="TJL788" s="123"/>
      <c r="TJM788" s="123"/>
      <c r="TJN788" s="123"/>
      <c r="TJO788" s="123"/>
      <c r="TJP788" s="123"/>
      <c r="TJQ788" s="123"/>
      <c r="TJR788" s="123"/>
      <c r="TJS788" s="123"/>
      <c r="TJT788" s="123"/>
      <c r="TJU788" s="123"/>
      <c r="TJV788" s="123"/>
      <c r="TJW788" s="123"/>
      <c r="TJX788" s="123"/>
      <c r="TJY788" s="123"/>
      <c r="TJZ788" s="123"/>
      <c r="TKA788" s="123"/>
      <c r="TKB788" s="123"/>
      <c r="TKC788" s="123"/>
      <c r="TKD788" s="123"/>
      <c r="TKE788" s="123"/>
      <c r="TKF788" s="123"/>
      <c r="TKG788" s="123"/>
      <c r="TKH788" s="123"/>
      <c r="TKI788" s="123"/>
      <c r="TKJ788" s="123"/>
      <c r="TKK788" s="123"/>
      <c r="TKL788" s="123"/>
      <c r="TKM788" s="123"/>
      <c r="TKN788" s="123"/>
      <c r="TKO788" s="123"/>
      <c r="TKP788" s="123"/>
      <c r="TKQ788" s="123"/>
      <c r="TKR788" s="123"/>
      <c r="TKS788" s="123"/>
      <c r="TKT788" s="123"/>
      <c r="TKU788" s="123"/>
      <c r="TKV788" s="123"/>
      <c r="TKW788" s="123"/>
      <c r="TKX788" s="123"/>
      <c r="TKY788" s="123"/>
      <c r="TKZ788" s="123"/>
      <c r="TLA788" s="123"/>
      <c r="TLB788" s="123"/>
      <c r="TLC788" s="123"/>
      <c r="TLD788" s="123"/>
      <c r="TLE788" s="123"/>
      <c r="TLF788" s="123"/>
      <c r="TLG788" s="123"/>
      <c r="TLH788" s="123"/>
      <c r="TLI788" s="123"/>
      <c r="TLJ788" s="123"/>
      <c r="TLK788" s="123"/>
      <c r="TLL788" s="123"/>
      <c r="TLM788" s="123"/>
      <c r="TLN788" s="123"/>
      <c r="TLO788" s="123"/>
      <c r="TLP788" s="123"/>
      <c r="TLQ788" s="123"/>
      <c r="TLR788" s="123"/>
      <c r="TLS788" s="123"/>
      <c r="TLT788" s="123"/>
      <c r="TLU788" s="123"/>
      <c r="TLV788" s="123"/>
      <c r="TLW788" s="123"/>
      <c r="TLX788" s="123"/>
      <c r="TLY788" s="123"/>
      <c r="TLZ788" s="123"/>
      <c r="TMA788" s="123"/>
      <c r="TMB788" s="123"/>
      <c r="TMC788" s="123"/>
      <c r="TMD788" s="123"/>
      <c r="TME788" s="123"/>
      <c r="TMF788" s="123"/>
      <c r="TMG788" s="123"/>
      <c r="TMH788" s="123"/>
      <c r="TMI788" s="123"/>
      <c r="TMJ788" s="123"/>
      <c r="TMK788" s="123"/>
      <c r="TML788" s="123"/>
      <c r="TMM788" s="123"/>
      <c r="TMN788" s="123"/>
      <c r="TMO788" s="123"/>
      <c r="TMP788" s="123"/>
      <c r="TMQ788" s="123"/>
      <c r="TMR788" s="123"/>
      <c r="TMS788" s="123"/>
      <c r="TMT788" s="123"/>
      <c r="TMU788" s="123"/>
      <c r="TMV788" s="123"/>
      <c r="TMW788" s="123"/>
      <c r="TMX788" s="123"/>
      <c r="TMY788" s="123"/>
      <c r="TMZ788" s="123"/>
      <c r="TNA788" s="123"/>
      <c r="TNB788" s="123"/>
      <c r="TNC788" s="123"/>
      <c r="TND788" s="123"/>
      <c r="TNE788" s="123"/>
      <c r="TNF788" s="123"/>
      <c r="TNG788" s="123"/>
      <c r="TNH788" s="123"/>
      <c r="TNI788" s="123"/>
      <c r="TNJ788" s="123"/>
      <c r="TNK788" s="123"/>
      <c r="TNL788" s="123"/>
      <c r="TNM788" s="123"/>
      <c r="TNN788" s="123"/>
      <c r="TNO788" s="123"/>
      <c r="TNP788" s="123"/>
      <c r="TNQ788" s="123"/>
      <c r="TNR788" s="123"/>
      <c r="TNS788" s="123"/>
      <c r="TNT788" s="123"/>
      <c r="TNU788" s="123"/>
      <c r="TNV788" s="123"/>
      <c r="TNW788" s="123"/>
      <c r="TNX788" s="123"/>
      <c r="TNY788" s="123"/>
      <c r="TNZ788" s="123"/>
      <c r="TOA788" s="123"/>
      <c r="TOB788" s="123"/>
      <c r="TOC788" s="123"/>
      <c r="TOD788" s="123"/>
      <c r="TOE788" s="123"/>
      <c r="TOF788" s="123"/>
      <c r="TOG788" s="123"/>
      <c r="TOH788" s="123"/>
      <c r="TOI788" s="123"/>
      <c r="TOJ788" s="123"/>
      <c r="TOK788" s="123"/>
      <c r="TOL788" s="123"/>
      <c r="TOM788" s="123"/>
      <c r="TON788" s="123"/>
      <c r="TOO788" s="123"/>
      <c r="TOP788" s="123"/>
      <c r="TOQ788" s="123"/>
      <c r="TOR788" s="123"/>
      <c r="TOS788" s="123"/>
      <c r="TOT788" s="123"/>
      <c r="TOU788" s="123"/>
      <c r="TOV788" s="123"/>
      <c r="TOW788" s="123"/>
      <c r="TOX788" s="123"/>
      <c r="TOY788" s="123"/>
      <c r="TOZ788" s="123"/>
      <c r="TPA788" s="123"/>
      <c r="TPB788" s="123"/>
      <c r="TPC788" s="123"/>
      <c r="TPD788" s="123"/>
      <c r="TPE788" s="123"/>
      <c r="TPF788" s="123"/>
      <c r="TPG788" s="123"/>
      <c r="TPH788" s="123"/>
      <c r="TPI788" s="123"/>
      <c r="TPJ788" s="123"/>
      <c r="TPK788" s="123"/>
      <c r="TPL788" s="123"/>
      <c r="TPM788" s="123"/>
      <c r="TPN788" s="123"/>
      <c r="TPO788" s="123"/>
      <c r="TPP788" s="123"/>
      <c r="TPQ788" s="123"/>
      <c r="TPR788" s="123"/>
      <c r="TPS788" s="123"/>
      <c r="TPT788" s="123"/>
      <c r="TPU788" s="123"/>
      <c r="TPV788" s="123"/>
      <c r="TPW788" s="123"/>
      <c r="TPX788" s="123"/>
      <c r="TPY788" s="123"/>
      <c r="TPZ788" s="123"/>
      <c r="TQA788" s="123"/>
      <c r="TQB788" s="123"/>
      <c r="TQC788" s="123"/>
      <c r="TQD788" s="123"/>
      <c r="TQE788" s="123"/>
      <c r="TQF788" s="123"/>
      <c r="TQG788" s="123"/>
      <c r="TQH788" s="123"/>
      <c r="TQI788" s="123"/>
      <c r="TQJ788" s="123"/>
      <c r="TQK788" s="123"/>
      <c r="TQL788" s="123"/>
      <c r="TQM788" s="123"/>
      <c r="TQN788" s="123"/>
      <c r="TQO788" s="123"/>
      <c r="TQP788" s="123"/>
      <c r="TQQ788" s="123"/>
      <c r="TQR788" s="123"/>
      <c r="TQS788" s="123"/>
      <c r="TQT788" s="123"/>
      <c r="TQU788" s="123"/>
      <c r="TQV788" s="123"/>
      <c r="TQW788" s="123"/>
      <c r="TQX788" s="123"/>
      <c r="TQY788" s="123"/>
      <c r="TQZ788" s="123"/>
      <c r="TRA788" s="123"/>
      <c r="TRB788" s="123"/>
      <c r="TRC788" s="123"/>
      <c r="TRD788" s="123"/>
      <c r="TRE788" s="123"/>
      <c r="TRF788" s="123"/>
      <c r="TRG788" s="123"/>
      <c r="TRH788" s="123"/>
      <c r="TRI788" s="123"/>
      <c r="TRJ788" s="123"/>
      <c r="TRK788" s="123"/>
      <c r="TRL788" s="123"/>
      <c r="TRM788" s="123"/>
      <c r="TRN788" s="123"/>
      <c r="TRO788" s="123"/>
      <c r="TRP788" s="123"/>
      <c r="TRQ788" s="123"/>
      <c r="TRR788" s="123"/>
      <c r="TRS788" s="123"/>
      <c r="TRT788" s="123"/>
      <c r="TRU788" s="123"/>
      <c r="TRV788" s="123"/>
      <c r="TRW788" s="123"/>
      <c r="TRX788" s="123"/>
      <c r="TRY788" s="123"/>
      <c r="TRZ788" s="123"/>
      <c r="TSA788" s="123"/>
      <c r="TSB788" s="123"/>
      <c r="TSC788" s="123"/>
      <c r="TSD788" s="123"/>
      <c r="TSE788" s="123"/>
      <c r="TSF788" s="123"/>
      <c r="TSG788" s="123"/>
      <c r="TSH788" s="123"/>
      <c r="TSI788" s="123"/>
      <c r="TSJ788" s="123"/>
      <c r="TSK788" s="123"/>
      <c r="TSL788" s="123"/>
      <c r="TSM788" s="123"/>
      <c r="TSN788" s="123"/>
      <c r="TSO788" s="123"/>
      <c r="TSP788" s="123"/>
      <c r="TSQ788" s="123"/>
      <c r="TSR788" s="123"/>
      <c r="TSS788" s="123"/>
      <c r="TST788" s="123"/>
      <c r="TSU788" s="123"/>
      <c r="TSV788" s="123"/>
      <c r="TSW788" s="123"/>
      <c r="TSX788" s="123"/>
      <c r="TSY788" s="123"/>
      <c r="TSZ788" s="123"/>
      <c r="TTA788" s="123"/>
      <c r="TTB788" s="123"/>
      <c r="TTC788" s="123"/>
      <c r="TTD788" s="123"/>
      <c r="TTE788" s="123"/>
      <c r="TTF788" s="123"/>
      <c r="TTG788" s="123"/>
      <c r="TTH788" s="123"/>
      <c r="TTI788" s="123"/>
      <c r="TTJ788" s="123"/>
      <c r="TTK788" s="123"/>
      <c r="TTL788" s="123"/>
      <c r="TTM788" s="123"/>
      <c r="TTN788" s="123"/>
      <c r="TTO788" s="123"/>
      <c r="TTP788" s="123"/>
      <c r="TTQ788" s="123"/>
      <c r="TTR788" s="123"/>
      <c r="TTS788" s="123"/>
      <c r="TTT788" s="123"/>
      <c r="TTU788" s="123"/>
      <c r="TTV788" s="123"/>
      <c r="TTW788" s="123"/>
      <c r="TTX788" s="123"/>
      <c r="TTY788" s="123"/>
      <c r="TTZ788" s="123"/>
      <c r="TUA788" s="123"/>
      <c r="TUB788" s="123"/>
      <c r="TUC788" s="123"/>
      <c r="TUD788" s="123"/>
      <c r="TUE788" s="123"/>
      <c r="TUF788" s="123"/>
      <c r="TUG788" s="123"/>
      <c r="TUH788" s="123"/>
      <c r="TUI788" s="123"/>
      <c r="TUJ788" s="123"/>
      <c r="TUK788" s="123"/>
      <c r="TUL788" s="123"/>
      <c r="TUM788" s="123"/>
      <c r="TUN788" s="123"/>
      <c r="TUO788" s="123"/>
      <c r="TUP788" s="123"/>
      <c r="TUQ788" s="123"/>
      <c r="TUR788" s="123"/>
      <c r="TUS788" s="123"/>
      <c r="TUT788" s="123"/>
      <c r="TUU788" s="123"/>
      <c r="TUV788" s="123"/>
      <c r="TUW788" s="123"/>
      <c r="TUX788" s="123"/>
      <c r="TUY788" s="123"/>
      <c r="TUZ788" s="123"/>
      <c r="TVA788" s="123"/>
      <c r="TVB788" s="123"/>
      <c r="TVC788" s="123"/>
      <c r="TVD788" s="123"/>
      <c r="TVE788" s="123"/>
      <c r="TVF788" s="123"/>
      <c r="TVG788" s="123"/>
      <c r="TVH788" s="123"/>
      <c r="TVI788" s="123"/>
      <c r="TVJ788" s="123"/>
      <c r="TVK788" s="123"/>
      <c r="TVL788" s="123"/>
      <c r="TVM788" s="123"/>
      <c r="TVN788" s="123"/>
      <c r="TVO788" s="123"/>
      <c r="TVP788" s="123"/>
      <c r="TVQ788" s="123"/>
      <c r="TVR788" s="123"/>
      <c r="TVS788" s="123"/>
      <c r="TVT788" s="123"/>
      <c r="TVU788" s="123"/>
      <c r="TVV788" s="123"/>
      <c r="TVW788" s="123"/>
      <c r="TVX788" s="123"/>
      <c r="TVY788" s="123"/>
      <c r="TVZ788" s="123"/>
      <c r="TWA788" s="123"/>
      <c r="TWB788" s="123"/>
      <c r="TWC788" s="123"/>
      <c r="TWD788" s="123"/>
      <c r="TWE788" s="123"/>
      <c r="TWF788" s="123"/>
      <c r="TWG788" s="123"/>
      <c r="TWH788" s="123"/>
      <c r="TWI788" s="123"/>
      <c r="TWJ788" s="123"/>
      <c r="TWK788" s="123"/>
      <c r="TWL788" s="123"/>
      <c r="TWM788" s="123"/>
      <c r="TWN788" s="123"/>
      <c r="TWO788" s="123"/>
      <c r="TWP788" s="123"/>
      <c r="TWQ788" s="123"/>
      <c r="TWR788" s="123"/>
      <c r="TWS788" s="123"/>
      <c r="TWT788" s="123"/>
      <c r="TWU788" s="123"/>
      <c r="TWV788" s="123"/>
      <c r="TWW788" s="123"/>
      <c r="TWX788" s="123"/>
      <c r="TWY788" s="123"/>
      <c r="TWZ788" s="123"/>
      <c r="TXA788" s="123"/>
      <c r="TXB788" s="123"/>
      <c r="TXC788" s="123"/>
      <c r="TXD788" s="123"/>
      <c r="TXE788" s="123"/>
      <c r="TXF788" s="123"/>
      <c r="TXG788" s="123"/>
      <c r="TXH788" s="123"/>
      <c r="TXI788" s="123"/>
      <c r="TXJ788" s="123"/>
      <c r="TXK788" s="123"/>
      <c r="TXL788" s="123"/>
      <c r="TXM788" s="123"/>
      <c r="TXN788" s="123"/>
      <c r="TXO788" s="123"/>
      <c r="TXP788" s="123"/>
      <c r="TXQ788" s="123"/>
      <c r="TXR788" s="123"/>
      <c r="TXS788" s="123"/>
      <c r="TXT788" s="123"/>
      <c r="TXU788" s="123"/>
      <c r="TXV788" s="123"/>
      <c r="TXW788" s="123"/>
      <c r="TXX788" s="123"/>
      <c r="TXY788" s="123"/>
      <c r="TXZ788" s="123"/>
      <c r="TYA788" s="123"/>
      <c r="TYB788" s="123"/>
      <c r="TYC788" s="123"/>
      <c r="TYD788" s="123"/>
      <c r="TYE788" s="123"/>
      <c r="TYF788" s="123"/>
      <c r="TYG788" s="123"/>
      <c r="TYH788" s="123"/>
      <c r="TYI788" s="123"/>
      <c r="TYJ788" s="123"/>
      <c r="TYK788" s="123"/>
      <c r="TYL788" s="123"/>
      <c r="TYM788" s="123"/>
      <c r="TYN788" s="123"/>
      <c r="TYO788" s="123"/>
      <c r="TYP788" s="123"/>
      <c r="TYQ788" s="123"/>
      <c r="TYR788" s="123"/>
      <c r="TYS788" s="123"/>
      <c r="TYT788" s="123"/>
      <c r="TYU788" s="123"/>
      <c r="TYV788" s="123"/>
      <c r="TYW788" s="123"/>
      <c r="TYX788" s="123"/>
      <c r="TYY788" s="123"/>
      <c r="TYZ788" s="123"/>
      <c r="TZA788" s="123"/>
      <c r="TZB788" s="123"/>
      <c r="TZC788" s="123"/>
      <c r="TZD788" s="123"/>
      <c r="TZE788" s="123"/>
      <c r="TZF788" s="123"/>
      <c r="TZG788" s="123"/>
      <c r="TZH788" s="123"/>
      <c r="TZI788" s="123"/>
      <c r="TZJ788" s="123"/>
      <c r="TZK788" s="123"/>
      <c r="TZL788" s="123"/>
      <c r="TZM788" s="123"/>
      <c r="TZN788" s="123"/>
      <c r="TZO788" s="123"/>
      <c r="TZP788" s="123"/>
      <c r="TZQ788" s="123"/>
      <c r="TZR788" s="123"/>
      <c r="TZS788" s="123"/>
      <c r="TZT788" s="123"/>
      <c r="TZU788" s="123"/>
      <c r="TZV788" s="123"/>
      <c r="TZW788" s="123"/>
      <c r="TZX788" s="123"/>
      <c r="TZY788" s="123"/>
      <c r="TZZ788" s="123"/>
      <c r="UAA788" s="123"/>
      <c r="UAB788" s="123"/>
      <c r="UAC788" s="123"/>
      <c r="UAD788" s="123"/>
      <c r="UAE788" s="123"/>
      <c r="UAF788" s="123"/>
      <c r="UAG788" s="123"/>
      <c r="UAH788" s="123"/>
      <c r="UAI788" s="123"/>
      <c r="UAJ788" s="123"/>
      <c r="UAK788" s="123"/>
      <c r="UAL788" s="123"/>
      <c r="UAM788" s="123"/>
      <c r="UAN788" s="123"/>
      <c r="UAO788" s="123"/>
      <c r="UAP788" s="123"/>
      <c r="UAQ788" s="123"/>
      <c r="UAR788" s="123"/>
      <c r="UAS788" s="123"/>
      <c r="UAT788" s="123"/>
      <c r="UAU788" s="123"/>
      <c r="UAV788" s="123"/>
      <c r="UAW788" s="123"/>
      <c r="UAX788" s="123"/>
      <c r="UAY788" s="123"/>
      <c r="UAZ788" s="123"/>
      <c r="UBA788" s="123"/>
      <c r="UBB788" s="123"/>
      <c r="UBC788" s="123"/>
      <c r="UBD788" s="123"/>
      <c r="UBE788" s="123"/>
      <c r="UBF788" s="123"/>
      <c r="UBG788" s="123"/>
      <c r="UBH788" s="123"/>
      <c r="UBI788" s="123"/>
      <c r="UBJ788" s="123"/>
      <c r="UBK788" s="123"/>
      <c r="UBL788" s="123"/>
      <c r="UBM788" s="123"/>
      <c r="UBN788" s="123"/>
      <c r="UBO788" s="123"/>
      <c r="UBP788" s="123"/>
      <c r="UBQ788" s="123"/>
      <c r="UBR788" s="123"/>
      <c r="UBS788" s="123"/>
      <c r="UBT788" s="123"/>
      <c r="UBU788" s="123"/>
      <c r="UBV788" s="123"/>
      <c r="UBW788" s="123"/>
      <c r="UBX788" s="123"/>
      <c r="UBY788" s="123"/>
      <c r="UBZ788" s="123"/>
      <c r="UCA788" s="123"/>
      <c r="UCB788" s="123"/>
      <c r="UCC788" s="123"/>
      <c r="UCD788" s="123"/>
      <c r="UCE788" s="123"/>
      <c r="UCF788" s="123"/>
      <c r="UCG788" s="123"/>
      <c r="UCH788" s="123"/>
      <c r="UCI788" s="123"/>
      <c r="UCJ788" s="123"/>
      <c r="UCK788" s="123"/>
      <c r="UCL788" s="123"/>
      <c r="UCM788" s="123"/>
      <c r="UCN788" s="123"/>
      <c r="UCO788" s="123"/>
      <c r="UCP788" s="123"/>
      <c r="UCQ788" s="123"/>
      <c r="UCR788" s="123"/>
      <c r="UCS788" s="123"/>
      <c r="UCT788" s="123"/>
      <c r="UCU788" s="123"/>
      <c r="UCV788" s="123"/>
      <c r="UCW788" s="123"/>
      <c r="UCX788" s="123"/>
      <c r="UCY788" s="123"/>
      <c r="UCZ788" s="123"/>
      <c r="UDA788" s="123"/>
      <c r="UDB788" s="123"/>
      <c r="UDC788" s="123"/>
      <c r="UDD788" s="123"/>
      <c r="UDE788" s="123"/>
      <c r="UDF788" s="123"/>
      <c r="UDG788" s="123"/>
      <c r="UDH788" s="123"/>
      <c r="UDI788" s="123"/>
      <c r="UDJ788" s="123"/>
      <c r="UDK788" s="123"/>
      <c r="UDL788" s="123"/>
      <c r="UDM788" s="123"/>
      <c r="UDN788" s="123"/>
      <c r="UDO788" s="123"/>
      <c r="UDP788" s="123"/>
      <c r="UDQ788" s="123"/>
      <c r="UDR788" s="123"/>
      <c r="UDS788" s="123"/>
      <c r="UDT788" s="123"/>
      <c r="UDU788" s="123"/>
      <c r="UDV788" s="123"/>
      <c r="UDW788" s="123"/>
      <c r="UDX788" s="123"/>
      <c r="UDY788" s="123"/>
      <c r="UDZ788" s="123"/>
      <c r="UEA788" s="123"/>
      <c r="UEB788" s="123"/>
      <c r="UEC788" s="123"/>
      <c r="UED788" s="123"/>
      <c r="UEE788" s="123"/>
      <c r="UEF788" s="123"/>
      <c r="UEG788" s="123"/>
      <c r="UEH788" s="123"/>
      <c r="UEI788" s="123"/>
      <c r="UEJ788" s="123"/>
      <c r="UEK788" s="123"/>
      <c r="UEL788" s="123"/>
      <c r="UEM788" s="123"/>
      <c r="UEN788" s="123"/>
      <c r="UEO788" s="123"/>
      <c r="UEP788" s="123"/>
      <c r="UEQ788" s="123"/>
      <c r="UER788" s="123"/>
      <c r="UES788" s="123"/>
      <c r="UET788" s="123"/>
      <c r="UEU788" s="123"/>
      <c r="UEV788" s="123"/>
      <c r="UEW788" s="123"/>
      <c r="UEX788" s="123"/>
      <c r="UEY788" s="123"/>
      <c r="UEZ788" s="123"/>
      <c r="UFA788" s="123"/>
      <c r="UFB788" s="123"/>
      <c r="UFC788" s="123"/>
      <c r="UFD788" s="123"/>
      <c r="UFE788" s="123"/>
      <c r="UFF788" s="123"/>
      <c r="UFG788" s="123"/>
      <c r="UFH788" s="123"/>
      <c r="UFI788" s="123"/>
      <c r="UFJ788" s="123"/>
      <c r="UFK788" s="123"/>
      <c r="UFL788" s="123"/>
      <c r="UFM788" s="123"/>
      <c r="UFN788" s="123"/>
      <c r="UFO788" s="123"/>
      <c r="UFP788" s="123"/>
      <c r="UFQ788" s="123"/>
      <c r="UFR788" s="123"/>
      <c r="UFS788" s="123"/>
      <c r="UFT788" s="123"/>
      <c r="UFU788" s="123"/>
      <c r="UFV788" s="123"/>
      <c r="UFW788" s="123"/>
      <c r="UFX788" s="123"/>
      <c r="UFY788" s="123"/>
      <c r="UFZ788" s="123"/>
      <c r="UGA788" s="123"/>
      <c r="UGB788" s="123"/>
      <c r="UGC788" s="123"/>
      <c r="UGD788" s="123"/>
      <c r="UGE788" s="123"/>
      <c r="UGF788" s="123"/>
      <c r="UGG788" s="123"/>
      <c r="UGH788" s="123"/>
      <c r="UGI788" s="123"/>
      <c r="UGJ788" s="123"/>
      <c r="UGK788" s="123"/>
      <c r="UGL788" s="123"/>
      <c r="UGM788" s="123"/>
      <c r="UGN788" s="123"/>
      <c r="UGO788" s="123"/>
      <c r="UGP788" s="123"/>
      <c r="UGQ788" s="123"/>
      <c r="UGR788" s="123"/>
      <c r="UGS788" s="123"/>
      <c r="UGT788" s="123"/>
      <c r="UGU788" s="123"/>
      <c r="UGV788" s="123"/>
      <c r="UGW788" s="123"/>
      <c r="UGX788" s="123"/>
      <c r="UGY788" s="123"/>
      <c r="UGZ788" s="123"/>
      <c r="UHA788" s="123"/>
      <c r="UHB788" s="123"/>
      <c r="UHC788" s="123"/>
      <c r="UHD788" s="123"/>
      <c r="UHE788" s="123"/>
      <c r="UHF788" s="123"/>
      <c r="UHG788" s="123"/>
      <c r="UHH788" s="123"/>
      <c r="UHI788" s="123"/>
      <c r="UHJ788" s="123"/>
      <c r="UHK788" s="123"/>
      <c r="UHL788" s="123"/>
      <c r="UHM788" s="123"/>
      <c r="UHN788" s="123"/>
      <c r="UHO788" s="123"/>
      <c r="UHP788" s="123"/>
      <c r="UHQ788" s="123"/>
      <c r="UHR788" s="123"/>
      <c r="UHS788" s="123"/>
      <c r="UHT788" s="123"/>
      <c r="UHU788" s="123"/>
      <c r="UHV788" s="123"/>
      <c r="UHW788" s="123"/>
      <c r="UHX788" s="123"/>
      <c r="UHY788" s="123"/>
      <c r="UHZ788" s="123"/>
      <c r="UIA788" s="123"/>
      <c r="UIB788" s="123"/>
      <c r="UIC788" s="123"/>
      <c r="UID788" s="123"/>
      <c r="UIE788" s="123"/>
      <c r="UIF788" s="123"/>
      <c r="UIG788" s="123"/>
      <c r="UIH788" s="123"/>
      <c r="UII788" s="123"/>
      <c r="UIJ788" s="123"/>
      <c r="UIK788" s="123"/>
      <c r="UIL788" s="123"/>
      <c r="UIM788" s="123"/>
      <c r="UIN788" s="123"/>
      <c r="UIO788" s="123"/>
      <c r="UIP788" s="123"/>
      <c r="UIQ788" s="123"/>
      <c r="UIR788" s="123"/>
      <c r="UIS788" s="123"/>
      <c r="UIT788" s="123"/>
      <c r="UIU788" s="123"/>
      <c r="UIV788" s="123"/>
      <c r="UIW788" s="123"/>
      <c r="UIX788" s="123"/>
      <c r="UIY788" s="123"/>
      <c r="UIZ788" s="123"/>
      <c r="UJA788" s="123"/>
      <c r="UJB788" s="123"/>
      <c r="UJC788" s="123"/>
      <c r="UJD788" s="123"/>
      <c r="UJE788" s="123"/>
      <c r="UJF788" s="123"/>
      <c r="UJG788" s="123"/>
      <c r="UJH788" s="123"/>
      <c r="UJI788" s="123"/>
      <c r="UJJ788" s="123"/>
      <c r="UJK788" s="123"/>
      <c r="UJL788" s="123"/>
      <c r="UJM788" s="123"/>
      <c r="UJN788" s="123"/>
      <c r="UJO788" s="123"/>
      <c r="UJP788" s="123"/>
      <c r="UJQ788" s="123"/>
      <c r="UJR788" s="123"/>
      <c r="UJS788" s="123"/>
      <c r="UJT788" s="123"/>
      <c r="UJU788" s="123"/>
      <c r="UJV788" s="123"/>
      <c r="UJW788" s="123"/>
      <c r="UJX788" s="123"/>
      <c r="UJY788" s="123"/>
      <c r="UJZ788" s="123"/>
      <c r="UKA788" s="123"/>
      <c r="UKB788" s="123"/>
      <c r="UKC788" s="123"/>
      <c r="UKD788" s="123"/>
      <c r="UKE788" s="123"/>
      <c r="UKF788" s="123"/>
      <c r="UKG788" s="123"/>
      <c r="UKH788" s="123"/>
      <c r="UKI788" s="123"/>
      <c r="UKJ788" s="123"/>
      <c r="UKK788" s="123"/>
      <c r="UKL788" s="123"/>
      <c r="UKM788" s="123"/>
      <c r="UKN788" s="123"/>
      <c r="UKO788" s="123"/>
      <c r="UKP788" s="123"/>
      <c r="UKQ788" s="123"/>
      <c r="UKR788" s="123"/>
      <c r="UKS788" s="123"/>
      <c r="UKT788" s="123"/>
      <c r="UKU788" s="123"/>
      <c r="UKV788" s="123"/>
      <c r="UKW788" s="123"/>
      <c r="UKX788" s="123"/>
      <c r="UKY788" s="123"/>
      <c r="UKZ788" s="123"/>
      <c r="ULA788" s="123"/>
      <c r="ULB788" s="123"/>
      <c r="ULC788" s="123"/>
      <c r="ULD788" s="123"/>
      <c r="ULE788" s="123"/>
      <c r="ULF788" s="123"/>
      <c r="ULG788" s="123"/>
      <c r="ULH788" s="123"/>
      <c r="ULI788" s="123"/>
      <c r="ULJ788" s="123"/>
      <c r="ULK788" s="123"/>
      <c r="ULL788" s="123"/>
      <c r="ULM788" s="123"/>
      <c r="ULN788" s="123"/>
      <c r="ULO788" s="123"/>
      <c r="ULP788" s="123"/>
      <c r="ULQ788" s="123"/>
      <c r="ULR788" s="123"/>
      <c r="ULS788" s="123"/>
      <c r="ULT788" s="123"/>
      <c r="ULU788" s="123"/>
      <c r="ULV788" s="123"/>
      <c r="ULW788" s="123"/>
      <c r="ULX788" s="123"/>
      <c r="ULY788" s="123"/>
      <c r="ULZ788" s="123"/>
      <c r="UMA788" s="123"/>
      <c r="UMB788" s="123"/>
      <c r="UMC788" s="123"/>
      <c r="UMD788" s="123"/>
      <c r="UME788" s="123"/>
      <c r="UMF788" s="123"/>
      <c r="UMG788" s="123"/>
      <c r="UMH788" s="123"/>
      <c r="UMI788" s="123"/>
      <c r="UMJ788" s="123"/>
      <c r="UMK788" s="123"/>
      <c r="UML788" s="123"/>
      <c r="UMM788" s="123"/>
      <c r="UMN788" s="123"/>
      <c r="UMO788" s="123"/>
      <c r="UMP788" s="123"/>
      <c r="UMQ788" s="123"/>
      <c r="UMR788" s="123"/>
      <c r="UMS788" s="123"/>
      <c r="UMT788" s="123"/>
      <c r="UMU788" s="123"/>
      <c r="UMV788" s="123"/>
      <c r="UMW788" s="123"/>
      <c r="UMX788" s="123"/>
      <c r="UMY788" s="123"/>
      <c r="UMZ788" s="123"/>
      <c r="UNA788" s="123"/>
      <c r="UNB788" s="123"/>
      <c r="UNC788" s="123"/>
      <c r="UND788" s="123"/>
      <c r="UNE788" s="123"/>
      <c r="UNF788" s="123"/>
      <c r="UNG788" s="123"/>
      <c r="UNH788" s="123"/>
      <c r="UNI788" s="123"/>
      <c r="UNJ788" s="123"/>
      <c r="UNK788" s="123"/>
      <c r="UNL788" s="123"/>
      <c r="UNM788" s="123"/>
      <c r="UNN788" s="123"/>
      <c r="UNO788" s="123"/>
      <c r="UNP788" s="123"/>
      <c r="UNQ788" s="123"/>
      <c r="UNR788" s="123"/>
      <c r="UNS788" s="123"/>
      <c r="UNT788" s="123"/>
      <c r="UNU788" s="123"/>
      <c r="UNV788" s="123"/>
      <c r="UNW788" s="123"/>
      <c r="UNX788" s="123"/>
      <c r="UNY788" s="123"/>
      <c r="UNZ788" s="123"/>
      <c r="UOA788" s="123"/>
      <c r="UOB788" s="123"/>
      <c r="UOC788" s="123"/>
      <c r="UOD788" s="123"/>
      <c r="UOE788" s="123"/>
      <c r="UOF788" s="123"/>
      <c r="UOG788" s="123"/>
      <c r="UOH788" s="123"/>
      <c r="UOI788" s="123"/>
      <c r="UOJ788" s="123"/>
      <c r="UOK788" s="123"/>
      <c r="UOL788" s="123"/>
      <c r="UOM788" s="123"/>
      <c r="UON788" s="123"/>
      <c r="UOO788" s="123"/>
      <c r="UOP788" s="123"/>
      <c r="UOQ788" s="123"/>
      <c r="UOR788" s="123"/>
      <c r="UOS788" s="123"/>
      <c r="UOT788" s="123"/>
      <c r="UOU788" s="123"/>
      <c r="UOV788" s="123"/>
      <c r="UOW788" s="123"/>
      <c r="UOX788" s="123"/>
      <c r="UOY788" s="123"/>
      <c r="UOZ788" s="123"/>
      <c r="UPA788" s="123"/>
      <c r="UPB788" s="123"/>
      <c r="UPC788" s="123"/>
      <c r="UPD788" s="123"/>
      <c r="UPE788" s="123"/>
      <c r="UPF788" s="123"/>
      <c r="UPG788" s="123"/>
      <c r="UPH788" s="123"/>
      <c r="UPI788" s="123"/>
      <c r="UPJ788" s="123"/>
      <c r="UPK788" s="123"/>
      <c r="UPL788" s="123"/>
      <c r="UPM788" s="123"/>
      <c r="UPN788" s="123"/>
      <c r="UPO788" s="123"/>
      <c r="UPP788" s="123"/>
      <c r="UPQ788" s="123"/>
      <c r="UPR788" s="123"/>
      <c r="UPS788" s="123"/>
      <c r="UPT788" s="123"/>
      <c r="UPU788" s="123"/>
      <c r="UPV788" s="123"/>
      <c r="UPW788" s="123"/>
      <c r="UPX788" s="123"/>
      <c r="UPY788" s="123"/>
      <c r="UPZ788" s="123"/>
      <c r="UQA788" s="123"/>
      <c r="UQB788" s="123"/>
      <c r="UQC788" s="123"/>
      <c r="UQD788" s="123"/>
      <c r="UQE788" s="123"/>
      <c r="UQF788" s="123"/>
      <c r="UQG788" s="123"/>
      <c r="UQH788" s="123"/>
      <c r="UQI788" s="123"/>
      <c r="UQJ788" s="123"/>
      <c r="UQK788" s="123"/>
      <c r="UQL788" s="123"/>
      <c r="UQM788" s="123"/>
      <c r="UQN788" s="123"/>
      <c r="UQO788" s="123"/>
      <c r="UQP788" s="123"/>
      <c r="UQQ788" s="123"/>
      <c r="UQR788" s="123"/>
      <c r="UQS788" s="123"/>
      <c r="UQT788" s="123"/>
      <c r="UQU788" s="123"/>
      <c r="UQV788" s="123"/>
      <c r="UQW788" s="123"/>
      <c r="UQX788" s="123"/>
      <c r="UQY788" s="123"/>
      <c r="UQZ788" s="123"/>
      <c r="URA788" s="123"/>
      <c r="URB788" s="123"/>
      <c r="URC788" s="123"/>
      <c r="URD788" s="123"/>
      <c r="URE788" s="123"/>
      <c r="URF788" s="123"/>
      <c r="URG788" s="123"/>
      <c r="URH788" s="123"/>
      <c r="URI788" s="123"/>
      <c r="URJ788" s="123"/>
      <c r="URK788" s="123"/>
      <c r="URL788" s="123"/>
      <c r="URM788" s="123"/>
      <c r="URN788" s="123"/>
      <c r="URO788" s="123"/>
      <c r="URP788" s="123"/>
      <c r="URQ788" s="123"/>
      <c r="URR788" s="123"/>
      <c r="URS788" s="123"/>
      <c r="URT788" s="123"/>
      <c r="URU788" s="123"/>
      <c r="URV788" s="123"/>
      <c r="URW788" s="123"/>
      <c r="URX788" s="123"/>
      <c r="URY788" s="123"/>
      <c r="URZ788" s="123"/>
      <c r="USA788" s="123"/>
      <c r="USB788" s="123"/>
      <c r="USC788" s="123"/>
      <c r="USD788" s="123"/>
      <c r="USE788" s="123"/>
      <c r="USF788" s="123"/>
      <c r="USG788" s="123"/>
      <c r="USH788" s="123"/>
      <c r="USI788" s="123"/>
      <c r="USJ788" s="123"/>
      <c r="USK788" s="123"/>
      <c r="USL788" s="123"/>
      <c r="USM788" s="123"/>
      <c r="USN788" s="123"/>
      <c r="USO788" s="123"/>
      <c r="USP788" s="123"/>
      <c r="USQ788" s="123"/>
      <c r="USR788" s="123"/>
      <c r="USS788" s="123"/>
      <c r="UST788" s="123"/>
      <c r="USU788" s="123"/>
      <c r="USV788" s="123"/>
      <c r="USW788" s="123"/>
      <c r="USX788" s="123"/>
      <c r="USY788" s="123"/>
      <c r="USZ788" s="123"/>
      <c r="UTA788" s="123"/>
      <c r="UTB788" s="123"/>
      <c r="UTC788" s="123"/>
      <c r="UTD788" s="123"/>
      <c r="UTE788" s="123"/>
      <c r="UTF788" s="123"/>
      <c r="UTG788" s="123"/>
      <c r="UTH788" s="123"/>
      <c r="UTI788" s="123"/>
      <c r="UTJ788" s="123"/>
      <c r="UTK788" s="123"/>
      <c r="UTL788" s="123"/>
      <c r="UTM788" s="123"/>
      <c r="UTN788" s="123"/>
      <c r="UTO788" s="123"/>
      <c r="UTP788" s="123"/>
      <c r="UTQ788" s="123"/>
      <c r="UTR788" s="123"/>
      <c r="UTS788" s="123"/>
      <c r="UTT788" s="123"/>
      <c r="UTU788" s="123"/>
      <c r="UTV788" s="123"/>
      <c r="UTW788" s="123"/>
      <c r="UTX788" s="123"/>
      <c r="UTY788" s="123"/>
      <c r="UTZ788" s="123"/>
      <c r="UUA788" s="123"/>
      <c r="UUB788" s="123"/>
      <c r="UUC788" s="123"/>
      <c r="UUD788" s="123"/>
      <c r="UUE788" s="123"/>
      <c r="UUF788" s="123"/>
      <c r="UUG788" s="123"/>
      <c r="UUH788" s="123"/>
      <c r="UUI788" s="123"/>
      <c r="UUJ788" s="123"/>
      <c r="UUK788" s="123"/>
      <c r="UUL788" s="123"/>
      <c r="UUM788" s="123"/>
      <c r="UUN788" s="123"/>
      <c r="UUO788" s="123"/>
      <c r="UUP788" s="123"/>
      <c r="UUQ788" s="123"/>
      <c r="UUR788" s="123"/>
      <c r="UUS788" s="123"/>
      <c r="UUT788" s="123"/>
      <c r="UUU788" s="123"/>
      <c r="UUV788" s="123"/>
      <c r="UUW788" s="123"/>
      <c r="UUX788" s="123"/>
      <c r="UUY788" s="123"/>
      <c r="UUZ788" s="123"/>
      <c r="UVA788" s="123"/>
      <c r="UVB788" s="123"/>
      <c r="UVC788" s="123"/>
      <c r="UVD788" s="123"/>
      <c r="UVE788" s="123"/>
      <c r="UVF788" s="123"/>
      <c r="UVG788" s="123"/>
      <c r="UVH788" s="123"/>
      <c r="UVI788" s="123"/>
      <c r="UVJ788" s="123"/>
      <c r="UVK788" s="123"/>
      <c r="UVL788" s="123"/>
      <c r="UVM788" s="123"/>
      <c r="UVN788" s="123"/>
      <c r="UVO788" s="123"/>
      <c r="UVP788" s="123"/>
      <c r="UVQ788" s="123"/>
      <c r="UVR788" s="123"/>
      <c r="UVS788" s="123"/>
      <c r="UVT788" s="123"/>
      <c r="UVU788" s="123"/>
      <c r="UVV788" s="123"/>
      <c r="UVW788" s="123"/>
      <c r="UVX788" s="123"/>
      <c r="UVY788" s="123"/>
      <c r="UVZ788" s="123"/>
      <c r="UWA788" s="123"/>
      <c r="UWB788" s="123"/>
      <c r="UWC788" s="123"/>
      <c r="UWD788" s="123"/>
      <c r="UWE788" s="123"/>
      <c r="UWF788" s="123"/>
      <c r="UWG788" s="123"/>
      <c r="UWH788" s="123"/>
      <c r="UWI788" s="123"/>
      <c r="UWJ788" s="123"/>
      <c r="UWK788" s="123"/>
      <c r="UWL788" s="123"/>
      <c r="UWM788" s="123"/>
      <c r="UWN788" s="123"/>
      <c r="UWO788" s="123"/>
      <c r="UWP788" s="123"/>
      <c r="UWQ788" s="123"/>
      <c r="UWR788" s="123"/>
      <c r="UWS788" s="123"/>
      <c r="UWT788" s="123"/>
      <c r="UWU788" s="123"/>
      <c r="UWV788" s="123"/>
      <c r="UWW788" s="123"/>
      <c r="UWX788" s="123"/>
      <c r="UWY788" s="123"/>
      <c r="UWZ788" s="123"/>
      <c r="UXA788" s="123"/>
      <c r="UXB788" s="123"/>
      <c r="UXC788" s="123"/>
      <c r="UXD788" s="123"/>
      <c r="UXE788" s="123"/>
      <c r="UXF788" s="123"/>
      <c r="UXG788" s="123"/>
      <c r="UXH788" s="123"/>
      <c r="UXI788" s="123"/>
      <c r="UXJ788" s="123"/>
      <c r="UXK788" s="123"/>
      <c r="UXL788" s="123"/>
      <c r="UXM788" s="123"/>
      <c r="UXN788" s="123"/>
      <c r="UXO788" s="123"/>
      <c r="UXP788" s="123"/>
      <c r="UXQ788" s="123"/>
      <c r="UXR788" s="123"/>
      <c r="UXS788" s="123"/>
      <c r="UXT788" s="123"/>
      <c r="UXU788" s="123"/>
      <c r="UXV788" s="123"/>
      <c r="UXW788" s="123"/>
      <c r="UXX788" s="123"/>
      <c r="UXY788" s="123"/>
      <c r="UXZ788" s="123"/>
      <c r="UYA788" s="123"/>
      <c r="UYB788" s="123"/>
      <c r="UYC788" s="123"/>
      <c r="UYD788" s="123"/>
      <c r="UYE788" s="123"/>
      <c r="UYF788" s="123"/>
      <c r="UYG788" s="123"/>
      <c r="UYH788" s="123"/>
      <c r="UYI788" s="123"/>
      <c r="UYJ788" s="123"/>
      <c r="UYK788" s="123"/>
      <c r="UYL788" s="123"/>
      <c r="UYM788" s="123"/>
      <c r="UYN788" s="123"/>
      <c r="UYO788" s="123"/>
      <c r="UYP788" s="123"/>
      <c r="UYQ788" s="123"/>
      <c r="UYR788" s="123"/>
      <c r="UYS788" s="123"/>
      <c r="UYT788" s="123"/>
      <c r="UYU788" s="123"/>
      <c r="UYV788" s="123"/>
      <c r="UYW788" s="123"/>
      <c r="UYX788" s="123"/>
      <c r="UYY788" s="123"/>
      <c r="UYZ788" s="123"/>
      <c r="UZA788" s="123"/>
      <c r="UZB788" s="123"/>
      <c r="UZC788" s="123"/>
      <c r="UZD788" s="123"/>
      <c r="UZE788" s="123"/>
      <c r="UZF788" s="123"/>
      <c r="UZG788" s="123"/>
      <c r="UZH788" s="123"/>
      <c r="UZI788" s="123"/>
      <c r="UZJ788" s="123"/>
      <c r="UZK788" s="123"/>
      <c r="UZL788" s="123"/>
      <c r="UZM788" s="123"/>
      <c r="UZN788" s="123"/>
      <c r="UZO788" s="123"/>
      <c r="UZP788" s="123"/>
      <c r="UZQ788" s="123"/>
      <c r="UZR788" s="123"/>
      <c r="UZS788" s="123"/>
      <c r="UZT788" s="123"/>
      <c r="UZU788" s="123"/>
      <c r="UZV788" s="123"/>
      <c r="UZW788" s="123"/>
      <c r="UZX788" s="123"/>
      <c r="UZY788" s="123"/>
      <c r="UZZ788" s="123"/>
      <c r="VAA788" s="123"/>
      <c r="VAB788" s="123"/>
      <c r="VAC788" s="123"/>
      <c r="VAD788" s="123"/>
      <c r="VAE788" s="123"/>
      <c r="VAF788" s="123"/>
      <c r="VAG788" s="123"/>
      <c r="VAH788" s="123"/>
      <c r="VAI788" s="123"/>
      <c r="VAJ788" s="123"/>
      <c r="VAK788" s="123"/>
      <c r="VAL788" s="123"/>
      <c r="VAM788" s="123"/>
      <c r="VAN788" s="123"/>
      <c r="VAO788" s="123"/>
      <c r="VAP788" s="123"/>
      <c r="VAQ788" s="123"/>
      <c r="VAR788" s="123"/>
      <c r="VAS788" s="123"/>
      <c r="VAT788" s="123"/>
      <c r="VAU788" s="123"/>
      <c r="VAV788" s="123"/>
      <c r="VAW788" s="123"/>
      <c r="VAX788" s="123"/>
      <c r="VAY788" s="123"/>
      <c r="VAZ788" s="123"/>
      <c r="VBA788" s="123"/>
      <c r="VBB788" s="123"/>
      <c r="VBC788" s="123"/>
      <c r="VBD788" s="123"/>
      <c r="VBE788" s="123"/>
      <c r="VBF788" s="123"/>
      <c r="VBG788" s="123"/>
      <c r="VBH788" s="123"/>
      <c r="VBI788" s="123"/>
      <c r="VBJ788" s="123"/>
      <c r="VBK788" s="123"/>
      <c r="VBL788" s="123"/>
      <c r="VBM788" s="123"/>
      <c r="VBN788" s="123"/>
      <c r="VBO788" s="123"/>
      <c r="VBP788" s="123"/>
      <c r="VBQ788" s="123"/>
      <c r="VBR788" s="123"/>
      <c r="VBS788" s="123"/>
      <c r="VBT788" s="123"/>
      <c r="VBU788" s="123"/>
      <c r="VBV788" s="123"/>
      <c r="VBW788" s="123"/>
      <c r="VBX788" s="123"/>
      <c r="VBY788" s="123"/>
      <c r="VBZ788" s="123"/>
      <c r="VCA788" s="123"/>
      <c r="VCB788" s="123"/>
      <c r="VCC788" s="123"/>
      <c r="VCD788" s="123"/>
      <c r="VCE788" s="123"/>
      <c r="VCF788" s="123"/>
      <c r="VCG788" s="123"/>
      <c r="VCH788" s="123"/>
      <c r="VCI788" s="123"/>
      <c r="VCJ788" s="123"/>
      <c r="VCK788" s="123"/>
      <c r="VCL788" s="123"/>
      <c r="VCM788" s="123"/>
      <c r="VCN788" s="123"/>
      <c r="VCO788" s="123"/>
      <c r="VCP788" s="123"/>
      <c r="VCQ788" s="123"/>
      <c r="VCR788" s="123"/>
      <c r="VCS788" s="123"/>
      <c r="VCT788" s="123"/>
      <c r="VCU788" s="123"/>
      <c r="VCV788" s="123"/>
      <c r="VCW788" s="123"/>
      <c r="VCX788" s="123"/>
      <c r="VCY788" s="123"/>
      <c r="VCZ788" s="123"/>
      <c r="VDA788" s="123"/>
      <c r="VDB788" s="123"/>
      <c r="VDC788" s="123"/>
      <c r="VDD788" s="123"/>
      <c r="VDE788" s="123"/>
      <c r="VDF788" s="123"/>
      <c r="VDG788" s="123"/>
      <c r="VDH788" s="123"/>
      <c r="VDI788" s="123"/>
      <c r="VDJ788" s="123"/>
      <c r="VDK788" s="123"/>
      <c r="VDL788" s="123"/>
      <c r="VDM788" s="123"/>
      <c r="VDN788" s="123"/>
      <c r="VDO788" s="123"/>
      <c r="VDP788" s="123"/>
      <c r="VDQ788" s="123"/>
      <c r="VDR788" s="123"/>
      <c r="VDS788" s="123"/>
      <c r="VDT788" s="123"/>
      <c r="VDU788" s="123"/>
      <c r="VDV788" s="123"/>
      <c r="VDW788" s="123"/>
      <c r="VDX788" s="123"/>
      <c r="VDY788" s="123"/>
      <c r="VDZ788" s="123"/>
      <c r="VEA788" s="123"/>
      <c r="VEB788" s="123"/>
      <c r="VEC788" s="123"/>
      <c r="VED788" s="123"/>
      <c r="VEE788" s="123"/>
      <c r="VEF788" s="123"/>
      <c r="VEG788" s="123"/>
      <c r="VEH788" s="123"/>
      <c r="VEI788" s="123"/>
      <c r="VEJ788" s="123"/>
      <c r="VEK788" s="123"/>
      <c r="VEL788" s="123"/>
      <c r="VEM788" s="123"/>
      <c r="VEN788" s="123"/>
      <c r="VEO788" s="123"/>
      <c r="VEP788" s="123"/>
      <c r="VEQ788" s="123"/>
      <c r="VER788" s="123"/>
      <c r="VES788" s="123"/>
      <c r="VET788" s="123"/>
      <c r="VEU788" s="123"/>
      <c r="VEV788" s="123"/>
      <c r="VEW788" s="123"/>
      <c r="VEX788" s="123"/>
      <c r="VEY788" s="123"/>
      <c r="VEZ788" s="123"/>
      <c r="VFA788" s="123"/>
      <c r="VFB788" s="123"/>
      <c r="VFC788" s="123"/>
      <c r="VFD788" s="123"/>
      <c r="VFE788" s="123"/>
      <c r="VFF788" s="123"/>
      <c r="VFG788" s="123"/>
      <c r="VFH788" s="123"/>
      <c r="VFI788" s="123"/>
      <c r="VFJ788" s="123"/>
      <c r="VFK788" s="123"/>
      <c r="VFL788" s="123"/>
      <c r="VFM788" s="123"/>
      <c r="VFN788" s="123"/>
      <c r="VFO788" s="123"/>
      <c r="VFP788" s="123"/>
      <c r="VFQ788" s="123"/>
      <c r="VFR788" s="123"/>
      <c r="VFS788" s="123"/>
      <c r="VFT788" s="123"/>
      <c r="VFU788" s="123"/>
      <c r="VFV788" s="123"/>
      <c r="VFW788" s="123"/>
      <c r="VFX788" s="123"/>
      <c r="VFY788" s="123"/>
      <c r="VFZ788" s="123"/>
      <c r="VGA788" s="123"/>
      <c r="VGB788" s="123"/>
      <c r="VGC788" s="123"/>
      <c r="VGD788" s="123"/>
      <c r="VGE788" s="123"/>
      <c r="VGF788" s="123"/>
      <c r="VGG788" s="123"/>
      <c r="VGH788" s="123"/>
      <c r="VGI788" s="123"/>
      <c r="VGJ788" s="123"/>
      <c r="VGK788" s="123"/>
      <c r="VGL788" s="123"/>
      <c r="VGM788" s="123"/>
      <c r="VGN788" s="123"/>
      <c r="VGO788" s="123"/>
      <c r="VGP788" s="123"/>
      <c r="VGQ788" s="123"/>
      <c r="VGR788" s="123"/>
      <c r="VGS788" s="123"/>
      <c r="VGT788" s="123"/>
      <c r="VGU788" s="123"/>
      <c r="VGV788" s="123"/>
      <c r="VGW788" s="123"/>
      <c r="VGX788" s="123"/>
      <c r="VGY788" s="123"/>
      <c r="VGZ788" s="123"/>
      <c r="VHA788" s="123"/>
      <c r="VHB788" s="123"/>
      <c r="VHC788" s="123"/>
      <c r="VHD788" s="123"/>
      <c r="VHE788" s="123"/>
      <c r="VHF788" s="123"/>
      <c r="VHG788" s="123"/>
      <c r="VHH788" s="123"/>
      <c r="VHI788" s="123"/>
      <c r="VHJ788" s="123"/>
      <c r="VHK788" s="123"/>
      <c r="VHL788" s="123"/>
      <c r="VHM788" s="123"/>
      <c r="VHN788" s="123"/>
      <c r="VHO788" s="123"/>
      <c r="VHP788" s="123"/>
      <c r="VHQ788" s="123"/>
      <c r="VHR788" s="123"/>
      <c r="VHS788" s="123"/>
      <c r="VHT788" s="123"/>
      <c r="VHU788" s="123"/>
      <c r="VHV788" s="123"/>
      <c r="VHW788" s="123"/>
      <c r="VHX788" s="123"/>
      <c r="VHY788" s="123"/>
      <c r="VHZ788" s="123"/>
      <c r="VIA788" s="123"/>
      <c r="VIB788" s="123"/>
      <c r="VIC788" s="123"/>
      <c r="VID788" s="123"/>
      <c r="VIE788" s="123"/>
      <c r="VIF788" s="123"/>
      <c r="VIG788" s="123"/>
      <c r="VIH788" s="123"/>
      <c r="VII788" s="123"/>
      <c r="VIJ788" s="123"/>
      <c r="VIK788" s="123"/>
      <c r="VIL788" s="123"/>
      <c r="VIM788" s="123"/>
      <c r="VIN788" s="123"/>
      <c r="VIO788" s="123"/>
      <c r="VIP788" s="123"/>
      <c r="VIQ788" s="123"/>
      <c r="VIR788" s="123"/>
      <c r="VIS788" s="123"/>
      <c r="VIT788" s="123"/>
      <c r="VIU788" s="123"/>
      <c r="VIV788" s="123"/>
      <c r="VIW788" s="123"/>
      <c r="VIX788" s="123"/>
      <c r="VIY788" s="123"/>
      <c r="VIZ788" s="123"/>
      <c r="VJA788" s="123"/>
      <c r="VJB788" s="123"/>
      <c r="VJC788" s="123"/>
      <c r="VJD788" s="123"/>
      <c r="VJE788" s="123"/>
      <c r="VJF788" s="123"/>
      <c r="VJG788" s="123"/>
      <c r="VJH788" s="123"/>
      <c r="VJI788" s="123"/>
      <c r="VJJ788" s="123"/>
      <c r="VJK788" s="123"/>
      <c r="VJL788" s="123"/>
      <c r="VJM788" s="123"/>
      <c r="VJN788" s="123"/>
      <c r="VJO788" s="123"/>
      <c r="VJP788" s="123"/>
      <c r="VJQ788" s="123"/>
      <c r="VJR788" s="123"/>
      <c r="VJS788" s="123"/>
      <c r="VJT788" s="123"/>
      <c r="VJU788" s="123"/>
      <c r="VJV788" s="123"/>
      <c r="VJW788" s="123"/>
      <c r="VJX788" s="123"/>
      <c r="VJY788" s="123"/>
      <c r="VJZ788" s="123"/>
      <c r="VKA788" s="123"/>
      <c r="VKB788" s="123"/>
      <c r="VKC788" s="123"/>
      <c r="VKD788" s="123"/>
      <c r="VKE788" s="123"/>
      <c r="VKF788" s="123"/>
      <c r="VKG788" s="123"/>
      <c r="VKH788" s="123"/>
      <c r="VKI788" s="123"/>
      <c r="VKJ788" s="123"/>
      <c r="VKK788" s="123"/>
      <c r="VKL788" s="123"/>
      <c r="VKM788" s="123"/>
      <c r="VKN788" s="123"/>
      <c r="VKO788" s="123"/>
      <c r="VKP788" s="123"/>
      <c r="VKQ788" s="123"/>
      <c r="VKR788" s="123"/>
      <c r="VKS788" s="123"/>
      <c r="VKT788" s="123"/>
      <c r="VKU788" s="123"/>
      <c r="VKV788" s="123"/>
      <c r="VKW788" s="123"/>
      <c r="VKX788" s="123"/>
      <c r="VKY788" s="123"/>
      <c r="VKZ788" s="123"/>
      <c r="VLA788" s="123"/>
      <c r="VLB788" s="123"/>
      <c r="VLC788" s="123"/>
      <c r="VLD788" s="123"/>
      <c r="VLE788" s="123"/>
      <c r="VLF788" s="123"/>
      <c r="VLG788" s="123"/>
      <c r="VLH788" s="123"/>
      <c r="VLI788" s="123"/>
      <c r="VLJ788" s="123"/>
      <c r="VLK788" s="123"/>
      <c r="VLL788" s="123"/>
      <c r="VLM788" s="123"/>
      <c r="VLN788" s="123"/>
      <c r="VLO788" s="123"/>
      <c r="VLP788" s="123"/>
      <c r="VLQ788" s="123"/>
      <c r="VLR788" s="123"/>
      <c r="VLS788" s="123"/>
      <c r="VLT788" s="123"/>
      <c r="VLU788" s="123"/>
      <c r="VLV788" s="123"/>
      <c r="VLW788" s="123"/>
      <c r="VLX788" s="123"/>
      <c r="VLY788" s="123"/>
      <c r="VLZ788" s="123"/>
      <c r="VMA788" s="123"/>
      <c r="VMB788" s="123"/>
      <c r="VMC788" s="123"/>
      <c r="VMD788" s="123"/>
      <c r="VME788" s="123"/>
      <c r="VMF788" s="123"/>
      <c r="VMG788" s="123"/>
      <c r="VMH788" s="123"/>
      <c r="VMI788" s="123"/>
      <c r="VMJ788" s="123"/>
      <c r="VMK788" s="123"/>
      <c r="VML788" s="123"/>
      <c r="VMM788" s="123"/>
      <c r="VMN788" s="123"/>
      <c r="VMO788" s="123"/>
      <c r="VMP788" s="123"/>
      <c r="VMQ788" s="123"/>
      <c r="VMR788" s="123"/>
      <c r="VMS788" s="123"/>
      <c r="VMT788" s="123"/>
      <c r="VMU788" s="123"/>
      <c r="VMV788" s="123"/>
      <c r="VMW788" s="123"/>
      <c r="VMX788" s="123"/>
      <c r="VMY788" s="123"/>
      <c r="VMZ788" s="123"/>
      <c r="VNA788" s="123"/>
      <c r="VNB788" s="123"/>
      <c r="VNC788" s="123"/>
      <c r="VND788" s="123"/>
      <c r="VNE788" s="123"/>
      <c r="VNF788" s="123"/>
      <c r="VNG788" s="123"/>
      <c r="VNH788" s="123"/>
      <c r="VNI788" s="123"/>
      <c r="VNJ788" s="123"/>
      <c r="VNK788" s="123"/>
      <c r="VNL788" s="123"/>
      <c r="VNM788" s="123"/>
      <c r="VNN788" s="123"/>
      <c r="VNO788" s="123"/>
      <c r="VNP788" s="123"/>
      <c r="VNQ788" s="123"/>
      <c r="VNR788" s="123"/>
      <c r="VNS788" s="123"/>
      <c r="VNT788" s="123"/>
      <c r="VNU788" s="123"/>
      <c r="VNV788" s="123"/>
      <c r="VNW788" s="123"/>
      <c r="VNX788" s="123"/>
      <c r="VNY788" s="123"/>
      <c r="VNZ788" s="123"/>
      <c r="VOA788" s="123"/>
      <c r="VOB788" s="123"/>
      <c r="VOC788" s="123"/>
      <c r="VOD788" s="123"/>
      <c r="VOE788" s="123"/>
      <c r="VOF788" s="123"/>
      <c r="VOG788" s="123"/>
      <c r="VOH788" s="123"/>
      <c r="VOI788" s="123"/>
      <c r="VOJ788" s="123"/>
      <c r="VOK788" s="123"/>
      <c r="VOL788" s="123"/>
      <c r="VOM788" s="123"/>
      <c r="VON788" s="123"/>
      <c r="VOO788" s="123"/>
      <c r="VOP788" s="123"/>
      <c r="VOQ788" s="123"/>
      <c r="VOR788" s="123"/>
      <c r="VOS788" s="123"/>
      <c r="VOT788" s="123"/>
      <c r="VOU788" s="123"/>
      <c r="VOV788" s="123"/>
      <c r="VOW788" s="123"/>
      <c r="VOX788" s="123"/>
      <c r="VOY788" s="123"/>
      <c r="VOZ788" s="123"/>
      <c r="VPA788" s="123"/>
      <c r="VPB788" s="123"/>
      <c r="VPC788" s="123"/>
      <c r="VPD788" s="123"/>
      <c r="VPE788" s="123"/>
      <c r="VPF788" s="123"/>
      <c r="VPG788" s="123"/>
      <c r="VPH788" s="123"/>
      <c r="VPI788" s="123"/>
      <c r="VPJ788" s="123"/>
      <c r="VPK788" s="123"/>
      <c r="VPL788" s="123"/>
      <c r="VPM788" s="123"/>
      <c r="VPN788" s="123"/>
      <c r="VPO788" s="123"/>
      <c r="VPP788" s="123"/>
      <c r="VPQ788" s="123"/>
      <c r="VPR788" s="123"/>
      <c r="VPS788" s="123"/>
      <c r="VPT788" s="123"/>
      <c r="VPU788" s="123"/>
      <c r="VPV788" s="123"/>
      <c r="VPW788" s="123"/>
      <c r="VPX788" s="123"/>
      <c r="VPY788" s="123"/>
      <c r="VPZ788" s="123"/>
      <c r="VQA788" s="123"/>
      <c r="VQB788" s="123"/>
      <c r="VQC788" s="123"/>
      <c r="VQD788" s="123"/>
      <c r="VQE788" s="123"/>
      <c r="VQF788" s="123"/>
      <c r="VQG788" s="123"/>
      <c r="VQH788" s="123"/>
      <c r="VQI788" s="123"/>
      <c r="VQJ788" s="123"/>
      <c r="VQK788" s="123"/>
      <c r="VQL788" s="123"/>
      <c r="VQM788" s="123"/>
      <c r="VQN788" s="123"/>
      <c r="VQO788" s="123"/>
      <c r="VQP788" s="123"/>
      <c r="VQQ788" s="123"/>
      <c r="VQR788" s="123"/>
      <c r="VQS788" s="123"/>
      <c r="VQT788" s="123"/>
      <c r="VQU788" s="123"/>
      <c r="VQV788" s="123"/>
      <c r="VQW788" s="123"/>
      <c r="VQX788" s="123"/>
      <c r="VQY788" s="123"/>
      <c r="VQZ788" s="123"/>
      <c r="VRA788" s="123"/>
      <c r="VRB788" s="123"/>
      <c r="VRC788" s="123"/>
      <c r="VRD788" s="123"/>
      <c r="VRE788" s="123"/>
      <c r="VRF788" s="123"/>
      <c r="VRG788" s="123"/>
      <c r="VRH788" s="123"/>
      <c r="VRI788" s="123"/>
      <c r="VRJ788" s="123"/>
      <c r="VRK788" s="123"/>
      <c r="VRL788" s="123"/>
      <c r="VRM788" s="123"/>
      <c r="VRN788" s="123"/>
      <c r="VRO788" s="123"/>
      <c r="VRP788" s="123"/>
      <c r="VRQ788" s="123"/>
      <c r="VRR788" s="123"/>
      <c r="VRS788" s="123"/>
      <c r="VRT788" s="123"/>
      <c r="VRU788" s="123"/>
      <c r="VRV788" s="123"/>
      <c r="VRW788" s="123"/>
      <c r="VRX788" s="123"/>
      <c r="VRY788" s="123"/>
      <c r="VRZ788" s="123"/>
      <c r="VSA788" s="123"/>
      <c r="VSB788" s="123"/>
      <c r="VSC788" s="123"/>
      <c r="VSD788" s="123"/>
      <c r="VSE788" s="123"/>
      <c r="VSF788" s="123"/>
      <c r="VSG788" s="123"/>
      <c r="VSH788" s="123"/>
      <c r="VSI788" s="123"/>
      <c r="VSJ788" s="123"/>
      <c r="VSK788" s="123"/>
      <c r="VSL788" s="123"/>
      <c r="VSM788" s="123"/>
      <c r="VSN788" s="123"/>
      <c r="VSO788" s="123"/>
      <c r="VSP788" s="123"/>
      <c r="VSQ788" s="123"/>
      <c r="VSR788" s="123"/>
      <c r="VSS788" s="123"/>
      <c r="VST788" s="123"/>
      <c r="VSU788" s="123"/>
      <c r="VSV788" s="123"/>
      <c r="VSW788" s="123"/>
      <c r="VSX788" s="123"/>
      <c r="VSY788" s="123"/>
      <c r="VSZ788" s="123"/>
      <c r="VTA788" s="123"/>
      <c r="VTB788" s="123"/>
      <c r="VTC788" s="123"/>
      <c r="VTD788" s="123"/>
      <c r="VTE788" s="123"/>
      <c r="VTF788" s="123"/>
      <c r="VTG788" s="123"/>
      <c r="VTH788" s="123"/>
      <c r="VTI788" s="123"/>
      <c r="VTJ788" s="123"/>
      <c r="VTK788" s="123"/>
      <c r="VTL788" s="123"/>
      <c r="VTM788" s="123"/>
      <c r="VTN788" s="123"/>
      <c r="VTO788" s="123"/>
      <c r="VTP788" s="123"/>
      <c r="VTQ788" s="123"/>
      <c r="VTR788" s="123"/>
      <c r="VTS788" s="123"/>
      <c r="VTT788" s="123"/>
      <c r="VTU788" s="123"/>
      <c r="VTV788" s="123"/>
      <c r="VTW788" s="123"/>
      <c r="VTX788" s="123"/>
      <c r="VTY788" s="123"/>
      <c r="VTZ788" s="123"/>
      <c r="VUA788" s="123"/>
      <c r="VUB788" s="123"/>
      <c r="VUC788" s="123"/>
      <c r="VUD788" s="123"/>
      <c r="VUE788" s="123"/>
      <c r="VUF788" s="123"/>
      <c r="VUG788" s="123"/>
      <c r="VUH788" s="123"/>
      <c r="VUI788" s="123"/>
      <c r="VUJ788" s="123"/>
      <c r="VUK788" s="123"/>
      <c r="VUL788" s="123"/>
      <c r="VUM788" s="123"/>
      <c r="VUN788" s="123"/>
      <c r="VUO788" s="123"/>
      <c r="VUP788" s="123"/>
      <c r="VUQ788" s="123"/>
      <c r="VUR788" s="123"/>
      <c r="VUS788" s="123"/>
      <c r="VUT788" s="123"/>
      <c r="VUU788" s="123"/>
      <c r="VUV788" s="123"/>
      <c r="VUW788" s="123"/>
      <c r="VUX788" s="123"/>
      <c r="VUY788" s="123"/>
      <c r="VUZ788" s="123"/>
      <c r="VVA788" s="123"/>
      <c r="VVB788" s="123"/>
      <c r="VVC788" s="123"/>
      <c r="VVD788" s="123"/>
      <c r="VVE788" s="123"/>
      <c r="VVF788" s="123"/>
      <c r="VVG788" s="123"/>
      <c r="VVH788" s="123"/>
      <c r="VVI788" s="123"/>
      <c r="VVJ788" s="123"/>
      <c r="VVK788" s="123"/>
      <c r="VVL788" s="123"/>
      <c r="VVM788" s="123"/>
      <c r="VVN788" s="123"/>
      <c r="VVO788" s="123"/>
      <c r="VVP788" s="123"/>
      <c r="VVQ788" s="123"/>
      <c r="VVR788" s="123"/>
      <c r="VVS788" s="123"/>
      <c r="VVT788" s="123"/>
      <c r="VVU788" s="123"/>
      <c r="VVV788" s="123"/>
      <c r="VVW788" s="123"/>
      <c r="VVX788" s="123"/>
      <c r="VVY788" s="123"/>
      <c r="VVZ788" s="123"/>
      <c r="VWA788" s="123"/>
      <c r="VWB788" s="123"/>
      <c r="VWC788" s="123"/>
      <c r="VWD788" s="123"/>
      <c r="VWE788" s="123"/>
      <c r="VWF788" s="123"/>
      <c r="VWG788" s="123"/>
      <c r="VWH788" s="123"/>
      <c r="VWI788" s="123"/>
      <c r="VWJ788" s="123"/>
      <c r="VWK788" s="123"/>
      <c r="VWL788" s="123"/>
      <c r="VWM788" s="123"/>
      <c r="VWN788" s="123"/>
      <c r="VWO788" s="123"/>
      <c r="VWP788" s="123"/>
      <c r="VWQ788" s="123"/>
      <c r="VWR788" s="123"/>
      <c r="VWS788" s="123"/>
      <c r="VWT788" s="123"/>
      <c r="VWU788" s="123"/>
      <c r="VWV788" s="123"/>
      <c r="VWW788" s="123"/>
      <c r="VWX788" s="123"/>
      <c r="VWY788" s="123"/>
      <c r="VWZ788" s="123"/>
      <c r="VXA788" s="123"/>
      <c r="VXB788" s="123"/>
      <c r="VXC788" s="123"/>
      <c r="VXD788" s="123"/>
      <c r="VXE788" s="123"/>
      <c r="VXF788" s="123"/>
      <c r="VXG788" s="123"/>
      <c r="VXH788" s="123"/>
      <c r="VXI788" s="123"/>
      <c r="VXJ788" s="123"/>
      <c r="VXK788" s="123"/>
      <c r="VXL788" s="123"/>
      <c r="VXM788" s="123"/>
      <c r="VXN788" s="123"/>
      <c r="VXO788" s="123"/>
      <c r="VXP788" s="123"/>
      <c r="VXQ788" s="123"/>
      <c r="VXR788" s="123"/>
      <c r="VXS788" s="123"/>
      <c r="VXT788" s="123"/>
      <c r="VXU788" s="123"/>
      <c r="VXV788" s="123"/>
      <c r="VXW788" s="123"/>
      <c r="VXX788" s="123"/>
      <c r="VXY788" s="123"/>
      <c r="VXZ788" s="123"/>
      <c r="VYA788" s="123"/>
      <c r="VYB788" s="123"/>
      <c r="VYC788" s="123"/>
      <c r="VYD788" s="123"/>
      <c r="VYE788" s="123"/>
      <c r="VYF788" s="123"/>
      <c r="VYG788" s="123"/>
      <c r="VYH788" s="123"/>
      <c r="VYI788" s="123"/>
      <c r="VYJ788" s="123"/>
      <c r="VYK788" s="123"/>
      <c r="VYL788" s="123"/>
      <c r="VYM788" s="123"/>
      <c r="VYN788" s="123"/>
      <c r="VYO788" s="123"/>
      <c r="VYP788" s="123"/>
      <c r="VYQ788" s="123"/>
      <c r="VYR788" s="123"/>
      <c r="VYS788" s="123"/>
      <c r="VYT788" s="123"/>
      <c r="VYU788" s="123"/>
      <c r="VYV788" s="123"/>
      <c r="VYW788" s="123"/>
      <c r="VYX788" s="123"/>
      <c r="VYY788" s="123"/>
      <c r="VYZ788" s="123"/>
      <c r="VZA788" s="123"/>
      <c r="VZB788" s="123"/>
      <c r="VZC788" s="123"/>
      <c r="VZD788" s="123"/>
      <c r="VZE788" s="123"/>
      <c r="VZF788" s="123"/>
      <c r="VZG788" s="123"/>
      <c r="VZH788" s="123"/>
      <c r="VZI788" s="123"/>
      <c r="VZJ788" s="123"/>
      <c r="VZK788" s="123"/>
      <c r="VZL788" s="123"/>
      <c r="VZM788" s="123"/>
      <c r="VZN788" s="123"/>
      <c r="VZO788" s="123"/>
      <c r="VZP788" s="123"/>
      <c r="VZQ788" s="123"/>
      <c r="VZR788" s="123"/>
      <c r="VZS788" s="123"/>
      <c r="VZT788" s="123"/>
      <c r="VZU788" s="123"/>
      <c r="VZV788" s="123"/>
      <c r="VZW788" s="123"/>
      <c r="VZX788" s="123"/>
      <c r="VZY788" s="123"/>
      <c r="VZZ788" s="123"/>
      <c r="WAA788" s="123"/>
      <c r="WAB788" s="123"/>
      <c r="WAC788" s="123"/>
      <c r="WAD788" s="123"/>
      <c r="WAE788" s="123"/>
      <c r="WAF788" s="123"/>
      <c r="WAG788" s="123"/>
      <c r="WAH788" s="123"/>
      <c r="WAI788" s="123"/>
      <c r="WAJ788" s="123"/>
      <c r="WAK788" s="123"/>
      <c r="WAL788" s="123"/>
      <c r="WAM788" s="123"/>
      <c r="WAN788" s="123"/>
      <c r="WAO788" s="123"/>
      <c r="WAP788" s="123"/>
      <c r="WAQ788" s="123"/>
      <c r="WAR788" s="123"/>
      <c r="WAS788" s="123"/>
      <c r="WAT788" s="123"/>
      <c r="WAU788" s="123"/>
      <c r="WAV788" s="123"/>
      <c r="WAW788" s="123"/>
      <c r="WAX788" s="123"/>
      <c r="WAY788" s="123"/>
      <c r="WAZ788" s="123"/>
      <c r="WBA788" s="123"/>
      <c r="WBB788" s="123"/>
      <c r="WBC788" s="123"/>
      <c r="WBD788" s="123"/>
      <c r="WBE788" s="123"/>
      <c r="WBF788" s="123"/>
      <c r="WBG788" s="123"/>
      <c r="WBH788" s="123"/>
      <c r="WBI788" s="123"/>
      <c r="WBJ788" s="123"/>
      <c r="WBK788" s="123"/>
      <c r="WBL788" s="123"/>
      <c r="WBM788" s="123"/>
      <c r="WBN788" s="123"/>
      <c r="WBO788" s="123"/>
      <c r="WBP788" s="123"/>
      <c r="WBQ788" s="123"/>
      <c r="WBR788" s="123"/>
      <c r="WBS788" s="123"/>
      <c r="WBT788" s="123"/>
      <c r="WBU788" s="123"/>
      <c r="WBV788" s="123"/>
      <c r="WBW788" s="123"/>
      <c r="WBX788" s="123"/>
      <c r="WBY788" s="123"/>
      <c r="WBZ788" s="123"/>
      <c r="WCA788" s="123"/>
      <c r="WCB788" s="123"/>
      <c r="WCC788" s="123"/>
      <c r="WCD788" s="123"/>
      <c r="WCE788" s="123"/>
      <c r="WCF788" s="123"/>
      <c r="WCG788" s="123"/>
      <c r="WCH788" s="123"/>
      <c r="WCI788" s="123"/>
      <c r="WCJ788" s="123"/>
      <c r="WCK788" s="123"/>
      <c r="WCL788" s="123"/>
      <c r="WCM788" s="123"/>
      <c r="WCN788" s="123"/>
      <c r="WCO788" s="123"/>
      <c r="WCP788" s="123"/>
      <c r="WCQ788" s="123"/>
      <c r="WCR788" s="123"/>
      <c r="WCS788" s="123"/>
      <c r="WCT788" s="123"/>
      <c r="WCU788" s="123"/>
      <c r="WCV788" s="123"/>
      <c r="WCW788" s="123"/>
      <c r="WCX788" s="123"/>
      <c r="WCY788" s="123"/>
      <c r="WCZ788" s="123"/>
      <c r="WDA788" s="123"/>
      <c r="WDB788" s="123"/>
      <c r="WDC788" s="123"/>
      <c r="WDD788" s="123"/>
      <c r="WDE788" s="123"/>
      <c r="WDF788" s="123"/>
      <c r="WDG788" s="123"/>
      <c r="WDH788" s="123"/>
      <c r="WDI788" s="123"/>
      <c r="WDJ788" s="123"/>
      <c r="WDK788" s="123"/>
      <c r="WDL788" s="123"/>
      <c r="WDM788" s="123"/>
      <c r="WDN788" s="476"/>
      <c r="WDO788" s="470"/>
      <c r="WDP788" s="474"/>
      <c r="WDQ788" s="474"/>
      <c r="WDR788" s="476"/>
      <c r="WDS788" s="470"/>
      <c r="WDT788" s="470"/>
      <c r="WDU788" s="470"/>
      <c r="WDV788" s="470"/>
      <c r="WDW788" s="470"/>
      <c r="WDX788" s="465"/>
      <c r="WDY788" s="479"/>
      <c r="WDZ788" s="479"/>
      <c r="WEA788" s="480"/>
      <c r="WEB788" s="475"/>
      <c r="WEC788" s="470"/>
      <c r="WED788" s="477"/>
      <c r="WEE788" s="466"/>
      <c r="WER788" s="476"/>
      <c r="WES788" s="470"/>
      <c r="WET788" s="474"/>
      <c r="WEU788" s="474"/>
      <c r="WEV788" s="476"/>
      <c r="WEW788" s="470"/>
      <c r="WEX788" s="470"/>
      <c r="WEY788" s="470"/>
      <c r="WEZ788" s="470"/>
      <c r="WFA788" s="470"/>
      <c r="WFB788" s="465"/>
      <c r="WFC788" s="479"/>
      <c r="WFD788" s="479"/>
      <c r="WFE788" s="480"/>
      <c r="WFF788" s="475"/>
      <c r="WFG788" s="470"/>
      <c r="WFH788" s="477"/>
      <c r="WFI788" s="466"/>
    </row>
    <row r="789" spans="1:15713" s="467" customFormat="1" ht="90" hidden="1" customHeight="1">
      <c r="A789" s="261" t="s">
        <v>7018</v>
      </c>
      <c r="B789" s="161" t="s">
        <v>3354</v>
      </c>
      <c r="C789" s="190">
        <v>44713</v>
      </c>
      <c r="D789" s="246" t="s">
        <v>218</v>
      </c>
      <c r="E789" s="261" t="s">
        <v>255</v>
      </c>
      <c r="F789" s="452" t="s">
        <v>7000</v>
      </c>
      <c r="G789" s="161" t="s">
        <v>6741</v>
      </c>
      <c r="H789" s="161" t="s">
        <v>6764</v>
      </c>
      <c r="I789" s="161" t="s">
        <v>6787</v>
      </c>
      <c r="J789" s="161" t="s">
        <v>6788</v>
      </c>
      <c r="K789" s="246">
        <v>4</v>
      </c>
      <c r="L789" s="516">
        <v>45046</v>
      </c>
      <c r="M789" s="516">
        <v>45412</v>
      </c>
      <c r="N789" s="212">
        <f t="shared" si="45"/>
        <v>53</v>
      </c>
      <c r="O789" s="304">
        <v>1</v>
      </c>
      <c r="P789" s="161" t="s">
        <v>25</v>
      </c>
      <c r="Q789" s="161" t="s">
        <v>6789</v>
      </c>
      <c r="R789" s="275" t="s">
        <v>6790</v>
      </c>
      <c r="S789" s="217">
        <f t="shared" si="46"/>
        <v>238</v>
      </c>
      <c r="T789" s="161"/>
      <c r="U789" s="161"/>
      <c r="V789" s="161"/>
      <c r="W789" s="161"/>
      <c r="X789" s="161"/>
      <c r="Y789" s="161"/>
      <c r="Z789" s="161"/>
      <c r="AA789" s="161"/>
      <c r="AB789" s="161"/>
      <c r="AC789" s="161"/>
      <c r="AD789" s="161"/>
      <c r="AE789" s="161"/>
      <c r="AF789" s="161"/>
      <c r="AG789" s="161" t="s">
        <v>125</v>
      </c>
      <c r="AH789" s="161" t="s">
        <v>125</v>
      </c>
      <c r="AI789" s="161" t="s">
        <v>125</v>
      </c>
      <c r="AJ789" s="161" t="s">
        <v>125</v>
      </c>
      <c r="AK789" s="161" t="s">
        <v>125</v>
      </c>
      <c r="AL789" s="161" t="s">
        <v>125</v>
      </c>
      <c r="AM789" s="161" t="s">
        <v>125</v>
      </c>
      <c r="AN789" s="161" t="s">
        <v>125</v>
      </c>
      <c r="AO789" s="161" t="s">
        <v>125</v>
      </c>
      <c r="AP789" s="161" t="s">
        <v>125</v>
      </c>
      <c r="AQ789" s="161" t="s">
        <v>125</v>
      </c>
      <c r="AR789" s="161" t="s">
        <v>125</v>
      </c>
      <c r="AS789" s="161" t="s">
        <v>125</v>
      </c>
      <c r="AT789" s="161" t="s">
        <v>125</v>
      </c>
      <c r="AU789" s="161" t="s">
        <v>6791</v>
      </c>
      <c r="AV789" s="161" t="s">
        <v>6792</v>
      </c>
      <c r="AW789" s="161" t="s">
        <v>6793</v>
      </c>
      <c r="AX789" s="220" t="s">
        <v>6794</v>
      </c>
      <c r="AY789" s="161" t="s">
        <v>6795</v>
      </c>
      <c r="AZ789" s="161" t="s">
        <v>6796</v>
      </c>
      <c r="BA789" s="161" t="s">
        <v>6797</v>
      </c>
      <c r="BB789" s="155" t="s">
        <v>6798</v>
      </c>
      <c r="BC789" s="161" t="s">
        <v>6799</v>
      </c>
      <c r="BD789" s="501" t="s">
        <v>6800</v>
      </c>
      <c r="BE789" s="161" t="s">
        <v>6801</v>
      </c>
      <c r="BF789" s="108" t="s">
        <v>8</v>
      </c>
      <c r="BG789" s="122">
        <v>45212</v>
      </c>
      <c r="BH789" s="108" t="s">
        <v>8</v>
      </c>
      <c r="BI789" s="122"/>
      <c r="BJ789" s="112"/>
      <c r="BK789" s="119"/>
      <c r="BL789" s="128"/>
      <c r="BM789" s="128"/>
      <c r="BN789" s="119" t="s">
        <v>133</v>
      </c>
      <c r="BO789" s="106"/>
      <c r="BP789" s="448"/>
      <c r="BR789" s="110" t="s">
        <v>6992</v>
      </c>
      <c r="BS789" s="110" t="s">
        <v>6993</v>
      </c>
      <c r="BT789" s="110" t="s">
        <v>6994</v>
      </c>
      <c r="BU789" s="161"/>
    </row>
    <row r="790" spans="1:15713" s="467" customFormat="1" ht="90" hidden="1" customHeight="1">
      <c r="A790" s="263" t="s">
        <v>7019</v>
      </c>
      <c r="B790" s="164" t="s">
        <v>3354</v>
      </c>
      <c r="C790" s="303">
        <v>44713</v>
      </c>
      <c r="D790" s="244" t="s">
        <v>7020</v>
      </c>
      <c r="E790" s="263" t="s">
        <v>262</v>
      </c>
      <c r="F790" s="164" t="s">
        <v>7021</v>
      </c>
      <c r="G790" s="164" t="s">
        <v>7022</v>
      </c>
      <c r="H790" s="164" t="s">
        <v>7023</v>
      </c>
      <c r="I790" s="164" t="s">
        <v>7024</v>
      </c>
      <c r="J790" s="161" t="s">
        <v>7025</v>
      </c>
      <c r="K790" s="246">
        <v>1</v>
      </c>
      <c r="L790" s="516">
        <v>44743</v>
      </c>
      <c r="M790" s="516">
        <v>44925</v>
      </c>
      <c r="N790" s="114">
        <f t="shared" si="45"/>
        <v>26</v>
      </c>
      <c r="O790" s="306">
        <v>1</v>
      </c>
      <c r="P790" s="161" t="s">
        <v>29</v>
      </c>
      <c r="Q790" s="161"/>
      <c r="R790" s="161" t="s">
        <v>7026</v>
      </c>
      <c r="S790" s="217">
        <f t="shared" si="46"/>
        <v>292</v>
      </c>
      <c r="T790" s="161"/>
      <c r="U790" s="161"/>
      <c r="V790" s="161"/>
      <c r="W790" s="161"/>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t="s">
        <v>125</v>
      </c>
      <c r="AS790" s="161" t="s">
        <v>125</v>
      </c>
      <c r="AT790" s="161" t="s">
        <v>125</v>
      </c>
      <c r="AU790" s="161" t="s">
        <v>6728</v>
      </c>
      <c r="AV790" s="275" t="s">
        <v>7027</v>
      </c>
      <c r="AW790" s="161" t="s">
        <v>7028</v>
      </c>
      <c r="AX790" s="164" t="s">
        <v>7029</v>
      </c>
      <c r="AY790" s="161" t="s">
        <v>7030</v>
      </c>
      <c r="AZ790" s="164" t="s">
        <v>125</v>
      </c>
      <c r="BA790" s="164" t="s">
        <v>5082</v>
      </c>
      <c r="BB790" s="164" t="s">
        <v>125</v>
      </c>
      <c r="BC790" s="164" t="s">
        <v>5082</v>
      </c>
      <c r="BD790" s="164" t="s">
        <v>125</v>
      </c>
      <c r="BE790" s="164" t="s">
        <v>5082</v>
      </c>
      <c r="BF790" s="108" t="s">
        <v>131</v>
      </c>
      <c r="BG790" s="175">
        <v>44936</v>
      </c>
      <c r="BH790" s="108" t="s">
        <v>2033</v>
      </c>
      <c r="BI790" s="175"/>
      <c r="BJ790" s="140"/>
      <c r="BK790" s="35"/>
      <c r="BL790" s="171"/>
      <c r="BM790" s="171"/>
      <c r="BN790" s="35" t="s">
        <v>133</v>
      </c>
      <c r="BO790" s="179"/>
      <c r="BP790" s="195"/>
      <c r="BR790" s="92" t="s">
        <v>7031</v>
      </c>
      <c r="BS790" s="92" t="s">
        <v>7032</v>
      </c>
      <c r="BT790" s="161"/>
      <c r="BU790" s="161"/>
    </row>
    <row r="791" spans="1:15713" s="467" customFormat="1" ht="90" hidden="1" customHeight="1">
      <c r="A791" s="263" t="s">
        <v>7033</v>
      </c>
      <c r="B791" s="164" t="s">
        <v>3354</v>
      </c>
      <c r="C791" s="303">
        <v>44713</v>
      </c>
      <c r="D791" s="244" t="s">
        <v>7020</v>
      </c>
      <c r="E791" s="263" t="s">
        <v>262</v>
      </c>
      <c r="F791" s="164" t="s">
        <v>7021</v>
      </c>
      <c r="G791" s="164" t="s">
        <v>7022</v>
      </c>
      <c r="H791" s="164" t="s">
        <v>7023</v>
      </c>
      <c r="I791" s="164" t="s">
        <v>7034</v>
      </c>
      <c r="J791" s="161" t="s">
        <v>7025</v>
      </c>
      <c r="K791" s="246">
        <v>1</v>
      </c>
      <c r="L791" s="516">
        <v>44743</v>
      </c>
      <c r="M791" s="516">
        <v>44925</v>
      </c>
      <c r="N791" s="114">
        <f t="shared" si="45"/>
        <v>26</v>
      </c>
      <c r="O791" s="306">
        <v>1</v>
      </c>
      <c r="P791" s="161" t="s">
        <v>29</v>
      </c>
      <c r="Q791" s="161"/>
      <c r="R791" s="161" t="s">
        <v>7035</v>
      </c>
      <c r="S791" s="217">
        <f t="shared" si="46"/>
        <v>292</v>
      </c>
      <c r="T791" s="161"/>
      <c r="U791" s="161"/>
      <c r="V791" s="161"/>
      <c r="W791" s="161"/>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t="s">
        <v>125</v>
      </c>
      <c r="AS791" s="161" t="s">
        <v>125</v>
      </c>
      <c r="AT791" s="161" t="s">
        <v>125</v>
      </c>
      <c r="AU791" s="161" t="s">
        <v>6728</v>
      </c>
      <c r="AV791" s="275" t="s">
        <v>7027</v>
      </c>
      <c r="AW791" s="161" t="s">
        <v>7028</v>
      </c>
      <c r="AX791" s="164" t="s">
        <v>7036</v>
      </c>
      <c r="AY791" s="161" t="s">
        <v>7037</v>
      </c>
      <c r="AZ791" s="164" t="s">
        <v>125</v>
      </c>
      <c r="BA791" s="164" t="s">
        <v>5082</v>
      </c>
      <c r="BB791" s="164" t="s">
        <v>125</v>
      </c>
      <c r="BC791" s="164" t="s">
        <v>5082</v>
      </c>
      <c r="BD791" s="164" t="s">
        <v>125</v>
      </c>
      <c r="BE791" s="164" t="s">
        <v>5082</v>
      </c>
      <c r="BF791" s="108" t="s">
        <v>131</v>
      </c>
      <c r="BG791" s="175">
        <v>44936</v>
      </c>
      <c r="BH791" s="108" t="s">
        <v>1733</v>
      </c>
      <c r="BI791" s="175">
        <v>45078</v>
      </c>
      <c r="BJ791" s="140" t="s">
        <v>7038</v>
      </c>
      <c r="BK791" s="35" t="s">
        <v>7039</v>
      </c>
      <c r="BL791" s="171" t="s">
        <v>7040</v>
      </c>
      <c r="BM791" s="171" t="s">
        <v>1692</v>
      </c>
      <c r="BN791" s="119" t="s">
        <v>1736</v>
      </c>
      <c r="BO791" s="179" t="s">
        <v>125</v>
      </c>
      <c r="BP791" s="179" t="s">
        <v>125</v>
      </c>
      <c r="BR791" s="92" t="s">
        <v>7031</v>
      </c>
      <c r="BS791" s="92" t="s">
        <v>7032</v>
      </c>
      <c r="BT791" s="161"/>
      <c r="BU791" s="161"/>
    </row>
    <row r="792" spans="1:15713" s="467" customFormat="1" ht="90" hidden="1" customHeight="1">
      <c r="A792" s="263" t="s">
        <v>7041</v>
      </c>
      <c r="B792" s="164" t="s">
        <v>3354</v>
      </c>
      <c r="C792" s="303">
        <v>44713</v>
      </c>
      <c r="D792" s="244" t="s">
        <v>7042</v>
      </c>
      <c r="E792" s="263" t="s">
        <v>294</v>
      </c>
      <c r="F792" s="164" t="s">
        <v>7043</v>
      </c>
      <c r="G792" s="164" t="s">
        <v>7022</v>
      </c>
      <c r="H792" s="164" t="s">
        <v>7023</v>
      </c>
      <c r="I792" s="164" t="s">
        <v>7044</v>
      </c>
      <c r="J792" s="161" t="s">
        <v>7025</v>
      </c>
      <c r="K792" s="246">
        <v>1</v>
      </c>
      <c r="L792" s="516">
        <v>44743</v>
      </c>
      <c r="M792" s="516">
        <v>44925</v>
      </c>
      <c r="N792" s="114">
        <f t="shared" si="45"/>
        <v>26</v>
      </c>
      <c r="O792" s="306">
        <v>1</v>
      </c>
      <c r="P792" s="161" t="s">
        <v>29</v>
      </c>
      <c r="Q792" s="161"/>
      <c r="R792" s="161" t="s">
        <v>7045</v>
      </c>
      <c r="S792" s="217">
        <f t="shared" si="46"/>
        <v>284</v>
      </c>
      <c r="T792" s="161"/>
      <c r="U792" s="161"/>
      <c r="V792" s="161"/>
      <c r="W792" s="161"/>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s="161" t="s">
        <v>125</v>
      </c>
      <c r="AS792" s="161" t="s">
        <v>125</v>
      </c>
      <c r="AT792" s="161" t="s">
        <v>125</v>
      </c>
      <c r="AU792" s="161" t="s">
        <v>6728</v>
      </c>
      <c r="AV792" s="275" t="s">
        <v>7027</v>
      </c>
      <c r="AW792" s="161" t="s">
        <v>7028</v>
      </c>
      <c r="AX792" s="164" t="s">
        <v>7036</v>
      </c>
      <c r="AY792" s="161" t="s">
        <v>7046</v>
      </c>
      <c r="AZ792" s="164" t="s">
        <v>125</v>
      </c>
      <c r="BA792" s="164" t="s">
        <v>5082</v>
      </c>
      <c r="BB792" s="164" t="s">
        <v>125</v>
      </c>
      <c r="BC792" s="164" t="s">
        <v>5082</v>
      </c>
      <c r="BD792" s="164" t="s">
        <v>125</v>
      </c>
      <c r="BE792" s="164" t="s">
        <v>5082</v>
      </c>
      <c r="BF792" s="108" t="s">
        <v>131</v>
      </c>
      <c r="BG792" s="175">
        <v>44936</v>
      </c>
      <c r="BH792" s="108" t="s">
        <v>1733</v>
      </c>
      <c r="BI792" s="175">
        <v>45078</v>
      </c>
      <c r="BJ792" s="140" t="s">
        <v>7038</v>
      </c>
      <c r="BK792" s="35" t="s">
        <v>7039</v>
      </c>
      <c r="BL792" s="171" t="s">
        <v>7040</v>
      </c>
      <c r="BM792" s="171" t="s">
        <v>1692</v>
      </c>
      <c r="BN792" s="119" t="s">
        <v>1736</v>
      </c>
      <c r="BO792" s="179" t="s">
        <v>125</v>
      </c>
      <c r="BP792" s="179" t="s">
        <v>125</v>
      </c>
      <c r="BR792" s="92" t="s">
        <v>7031</v>
      </c>
      <c r="BS792" s="92" t="s">
        <v>7032</v>
      </c>
      <c r="BT792" s="161"/>
      <c r="BU792" s="161"/>
    </row>
    <row r="793" spans="1:15713" ht="90" hidden="1" customHeight="1">
      <c r="A793" s="181" t="s">
        <v>3590</v>
      </c>
      <c r="B793" s="92" t="s">
        <v>3321</v>
      </c>
      <c r="C793" s="175">
        <v>43991</v>
      </c>
      <c r="D793" s="175" t="s">
        <v>202</v>
      </c>
      <c r="E793" s="263" t="s">
        <v>190</v>
      </c>
      <c r="F793" s="164" t="s">
        <v>3555</v>
      </c>
      <c r="G793" s="164" t="s">
        <v>7047</v>
      </c>
      <c r="H793" s="164" t="s">
        <v>7048</v>
      </c>
      <c r="I793" s="164" t="s">
        <v>7049</v>
      </c>
      <c r="J793" s="92" t="s">
        <v>7050</v>
      </c>
      <c r="K793" s="266">
        <v>1</v>
      </c>
      <c r="L793" s="508">
        <v>44741</v>
      </c>
      <c r="M793" s="519">
        <v>44895</v>
      </c>
      <c r="N793" s="114">
        <f t="shared" si="45"/>
        <v>22</v>
      </c>
      <c r="O793" s="219">
        <v>1</v>
      </c>
      <c r="P793" s="110" t="s">
        <v>26</v>
      </c>
      <c r="Q793" s="288"/>
      <c r="R793" s="19" t="s">
        <v>7051</v>
      </c>
      <c r="S793" s="217">
        <f t="shared" si="46"/>
        <v>267</v>
      </c>
      <c r="T793" s="288"/>
      <c r="U793" s="288"/>
      <c r="V793" s="288"/>
      <c r="W793" s="288"/>
      <c r="X793" s="288"/>
      <c r="Y793" s="288"/>
      <c r="Z793" s="288"/>
      <c r="AA793" s="196"/>
      <c r="AB793" s="196"/>
      <c r="AC793" s="196"/>
      <c r="AD793" s="196"/>
      <c r="AE793" s="196"/>
      <c r="AF793" s="196"/>
      <c r="AG793" s="196"/>
      <c r="AH793" s="196"/>
      <c r="AI793" s="196"/>
      <c r="AJ793" s="196"/>
      <c r="AK793" s="196"/>
      <c r="AL793" s="196"/>
      <c r="AM793" s="196"/>
      <c r="AN793" s="136"/>
      <c r="AO793" s="19" t="s">
        <v>130</v>
      </c>
      <c r="AP793" s="19" t="s">
        <v>130</v>
      </c>
      <c r="AQ793" s="19" t="s">
        <v>130</v>
      </c>
      <c r="AR793" s="19" t="s">
        <v>130</v>
      </c>
      <c r="AS793" s="19" t="s">
        <v>130</v>
      </c>
      <c r="AT793" s="19" t="s">
        <v>130</v>
      </c>
      <c r="AU793" s="35" t="s">
        <v>7052</v>
      </c>
      <c r="AV793" s="35" t="s">
        <v>7053</v>
      </c>
      <c r="AW793" s="168" t="s">
        <v>7054</v>
      </c>
      <c r="AX793" s="19" t="s">
        <v>125</v>
      </c>
      <c r="AY793" s="19" t="s">
        <v>3235</v>
      </c>
      <c r="AZ793" s="19" t="s">
        <v>125</v>
      </c>
      <c r="BA793" s="19" t="s">
        <v>3235</v>
      </c>
      <c r="BB793" s="19" t="s">
        <v>125</v>
      </c>
      <c r="BC793" s="19" t="s">
        <v>3235</v>
      </c>
      <c r="BD793" s="19" t="s">
        <v>125</v>
      </c>
      <c r="BE793" s="19" t="s">
        <v>3235</v>
      </c>
      <c r="BF793" s="184" t="s">
        <v>2438</v>
      </c>
      <c r="BG793" s="175">
        <v>44840</v>
      </c>
      <c r="BH793" s="108" t="s">
        <v>2033</v>
      </c>
      <c r="BI793" s="195"/>
      <c r="BJ793" s="196"/>
      <c r="BK793" s="196"/>
      <c r="BL793" s="196"/>
      <c r="BM793" s="196"/>
      <c r="BN793" s="35" t="s">
        <v>133</v>
      </c>
      <c r="BO793" s="195"/>
      <c r="BP793" s="195"/>
      <c r="BR793" s="35" t="s">
        <v>1337</v>
      </c>
      <c r="BS793" s="35" t="s">
        <v>3591</v>
      </c>
      <c r="BT793" s="35" t="s">
        <v>3569</v>
      </c>
      <c r="BU793" s="35"/>
    </row>
    <row r="794" spans="1:15713" ht="90" hidden="1" customHeight="1">
      <c r="A794" s="263" t="s">
        <v>7055</v>
      </c>
      <c r="B794" s="92" t="s">
        <v>7056</v>
      </c>
      <c r="C794" s="175">
        <v>44998</v>
      </c>
      <c r="D794" s="175" t="s">
        <v>202</v>
      </c>
      <c r="E794" s="111" t="s">
        <v>156</v>
      </c>
      <c r="F794" s="183" t="s">
        <v>7057</v>
      </c>
      <c r="G794" s="112" t="s">
        <v>7058</v>
      </c>
      <c r="H794" s="112" t="s">
        <v>7059</v>
      </c>
      <c r="I794" s="112" t="s">
        <v>7060</v>
      </c>
      <c r="J794" s="112" t="s">
        <v>7061</v>
      </c>
      <c r="K794" s="108">
        <v>1</v>
      </c>
      <c r="L794" s="109">
        <v>45108</v>
      </c>
      <c r="M794" s="109">
        <v>45139</v>
      </c>
      <c r="N794" s="114">
        <f t="shared" si="45"/>
        <v>5</v>
      </c>
      <c r="O794" s="264">
        <v>0</v>
      </c>
      <c r="P794" s="112" t="s">
        <v>25</v>
      </c>
      <c r="Q794" s="109" t="s">
        <v>7062</v>
      </c>
      <c r="R794" s="19"/>
      <c r="S794" s="217">
        <f t="shared" si="46"/>
        <v>0</v>
      </c>
      <c r="T794" s="166" t="s">
        <v>125</v>
      </c>
      <c r="U794" s="166" t="s">
        <v>125</v>
      </c>
      <c r="V794" s="166" t="s">
        <v>125</v>
      </c>
      <c r="W794" s="166" t="s">
        <v>125</v>
      </c>
      <c r="X794" s="166" t="s">
        <v>125</v>
      </c>
      <c r="Y794" s="166" t="s">
        <v>125</v>
      </c>
      <c r="Z794" s="166" t="s">
        <v>125</v>
      </c>
      <c r="AA794" s="166" t="s">
        <v>125</v>
      </c>
      <c r="AB794" s="166" t="s">
        <v>125</v>
      </c>
      <c r="AC794" s="166" t="s">
        <v>125</v>
      </c>
      <c r="AD794" s="166" t="s">
        <v>125</v>
      </c>
      <c r="AE794" s="166" t="s">
        <v>125</v>
      </c>
      <c r="AF794" s="166" t="s">
        <v>125</v>
      </c>
      <c r="AG794" s="166" t="s">
        <v>125</v>
      </c>
      <c r="AH794" s="166" t="s">
        <v>125</v>
      </c>
      <c r="AI794" s="166" t="s">
        <v>125</v>
      </c>
      <c r="AJ794" s="166" t="s">
        <v>125</v>
      </c>
      <c r="AK794" s="166" t="s">
        <v>125</v>
      </c>
      <c r="AL794" s="166" t="s">
        <v>125</v>
      </c>
      <c r="AM794" s="166" t="s">
        <v>125</v>
      </c>
      <c r="AN794" s="166" t="s">
        <v>125</v>
      </c>
      <c r="AO794" s="166" t="s">
        <v>125</v>
      </c>
      <c r="AP794" s="166" t="s">
        <v>125</v>
      </c>
      <c r="AQ794" s="166" t="s">
        <v>125</v>
      </c>
      <c r="AR794" s="166" t="s">
        <v>125</v>
      </c>
      <c r="AS794" s="166" t="s">
        <v>125</v>
      </c>
      <c r="AT794" s="166" t="s">
        <v>125</v>
      </c>
      <c r="AU794" s="166" t="s">
        <v>125</v>
      </c>
      <c r="AV794" s="166" t="s">
        <v>125</v>
      </c>
      <c r="AW794" s="166" t="s">
        <v>125</v>
      </c>
      <c r="AX794" s="166" t="s">
        <v>125</v>
      </c>
      <c r="AY794" s="166" t="s">
        <v>125</v>
      </c>
      <c r="AZ794" s="166" t="s">
        <v>125</v>
      </c>
      <c r="BA794" s="92" t="s">
        <v>7063</v>
      </c>
      <c r="BB794" s="19" t="s">
        <v>125</v>
      </c>
      <c r="BC794" s="19" t="s">
        <v>7064</v>
      </c>
      <c r="BD794" s="545" t="s">
        <v>7065</v>
      </c>
      <c r="BE794" s="549" t="s">
        <v>4155</v>
      </c>
      <c r="BF794" s="108" t="s">
        <v>8</v>
      </c>
      <c r="BG794" s="122">
        <v>45212</v>
      </c>
      <c r="BH794" s="108" t="s">
        <v>8</v>
      </c>
      <c r="BI794" s="195"/>
      <c r="BJ794" s="196"/>
      <c r="BK794" s="196"/>
      <c r="BL794" s="196"/>
      <c r="BM794" s="196"/>
      <c r="BN794" s="35" t="s">
        <v>133</v>
      </c>
      <c r="BO794" s="195"/>
      <c r="BP794" s="195"/>
      <c r="BR794" s="35" t="s">
        <v>7066</v>
      </c>
      <c r="BS794" s="35" t="s">
        <v>7067</v>
      </c>
      <c r="BT794" s="35" t="s">
        <v>7068</v>
      </c>
      <c r="BU794" s="35" t="s">
        <v>7069</v>
      </c>
    </row>
    <row r="795" spans="1:15713" ht="90" hidden="1" customHeight="1">
      <c r="A795" s="181" t="s">
        <v>7070</v>
      </c>
      <c r="B795" s="92" t="s">
        <v>7056</v>
      </c>
      <c r="C795" s="175">
        <v>44998</v>
      </c>
      <c r="D795" s="175" t="s">
        <v>202</v>
      </c>
      <c r="E795" s="111" t="s">
        <v>156</v>
      </c>
      <c r="F795" s="183" t="s">
        <v>7057</v>
      </c>
      <c r="G795" s="112" t="s">
        <v>7058</v>
      </c>
      <c r="H795" s="112" t="s">
        <v>7071</v>
      </c>
      <c r="I795" s="112" t="s">
        <v>7072</v>
      </c>
      <c r="J795" s="112" t="s">
        <v>7073</v>
      </c>
      <c r="K795" s="192">
        <v>1</v>
      </c>
      <c r="L795" s="109">
        <v>45047</v>
      </c>
      <c r="M795" s="109">
        <v>45292</v>
      </c>
      <c r="N795" s="114">
        <f t="shared" si="45"/>
        <v>35</v>
      </c>
      <c r="O795" s="264">
        <v>0</v>
      </c>
      <c r="P795" s="112" t="s">
        <v>25</v>
      </c>
      <c r="Q795" s="109" t="s">
        <v>7062</v>
      </c>
      <c r="R795" s="19"/>
      <c r="S795" s="217">
        <f t="shared" si="46"/>
        <v>0</v>
      </c>
      <c r="T795" s="166" t="s">
        <v>125</v>
      </c>
      <c r="U795" s="166" t="s">
        <v>125</v>
      </c>
      <c r="V795" s="166" t="s">
        <v>125</v>
      </c>
      <c r="W795" s="166" t="s">
        <v>125</v>
      </c>
      <c r="X795" s="166" t="s">
        <v>125</v>
      </c>
      <c r="Y795" s="166" t="s">
        <v>125</v>
      </c>
      <c r="Z795" s="166" t="s">
        <v>125</v>
      </c>
      <c r="AA795" s="166" t="s">
        <v>125</v>
      </c>
      <c r="AB795" s="166" t="s">
        <v>125</v>
      </c>
      <c r="AC795" s="166" t="s">
        <v>125</v>
      </c>
      <c r="AD795" s="166" t="s">
        <v>125</v>
      </c>
      <c r="AE795" s="166" t="s">
        <v>125</v>
      </c>
      <c r="AF795" s="166" t="s">
        <v>125</v>
      </c>
      <c r="AG795" s="166" t="s">
        <v>125</v>
      </c>
      <c r="AH795" s="166" t="s">
        <v>125</v>
      </c>
      <c r="AI795" s="166" t="s">
        <v>125</v>
      </c>
      <c r="AJ795" s="166" t="s">
        <v>125</v>
      </c>
      <c r="AK795" s="166" t="s">
        <v>125</v>
      </c>
      <c r="AL795" s="166" t="s">
        <v>125</v>
      </c>
      <c r="AM795" s="166" t="s">
        <v>125</v>
      </c>
      <c r="AN795" s="166" t="s">
        <v>125</v>
      </c>
      <c r="AO795" s="166" t="s">
        <v>125</v>
      </c>
      <c r="AP795" s="166" t="s">
        <v>125</v>
      </c>
      <c r="AQ795" s="166" t="s">
        <v>125</v>
      </c>
      <c r="AR795" s="166" t="s">
        <v>125</v>
      </c>
      <c r="AS795" s="166" t="s">
        <v>125</v>
      </c>
      <c r="AT795" s="166" t="s">
        <v>125</v>
      </c>
      <c r="AU795" s="166" t="s">
        <v>125</v>
      </c>
      <c r="AV795" s="166" t="s">
        <v>125</v>
      </c>
      <c r="AW795" s="166" t="s">
        <v>125</v>
      </c>
      <c r="AX795" s="166" t="s">
        <v>125</v>
      </c>
      <c r="AY795" s="166" t="s">
        <v>125</v>
      </c>
      <c r="AZ795" s="166" t="s">
        <v>125</v>
      </c>
      <c r="BA795" s="92" t="s">
        <v>7063</v>
      </c>
      <c r="BB795" s="19" t="s">
        <v>125</v>
      </c>
      <c r="BC795" s="19" t="s">
        <v>7064</v>
      </c>
      <c r="BD795" s="220" t="s">
        <v>7074</v>
      </c>
      <c r="BE795" s="545"/>
      <c r="BF795" s="108" t="s">
        <v>8</v>
      </c>
      <c r="BG795" s="122">
        <v>45212</v>
      </c>
      <c r="BH795" s="108" t="s">
        <v>8</v>
      </c>
      <c r="BI795" s="195"/>
      <c r="BJ795" s="196"/>
      <c r="BK795" s="196"/>
      <c r="BL795" s="196"/>
      <c r="BM795" s="196"/>
      <c r="BN795" s="35" t="s">
        <v>133</v>
      </c>
      <c r="BO795" s="195"/>
      <c r="BP795" s="195"/>
      <c r="BR795" s="35" t="s">
        <v>7066</v>
      </c>
      <c r="BS795" s="35" t="s">
        <v>7067</v>
      </c>
      <c r="BT795" s="35" t="s">
        <v>7068</v>
      </c>
      <c r="BU795" s="35" t="s">
        <v>7069</v>
      </c>
    </row>
    <row r="796" spans="1:15713" ht="90" hidden="1" customHeight="1">
      <c r="A796" s="263" t="s">
        <v>7075</v>
      </c>
      <c r="B796" s="92" t="s">
        <v>7056</v>
      </c>
      <c r="C796" s="175">
        <v>44998</v>
      </c>
      <c r="D796" s="175" t="s">
        <v>202</v>
      </c>
      <c r="E796" s="111" t="s">
        <v>156</v>
      </c>
      <c r="F796" s="183" t="s">
        <v>7057</v>
      </c>
      <c r="G796" s="112" t="s">
        <v>7058</v>
      </c>
      <c r="H796" s="112" t="s">
        <v>7076</v>
      </c>
      <c r="I796" s="112" t="s">
        <v>7077</v>
      </c>
      <c r="J796" s="110" t="s">
        <v>7078</v>
      </c>
      <c r="K796" s="108">
        <v>1</v>
      </c>
      <c r="L796" s="109">
        <v>45048</v>
      </c>
      <c r="M796" s="109">
        <v>45139</v>
      </c>
      <c r="N796" s="114">
        <f t="shared" si="45"/>
        <v>13</v>
      </c>
      <c r="O796" s="264">
        <v>0</v>
      </c>
      <c r="P796" s="110" t="s">
        <v>29</v>
      </c>
      <c r="Q796" s="109"/>
      <c r="R796" s="19"/>
      <c r="S796" s="217"/>
      <c r="T796" s="166" t="s">
        <v>125</v>
      </c>
      <c r="U796" s="166" t="s">
        <v>125</v>
      </c>
      <c r="V796" s="166" t="s">
        <v>125</v>
      </c>
      <c r="W796" s="166" t="s">
        <v>125</v>
      </c>
      <c r="X796" s="166" t="s">
        <v>125</v>
      </c>
      <c r="Y796" s="166" t="s">
        <v>125</v>
      </c>
      <c r="Z796" s="166" t="s">
        <v>125</v>
      </c>
      <c r="AA796" s="166" t="s">
        <v>125</v>
      </c>
      <c r="AB796" s="166" t="s">
        <v>125</v>
      </c>
      <c r="AC796" s="166" t="s">
        <v>125</v>
      </c>
      <c r="AD796" s="166" t="s">
        <v>125</v>
      </c>
      <c r="AE796" s="166" t="s">
        <v>125</v>
      </c>
      <c r="AF796" s="166" t="s">
        <v>125</v>
      </c>
      <c r="AG796" s="166" t="s">
        <v>125</v>
      </c>
      <c r="AH796" s="166" t="s">
        <v>125</v>
      </c>
      <c r="AI796" s="166" t="s">
        <v>125</v>
      </c>
      <c r="AJ796" s="166" t="s">
        <v>125</v>
      </c>
      <c r="AK796" s="166" t="s">
        <v>125</v>
      </c>
      <c r="AL796" s="166" t="s">
        <v>125</v>
      </c>
      <c r="AM796" s="166" t="s">
        <v>125</v>
      </c>
      <c r="AN796" s="166" t="s">
        <v>125</v>
      </c>
      <c r="AO796" s="166" t="s">
        <v>125</v>
      </c>
      <c r="AP796" s="166" t="s">
        <v>125</v>
      </c>
      <c r="AQ796" s="166" t="s">
        <v>125</v>
      </c>
      <c r="AR796" s="166" t="s">
        <v>125</v>
      </c>
      <c r="AS796" s="166" t="s">
        <v>125</v>
      </c>
      <c r="AT796" s="166" t="s">
        <v>125</v>
      </c>
      <c r="AU796" s="166" t="s">
        <v>125</v>
      </c>
      <c r="AV796" s="166" t="s">
        <v>125</v>
      </c>
      <c r="AW796" s="166" t="s">
        <v>125</v>
      </c>
      <c r="AX796" s="166" t="s">
        <v>125</v>
      </c>
      <c r="AY796" s="166" t="s">
        <v>125</v>
      </c>
      <c r="AZ796" s="166" t="s">
        <v>125</v>
      </c>
      <c r="BA796" s="92" t="s">
        <v>7063</v>
      </c>
      <c r="BB796" s="19" t="s">
        <v>125</v>
      </c>
      <c r="BC796" s="19" t="s">
        <v>7064</v>
      </c>
      <c r="BD796" s="150" t="s">
        <v>7079</v>
      </c>
      <c r="BE796" s="19"/>
      <c r="BF796" s="108" t="s">
        <v>8</v>
      </c>
      <c r="BG796" s="122">
        <v>45212</v>
      </c>
      <c r="BH796" s="108" t="s">
        <v>8</v>
      </c>
      <c r="BI796" s="195"/>
      <c r="BJ796" s="196"/>
      <c r="BK796" s="196"/>
      <c r="BL796" s="196"/>
      <c r="BM796" s="196"/>
      <c r="BN796" s="35" t="s">
        <v>133</v>
      </c>
      <c r="BO796" s="195"/>
      <c r="BP796" s="195"/>
      <c r="BR796" s="35" t="s">
        <v>7066</v>
      </c>
      <c r="BS796" s="35" t="s">
        <v>7067</v>
      </c>
      <c r="BT796" s="35" t="s">
        <v>7068</v>
      </c>
      <c r="BU796" s="35" t="s">
        <v>7069</v>
      </c>
    </row>
    <row r="797" spans="1:15713" ht="90" hidden="1" customHeight="1">
      <c r="A797" s="181" t="s">
        <v>7080</v>
      </c>
      <c r="B797" s="92" t="s">
        <v>7056</v>
      </c>
      <c r="C797" s="175">
        <v>44998</v>
      </c>
      <c r="D797" s="175" t="s">
        <v>202</v>
      </c>
      <c r="E797" s="111" t="s">
        <v>325</v>
      </c>
      <c r="F797" s="112" t="s">
        <v>7081</v>
      </c>
      <c r="G797" s="112" t="s">
        <v>7082</v>
      </c>
      <c r="H797" s="112" t="s">
        <v>7083</v>
      </c>
      <c r="I797" s="112" t="s">
        <v>7084</v>
      </c>
      <c r="J797" s="110" t="s">
        <v>5448</v>
      </c>
      <c r="K797" s="108">
        <v>1</v>
      </c>
      <c r="L797" s="109">
        <v>45108</v>
      </c>
      <c r="M797" s="109">
        <v>45291</v>
      </c>
      <c r="N797" s="114">
        <f t="shared" si="45"/>
        <v>27</v>
      </c>
      <c r="O797" s="264">
        <v>0</v>
      </c>
      <c r="P797" s="110" t="s">
        <v>15</v>
      </c>
      <c r="Q797" s="133"/>
      <c r="R797" s="19"/>
      <c r="S797" s="217"/>
      <c r="T797" s="166" t="s">
        <v>125</v>
      </c>
      <c r="U797" s="166" t="s">
        <v>125</v>
      </c>
      <c r="V797" s="166" t="s">
        <v>125</v>
      </c>
      <c r="W797" s="166" t="s">
        <v>125</v>
      </c>
      <c r="X797" s="166" t="s">
        <v>125</v>
      </c>
      <c r="Y797" s="166" t="s">
        <v>125</v>
      </c>
      <c r="Z797" s="166" t="s">
        <v>125</v>
      </c>
      <c r="AA797" s="166" t="s">
        <v>125</v>
      </c>
      <c r="AB797" s="166" t="s">
        <v>125</v>
      </c>
      <c r="AC797" s="166" t="s">
        <v>125</v>
      </c>
      <c r="AD797" s="166" t="s">
        <v>125</v>
      </c>
      <c r="AE797" s="166" t="s">
        <v>125</v>
      </c>
      <c r="AF797" s="166" t="s">
        <v>125</v>
      </c>
      <c r="AG797" s="166" t="s">
        <v>125</v>
      </c>
      <c r="AH797" s="166" t="s">
        <v>125</v>
      </c>
      <c r="AI797" s="166" t="s">
        <v>125</v>
      </c>
      <c r="AJ797" s="166" t="s">
        <v>125</v>
      </c>
      <c r="AK797" s="166" t="s">
        <v>125</v>
      </c>
      <c r="AL797" s="166" t="s">
        <v>125</v>
      </c>
      <c r="AM797" s="166" t="s">
        <v>125</v>
      </c>
      <c r="AN797" s="166" t="s">
        <v>125</v>
      </c>
      <c r="AO797" s="166" t="s">
        <v>125</v>
      </c>
      <c r="AP797" s="166" t="s">
        <v>125</v>
      </c>
      <c r="AQ797" s="166" t="s">
        <v>125</v>
      </c>
      <c r="AR797" s="166" t="s">
        <v>125</v>
      </c>
      <c r="AS797" s="166" t="s">
        <v>125</v>
      </c>
      <c r="AT797" s="166" t="s">
        <v>125</v>
      </c>
      <c r="AU797" s="166" t="s">
        <v>125</v>
      </c>
      <c r="AV797" s="166" t="s">
        <v>125</v>
      </c>
      <c r="AW797" s="166" t="s">
        <v>125</v>
      </c>
      <c r="AX797" s="166" t="s">
        <v>125</v>
      </c>
      <c r="AY797" s="166" t="s">
        <v>125</v>
      </c>
      <c r="AZ797" s="166" t="s">
        <v>125</v>
      </c>
      <c r="BA797" s="92" t="s">
        <v>7063</v>
      </c>
      <c r="BB797" s="19" t="s">
        <v>125</v>
      </c>
      <c r="BC797" s="19" t="s">
        <v>7064</v>
      </c>
      <c r="BD797" s="545"/>
      <c r="BE797" s="19"/>
      <c r="BF797" s="108" t="s">
        <v>8</v>
      </c>
      <c r="BG797" s="122">
        <v>45212</v>
      </c>
      <c r="BH797" s="108" t="s">
        <v>8</v>
      </c>
      <c r="BI797" s="195"/>
      <c r="BJ797" s="196"/>
      <c r="BK797" s="196"/>
      <c r="BL797" s="196"/>
      <c r="BM797" s="196"/>
      <c r="BN797" s="35" t="s">
        <v>133</v>
      </c>
      <c r="BO797" s="195"/>
      <c r="BP797" s="195"/>
      <c r="BR797" s="35" t="s">
        <v>7085</v>
      </c>
      <c r="BS797" s="35" t="s">
        <v>7086</v>
      </c>
      <c r="BT797" s="35" t="s">
        <v>7087</v>
      </c>
      <c r="BU797" s="35" t="s">
        <v>7088</v>
      </c>
    </row>
    <row r="798" spans="1:15713" ht="90" hidden="1" customHeight="1">
      <c r="A798" s="263" t="s">
        <v>7089</v>
      </c>
      <c r="B798" s="92" t="s">
        <v>7056</v>
      </c>
      <c r="C798" s="175">
        <v>44998</v>
      </c>
      <c r="D798" s="175" t="s">
        <v>202</v>
      </c>
      <c r="E798" s="111" t="s">
        <v>174</v>
      </c>
      <c r="F798" s="112" t="s">
        <v>7090</v>
      </c>
      <c r="G798" s="112" t="s">
        <v>7091</v>
      </c>
      <c r="H798" s="112" t="s">
        <v>7092</v>
      </c>
      <c r="I798" s="112" t="s">
        <v>7093</v>
      </c>
      <c r="J798" s="252" t="s">
        <v>7094</v>
      </c>
      <c r="K798" s="246">
        <v>1</v>
      </c>
      <c r="L798" s="353">
        <v>45047</v>
      </c>
      <c r="M798" s="353">
        <v>45137</v>
      </c>
      <c r="N798" s="114">
        <f t="shared" si="45"/>
        <v>13</v>
      </c>
      <c r="O798" s="264">
        <v>0</v>
      </c>
      <c r="P798" s="110" t="s">
        <v>29</v>
      </c>
      <c r="Q798" s="133" t="s">
        <v>7095</v>
      </c>
      <c r="R798" s="19"/>
      <c r="S798" s="217"/>
      <c r="T798" s="166" t="s">
        <v>125</v>
      </c>
      <c r="U798" s="166" t="s">
        <v>125</v>
      </c>
      <c r="V798" s="166" t="s">
        <v>125</v>
      </c>
      <c r="W798" s="166" t="s">
        <v>125</v>
      </c>
      <c r="X798" s="166" t="s">
        <v>125</v>
      </c>
      <c r="Y798" s="166" t="s">
        <v>125</v>
      </c>
      <c r="Z798" s="166" t="s">
        <v>125</v>
      </c>
      <c r="AA798" s="166" t="s">
        <v>125</v>
      </c>
      <c r="AB798" s="166" t="s">
        <v>125</v>
      </c>
      <c r="AC798" s="166" t="s">
        <v>125</v>
      </c>
      <c r="AD798" s="166" t="s">
        <v>125</v>
      </c>
      <c r="AE798" s="166" t="s">
        <v>125</v>
      </c>
      <c r="AF798" s="166" t="s">
        <v>125</v>
      </c>
      <c r="AG798" s="166" t="s">
        <v>125</v>
      </c>
      <c r="AH798" s="166" t="s">
        <v>125</v>
      </c>
      <c r="AI798" s="166" t="s">
        <v>125</v>
      </c>
      <c r="AJ798" s="166" t="s">
        <v>125</v>
      </c>
      <c r="AK798" s="166" t="s">
        <v>125</v>
      </c>
      <c r="AL798" s="166" t="s">
        <v>125</v>
      </c>
      <c r="AM798" s="166" t="s">
        <v>125</v>
      </c>
      <c r="AN798" s="166" t="s">
        <v>125</v>
      </c>
      <c r="AO798" s="166" t="s">
        <v>125</v>
      </c>
      <c r="AP798" s="166" t="s">
        <v>125</v>
      </c>
      <c r="AQ798" s="166" t="s">
        <v>125</v>
      </c>
      <c r="AR798" s="166" t="s">
        <v>125</v>
      </c>
      <c r="AS798" s="166" t="s">
        <v>125</v>
      </c>
      <c r="AT798" s="166" t="s">
        <v>125</v>
      </c>
      <c r="AU798" s="166" t="s">
        <v>125</v>
      </c>
      <c r="AV798" s="166" t="s">
        <v>125</v>
      </c>
      <c r="AW798" s="166" t="s">
        <v>125</v>
      </c>
      <c r="AX798" s="166" t="s">
        <v>125</v>
      </c>
      <c r="AY798" s="166" t="s">
        <v>125</v>
      </c>
      <c r="AZ798" s="166" t="s">
        <v>125</v>
      </c>
      <c r="BA798" s="92" t="s">
        <v>7063</v>
      </c>
      <c r="BB798" s="19" t="s">
        <v>125</v>
      </c>
      <c r="BC798" s="19" t="s">
        <v>7064</v>
      </c>
      <c r="BD798" s="19" t="s">
        <v>7096</v>
      </c>
      <c r="BE798" s="161" t="s">
        <v>4155</v>
      </c>
      <c r="BF798" s="108" t="s">
        <v>8</v>
      </c>
      <c r="BG798" s="175">
        <v>45139</v>
      </c>
      <c r="BH798" s="108" t="s">
        <v>8</v>
      </c>
      <c r="BI798" s="195"/>
      <c r="BJ798" s="196"/>
      <c r="BK798" s="196"/>
      <c r="BL798" s="196"/>
      <c r="BM798" s="196"/>
      <c r="BN798" s="35" t="s">
        <v>133</v>
      </c>
      <c r="BO798" s="195"/>
      <c r="BP798" s="195"/>
      <c r="BR798" s="92" t="s">
        <v>5142</v>
      </c>
      <c r="BS798" s="92" t="s">
        <v>5397</v>
      </c>
      <c r="BT798" s="110" t="s">
        <v>5398</v>
      </c>
      <c r="BU798" s="35"/>
    </row>
    <row r="799" spans="1:15713" ht="90" hidden="1" customHeight="1">
      <c r="A799" s="181" t="s">
        <v>7097</v>
      </c>
      <c r="B799" s="92" t="s">
        <v>7056</v>
      </c>
      <c r="C799" s="175">
        <v>44998</v>
      </c>
      <c r="D799" s="175" t="s">
        <v>202</v>
      </c>
      <c r="E799" s="111" t="s">
        <v>174</v>
      </c>
      <c r="F799" s="112" t="s">
        <v>7090</v>
      </c>
      <c r="G799" s="112" t="s">
        <v>7098</v>
      </c>
      <c r="H799" s="112" t="s">
        <v>7092</v>
      </c>
      <c r="I799" s="112" t="s">
        <v>7099</v>
      </c>
      <c r="J799" s="110" t="s">
        <v>7100</v>
      </c>
      <c r="K799" s="108">
        <v>1</v>
      </c>
      <c r="L799" s="353">
        <v>45078</v>
      </c>
      <c r="M799" s="353">
        <v>45322</v>
      </c>
      <c r="N799" s="114">
        <f t="shared" si="45"/>
        <v>35</v>
      </c>
      <c r="O799" s="264">
        <v>0</v>
      </c>
      <c r="P799" s="110" t="s">
        <v>29</v>
      </c>
      <c r="Q799" s="133" t="s">
        <v>7095</v>
      </c>
      <c r="R799" s="19"/>
      <c r="S799" s="217"/>
      <c r="T799" s="166" t="s">
        <v>125</v>
      </c>
      <c r="U799" s="166" t="s">
        <v>125</v>
      </c>
      <c r="V799" s="166" t="s">
        <v>125</v>
      </c>
      <c r="W799" s="166" t="s">
        <v>125</v>
      </c>
      <c r="X799" s="166" t="s">
        <v>125</v>
      </c>
      <c r="Y799" s="166" t="s">
        <v>125</v>
      </c>
      <c r="Z799" s="166" t="s">
        <v>125</v>
      </c>
      <c r="AA799" s="166" t="s">
        <v>125</v>
      </c>
      <c r="AB799" s="166" t="s">
        <v>125</v>
      </c>
      <c r="AC799" s="166" t="s">
        <v>125</v>
      </c>
      <c r="AD799" s="166" t="s">
        <v>125</v>
      </c>
      <c r="AE799" s="166" t="s">
        <v>125</v>
      </c>
      <c r="AF799" s="166" t="s">
        <v>125</v>
      </c>
      <c r="AG799" s="166" t="s">
        <v>125</v>
      </c>
      <c r="AH799" s="166" t="s">
        <v>125</v>
      </c>
      <c r="AI799" s="166" t="s">
        <v>125</v>
      </c>
      <c r="AJ799" s="166" t="s">
        <v>125</v>
      </c>
      <c r="AK799" s="166" t="s">
        <v>125</v>
      </c>
      <c r="AL799" s="166" t="s">
        <v>125</v>
      </c>
      <c r="AM799" s="166" t="s">
        <v>125</v>
      </c>
      <c r="AN799" s="166" t="s">
        <v>125</v>
      </c>
      <c r="AO799" s="166" t="s">
        <v>125</v>
      </c>
      <c r="AP799" s="166" t="s">
        <v>125</v>
      </c>
      <c r="AQ799" s="166" t="s">
        <v>125</v>
      </c>
      <c r="AR799" s="166" t="s">
        <v>125</v>
      </c>
      <c r="AS799" s="166" t="s">
        <v>125</v>
      </c>
      <c r="AT799" s="166" t="s">
        <v>125</v>
      </c>
      <c r="AU799" s="166" t="s">
        <v>125</v>
      </c>
      <c r="AV799" s="166" t="s">
        <v>125</v>
      </c>
      <c r="AW799" s="166" t="s">
        <v>125</v>
      </c>
      <c r="AX799" s="166" t="s">
        <v>125</v>
      </c>
      <c r="AY799" s="166" t="s">
        <v>125</v>
      </c>
      <c r="AZ799" s="166" t="s">
        <v>125</v>
      </c>
      <c r="BA799" s="92" t="s">
        <v>7063</v>
      </c>
      <c r="BB799" s="19" t="s">
        <v>125</v>
      </c>
      <c r="BC799" s="19" t="s">
        <v>7064</v>
      </c>
      <c r="BD799" s="19" t="s">
        <v>7101</v>
      </c>
      <c r="BE799" s="161" t="s">
        <v>4155</v>
      </c>
      <c r="BF799" s="108" t="s">
        <v>8</v>
      </c>
      <c r="BG799" s="175">
        <v>45139</v>
      </c>
      <c r="BH799" s="108" t="s">
        <v>8</v>
      </c>
      <c r="BI799" s="195"/>
      <c r="BJ799" s="196"/>
      <c r="BK799" s="196"/>
      <c r="BL799" s="196"/>
      <c r="BM799" s="196"/>
      <c r="BN799" s="35" t="s">
        <v>133</v>
      </c>
      <c r="BO799" s="195"/>
      <c r="BP799" s="195"/>
      <c r="BR799" s="92" t="s">
        <v>5142</v>
      </c>
      <c r="BS799" s="92" t="s">
        <v>5397</v>
      </c>
      <c r="BT799" s="110" t="s">
        <v>5398</v>
      </c>
      <c r="BU799" s="35"/>
    </row>
    <row r="800" spans="1:15713" ht="90" hidden="1" customHeight="1">
      <c r="A800" s="263" t="s">
        <v>7102</v>
      </c>
      <c r="B800" s="92" t="s">
        <v>7056</v>
      </c>
      <c r="C800" s="175">
        <v>44998</v>
      </c>
      <c r="D800" s="175" t="s">
        <v>202</v>
      </c>
      <c r="E800" s="111" t="s">
        <v>219</v>
      </c>
      <c r="F800" s="183" t="s">
        <v>7103</v>
      </c>
      <c r="G800" s="112" t="s">
        <v>7104</v>
      </c>
      <c r="H800" s="112" t="s">
        <v>7105</v>
      </c>
      <c r="I800" s="112" t="s">
        <v>7106</v>
      </c>
      <c r="J800" s="112" t="s">
        <v>7107</v>
      </c>
      <c r="K800" s="192">
        <v>1</v>
      </c>
      <c r="L800" s="109">
        <v>45107</v>
      </c>
      <c r="M800" s="109">
        <v>45291</v>
      </c>
      <c r="N800" s="114">
        <f t="shared" si="45"/>
        <v>27</v>
      </c>
      <c r="O800" s="264">
        <v>0</v>
      </c>
      <c r="P800" s="112" t="s">
        <v>27</v>
      </c>
      <c r="Q800" s="109" t="s">
        <v>7108</v>
      </c>
      <c r="R800" s="19" t="s">
        <v>7109</v>
      </c>
      <c r="S800" s="217">
        <f t="shared" si="46"/>
        <v>367</v>
      </c>
      <c r="T800" s="166" t="s">
        <v>125</v>
      </c>
      <c r="U800" s="166" t="s">
        <v>125</v>
      </c>
      <c r="V800" s="166" t="s">
        <v>125</v>
      </c>
      <c r="W800" s="166" t="s">
        <v>125</v>
      </c>
      <c r="X800" s="166" t="s">
        <v>125</v>
      </c>
      <c r="Y800" s="166" t="s">
        <v>125</v>
      </c>
      <c r="Z800" s="166" t="s">
        <v>125</v>
      </c>
      <c r="AA800" s="166" t="s">
        <v>125</v>
      </c>
      <c r="AB800" s="166" t="s">
        <v>125</v>
      </c>
      <c r="AC800" s="166" t="s">
        <v>125</v>
      </c>
      <c r="AD800" s="166" t="s">
        <v>125</v>
      </c>
      <c r="AE800" s="166" t="s">
        <v>125</v>
      </c>
      <c r="AF800" s="166" t="s">
        <v>125</v>
      </c>
      <c r="AG800" s="166" t="s">
        <v>125</v>
      </c>
      <c r="AH800" s="166" t="s">
        <v>125</v>
      </c>
      <c r="AI800" s="166" t="s">
        <v>125</v>
      </c>
      <c r="AJ800" s="166" t="s">
        <v>125</v>
      </c>
      <c r="AK800" s="166" t="s">
        <v>125</v>
      </c>
      <c r="AL800" s="166" t="s">
        <v>125</v>
      </c>
      <c r="AM800" s="166" t="s">
        <v>125</v>
      </c>
      <c r="AN800" s="166" t="s">
        <v>125</v>
      </c>
      <c r="AO800" s="166" t="s">
        <v>125</v>
      </c>
      <c r="AP800" s="166" t="s">
        <v>125</v>
      </c>
      <c r="AQ800" s="166" t="s">
        <v>125</v>
      </c>
      <c r="AR800" s="166" t="s">
        <v>125</v>
      </c>
      <c r="AS800" s="166" t="s">
        <v>125</v>
      </c>
      <c r="AT800" s="166" t="s">
        <v>125</v>
      </c>
      <c r="AU800" s="166" t="s">
        <v>125</v>
      </c>
      <c r="AV800" s="166" t="s">
        <v>125</v>
      </c>
      <c r="AW800" s="166" t="s">
        <v>125</v>
      </c>
      <c r="AX800" s="166" t="s">
        <v>125</v>
      </c>
      <c r="AY800" s="166" t="s">
        <v>125</v>
      </c>
      <c r="AZ800" s="166" t="s">
        <v>125</v>
      </c>
      <c r="BA800" s="92" t="s">
        <v>7063</v>
      </c>
      <c r="BB800" s="19" t="s">
        <v>125</v>
      </c>
      <c r="BC800" s="19" t="s">
        <v>7064</v>
      </c>
      <c r="BD800" s="19" t="s">
        <v>7110</v>
      </c>
      <c r="BE800" s="19" t="s">
        <v>7111</v>
      </c>
      <c r="BF800" s="108" t="s">
        <v>8</v>
      </c>
      <c r="BG800" s="122">
        <v>45212</v>
      </c>
      <c r="BH800" s="108" t="s">
        <v>8</v>
      </c>
      <c r="BI800" s="195"/>
      <c r="BJ800" s="196"/>
      <c r="BK800" s="196"/>
      <c r="BL800" s="196"/>
      <c r="BM800" s="196"/>
      <c r="BN800" s="35" t="s">
        <v>133</v>
      </c>
      <c r="BO800" s="195"/>
      <c r="BP800" s="195"/>
      <c r="BR800" s="92" t="s">
        <v>3258</v>
      </c>
      <c r="BS800" s="163" t="s">
        <v>3259</v>
      </c>
      <c r="BT800" s="35" t="s">
        <v>7112</v>
      </c>
      <c r="BU800" s="35"/>
    </row>
    <row r="801" spans="1:73" ht="90" hidden="1" customHeight="1">
      <c r="A801" s="263" t="s">
        <v>7113</v>
      </c>
      <c r="B801" s="92" t="s">
        <v>7040</v>
      </c>
      <c r="C801" s="175">
        <v>45092</v>
      </c>
      <c r="D801" s="175" t="s">
        <v>202</v>
      </c>
      <c r="E801" s="111" t="s">
        <v>156</v>
      </c>
      <c r="F801" s="161" t="s">
        <v>7114</v>
      </c>
      <c r="G801" s="164" t="s">
        <v>7115</v>
      </c>
      <c r="H801" s="164" t="s">
        <v>7116</v>
      </c>
      <c r="I801" s="164" t="s">
        <v>7117</v>
      </c>
      <c r="J801" s="110" t="s">
        <v>7118</v>
      </c>
      <c r="K801" s="108">
        <v>1</v>
      </c>
      <c r="L801" s="509">
        <v>45139</v>
      </c>
      <c r="M801" s="509">
        <v>45230</v>
      </c>
      <c r="N801" s="114">
        <f t="shared" si="45"/>
        <v>13</v>
      </c>
      <c r="O801" s="502">
        <v>0</v>
      </c>
      <c r="P801" s="110" t="s">
        <v>25</v>
      </c>
      <c r="Q801" s="133"/>
      <c r="R801" s="171"/>
      <c r="S801" s="217">
        <f t="shared" si="46"/>
        <v>0</v>
      </c>
      <c r="T801" s="166" t="s">
        <v>125</v>
      </c>
      <c r="U801" s="166" t="s">
        <v>125</v>
      </c>
      <c r="V801" s="166" t="s">
        <v>125</v>
      </c>
      <c r="W801" s="166" t="s">
        <v>125</v>
      </c>
      <c r="X801" s="166" t="s">
        <v>125</v>
      </c>
      <c r="Y801" s="166" t="s">
        <v>125</v>
      </c>
      <c r="Z801" s="166" t="s">
        <v>125</v>
      </c>
      <c r="AA801" s="166" t="s">
        <v>125</v>
      </c>
      <c r="AB801" s="166" t="s">
        <v>125</v>
      </c>
      <c r="AC801" s="166" t="s">
        <v>125</v>
      </c>
      <c r="AD801" s="166" t="s">
        <v>125</v>
      </c>
      <c r="AE801" s="166" t="s">
        <v>125</v>
      </c>
      <c r="AF801" s="166" t="s">
        <v>125</v>
      </c>
      <c r="AG801" s="166" t="s">
        <v>125</v>
      </c>
      <c r="AH801" s="166" t="s">
        <v>125</v>
      </c>
      <c r="AI801" s="166" t="s">
        <v>125</v>
      </c>
      <c r="AJ801" s="166" t="s">
        <v>125</v>
      </c>
      <c r="AK801" s="166" t="s">
        <v>125</v>
      </c>
      <c r="AL801" s="166" t="s">
        <v>125</v>
      </c>
      <c r="AM801" s="166" t="s">
        <v>125</v>
      </c>
      <c r="AN801" s="166" t="s">
        <v>125</v>
      </c>
      <c r="AO801" s="166" t="s">
        <v>125</v>
      </c>
      <c r="AP801" s="166" t="s">
        <v>125</v>
      </c>
      <c r="AQ801" s="166" t="s">
        <v>125</v>
      </c>
      <c r="AR801" s="166" t="s">
        <v>125</v>
      </c>
      <c r="AS801" s="166" t="s">
        <v>125</v>
      </c>
      <c r="AT801" s="166" t="s">
        <v>125</v>
      </c>
      <c r="AU801" s="166" t="s">
        <v>125</v>
      </c>
      <c r="AV801" s="166" t="s">
        <v>125</v>
      </c>
      <c r="AW801" s="166" t="s">
        <v>125</v>
      </c>
      <c r="AX801" s="166" t="s">
        <v>125</v>
      </c>
      <c r="AY801" s="166" t="s">
        <v>125</v>
      </c>
      <c r="AZ801" s="166" t="s">
        <v>125</v>
      </c>
      <c r="BA801" s="166" t="s">
        <v>125</v>
      </c>
      <c r="BB801" s="166" t="s">
        <v>125</v>
      </c>
      <c r="BC801" s="161" t="s">
        <v>7119</v>
      </c>
      <c r="BD801" s="156" t="s">
        <v>7120</v>
      </c>
      <c r="BE801" s="92" t="s">
        <v>7121</v>
      </c>
      <c r="BF801" s="108" t="s">
        <v>8</v>
      </c>
      <c r="BG801" s="122">
        <v>45212</v>
      </c>
      <c r="BH801" s="108" t="s">
        <v>8</v>
      </c>
      <c r="BI801" s="195"/>
      <c r="BJ801" s="196"/>
      <c r="BK801" s="196"/>
      <c r="BL801" s="196"/>
      <c r="BM801" s="196"/>
      <c r="BN801" s="35" t="s">
        <v>133</v>
      </c>
      <c r="BO801" s="195"/>
      <c r="BP801" s="195"/>
      <c r="BR801" s="92" t="s">
        <v>1356</v>
      </c>
      <c r="BS801" s="92" t="s">
        <v>1654</v>
      </c>
      <c r="BT801" s="92" t="s">
        <v>7122</v>
      </c>
      <c r="BU801" s="92"/>
    </row>
    <row r="802" spans="1:73" ht="90" hidden="1" customHeight="1">
      <c r="A802" s="181" t="s">
        <v>7123</v>
      </c>
      <c r="B802" s="92" t="s">
        <v>7040</v>
      </c>
      <c r="C802" s="175">
        <v>45092</v>
      </c>
      <c r="D802" s="175" t="s">
        <v>202</v>
      </c>
      <c r="E802" s="111" t="s">
        <v>156</v>
      </c>
      <c r="F802" s="164" t="s">
        <v>7124</v>
      </c>
      <c r="G802" s="164" t="s">
        <v>7125</v>
      </c>
      <c r="H802" s="164" t="s">
        <v>7126</v>
      </c>
      <c r="I802" s="164" t="s">
        <v>7127</v>
      </c>
      <c r="J802" s="110" t="s">
        <v>7128</v>
      </c>
      <c r="K802" s="108">
        <v>2</v>
      </c>
      <c r="L802" s="509" t="s">
        <v>7129</v>
      </c>
      <c r="M802" s="509">
        <v>45180</v>
      </c>
      <c r="N802" s="114">
        <f t="shared" si="45"/>
        <v>3</v>
      </c>
      <c r="O802" s="178">
        <v>2</v>
      </c>
      <c r="P802" s="110" t="s">
        <v>17</v>
      </c>
      <c r="Q802" s="133" t="s">
        <v>7130</v>
      </c>
      <c r="R802" s="171" t="s">
        <v>7131</v>
      </c>
      <c r="S802" s="217">
        <f t="shared" si="46"/>
        <v>186</v>
      </c>
      <c r="T802" s="166" t="s">
        <v>125</v>
      </c>
      <c r="U802" s="166" t="s">
        <v>125</v>
      </c>
      <c r="V802" s="166" t="s">
        <v>125</v>
      </c>
      <c r="W802" s="166" t="s">
        <v>125</v>
      </c>
      <c r="X802" s="166" t="s">
        <v>125</v>
      </c>
      <c r="Y802" s="166" t="s">
        <v>125</v>
      </c>
      <c r="Z802" s="166" t="s">
        <v>125</v>
      </c>
      <c r="AA802" s="166" t="s">
        <v>125</v>
      </c>
      <c r="AB802" s="166" t="s">
        <v>125</v>
      </c>
      <c r="AC802" s="166" t="s">
        <v>125</v>
      </c>
      <c r="AD802" s="166" t="s">
        <v>125</v>
      </c>
      <c r="AE802" s="166" t="s">
        <v>125</v>
      </c>
      <c r="AF802" s="166" t="s">
        <v>125</v>
      </c>
      <c r="AG802" s="166" t="s">
        <v>125</v>
      </c>
      <c r="AH802" s="166" t="s">
        <v>125</v>
      </c>
      <c r="AI802" s="166" t="s">
        <v>125</v>
      </c>
      <c r="AJ802" s="166" t="s">
        <v>125</v>
      </c>
      <c r="AK802" s="166" t="s">
        <v>125</v>
      </c>
      <c r="AL802" s="166" t="s">
        <v>125</v>
      </c>
      <c r="AM802" s="166" t="s">
        <v>125</v>
      </c>
      <c r="AN802" s="166" t="s">
        <v>125</v>
      </c>
      <c r="AO802" s="166" t="s">
        <v>125</v>
      </c>
      <c r="AP802" s="166" t="s">
        <v>125</v>
      </c>
      <c r="AQ802" s="166" t="s">
        <v>125</v>
      </c>
      <c r="AR802" s="166" t="s">
        <v>125</v>
      </c>
      <c r="AS802" s="166" t="s">
        <v>125</v>
      </c>
      <c r="AT802" s="166" t="s">
        <v>125</v>
      </c>
      <c r="AU802" s="166" t="s">
        <v>125</v>
      </c>
      <c r="AV802" s="166" t="s">
        <v>125</v>
      </c>
      <c r="AW802" s="166" t="s">
        <v>125</v>
      </c>
      <c r="AX802" s="166" t="s">
        <v>125</v>
      </c>
      <c r="AY802" s="166" t="s">
        <v>125</v>
      </c>
      <c r="AZ802" s="166" t="s">
        <v>125</v>
      </c>
      <c r="BA802" s="166" t="s">
        <v>125</v>
      </c>
      <c r="BB802" s="166" t="s">
        <v>125</v>
      </c>
      <c r="BC802" s="161" t="s">
        <v>7119</v>
      </c>
      <c r="BD802" s="112" t="s">
        <v>7132</v>
      </c>
      <c r="BE802" s="548" t="s">
        <v>7133</v>
      </c>
      <c r="BF802" s="108" t="s">
        <v>131</v>
      </c>
      <c r="BG802" s="175">
        <v>45210</v>
      </c>
      <c r="BH802" s="108" t="s">
        <v>2033</v>
      </c>
      <c r="BI802" s="195"/>
      <c r="BJ802" s="196"/>
      <c r="BK802" s="196"/>
      <c r="BL802" s="196"/>
      <c r="BM802" s="196"/>
      <c r="BN802" s="35" t="s">
        <v>133</v>
      </c>
      <c r="BO802" s="195"/>
      <c r="BP802" s="195"/>
      <c r="BR802" s="92" t="s">
        <v>1356</v>
      </c>
      <c r="BS802" s="92" t="s">
        <v>1654</v>
      </c>
      <c r="BT802" s="92" t="s">
        <v>7122</v>
      </c>
      <c r="BU802" s="288"/>
    </row>
    <row r="803" spans="1:73" ht="90" hidden="1" customHeight="1">
      <c r="A803" s="263" t="s">
        <v>7134</v>
      </c>
      <c r="B803" s="92" t="s">
        <v>7040</v>
      </c>
      <c r="C803" s="175">
        <v>45092</v>
      </c>
      <c r="D803" s="175" t="s">
        <v>202</v>
      </c>
      <c r="E803" s="111" t="s">
        <v>325</v>
      </c>
      <c r="F803" s="164" t="s">
        <v>7135</v>
      </c>
      <c r="G803" s="164" t="s">
        <v>7136</v>
      </c>
      <c r="H803" s="164" t="s">
        <v>7137</v>
      </c>
      <c r="I803" s="164" t="s">
        <v>7138</v>
      </c>
      <c r="J803" s="110" t="s">
        <v>7139</v>
      </c>
      <c r="K803" s="108">
        <v>1</v>
      </c>
      <c r="L803" s="509">
        <v>45139</v>
      </c>
      <c r="M803" s="509">
        <v>45229</v>
      </c>
      <c r="N803" s="114">
        <f t="shared" si="45"/>
        <v>13</v>
      </c>
      <c r="O803" s="502">
        <v>0</v>
      </c>
      <c r="P803" s="110" t="s">
        <v>29</v>
      </c>
      <c r="Q803" s="133" t="s">
        <v>7140</v>
      </c>
      <c r="R803" s="171"/>
      <c r="S803" s="217">
        <f t="shared" si="46"/>
        <v>0</v>
      </c>
      <c r="T803" s="166" t="s">
        <v>125</v>
      </c>
      <c r="U803" s="166" t="s">
        <v>125</v>
      </c>
      <c r="V803" s="166" t="s">
        <v>125</v>
      </c>
      <c r="W803" s="166" t="s">
        <v>125</v>
      </c>
      <c r="X803" s="166" t="s">
        <v>125</v>
      </c>
      <c r="Y803" s="166" t="s">
        <v>125</v>
      </c>
      <c r="Z803" s="166" t="s">
        <v>125</v>
      </c>
      <c r="AA803" s="166" t="s">
        <v>125</v>
      </c>
      <c r="AB803" s="166" t="s">
        <v>125</v>
      </c>
      <c r="AC803" s="166" t="s">
        <v>125</v>
      </c>
      <c r="AD803" s="166" t="s">
        <v>125</v>
      </c>
      <c r="AE803" s="166" t="s">
        <v>125</v>
      </c>
      <c r="AF803" s="166" t="s">
        <v>125</v>
      </c>
      <c r="AG803" s="166" t="s">
        <v>125</v>
      </c>
      <c r="AH803" s="166" t="s">
        <v>125</v>
      </c>
      <c r="AI803" s="166" t="s">
        <v>125</v>
      </c>
      <c r="AJ803" s="166" t="s">
        <v>125</v>
      </c>
      <c r="AK803" s="166" t="s">
        <v>125</v>
      </c>
      <c r="AL803" s="166" t="s">
        <v>125</v>
      </c>
      <c r="AM803" s="166" t="s">
        <v>125</v>
      </c>
      <c r="AN803" s="166" t="s">
        <v>125</v>
      </c>
      <c r="AO803" s="166" t="s">
        <v>125</v>
      </c>
      <c r="AP803" s="166" t="s">
        <v>125</v>
      </c>
      <c r="AQ803" s="166" t="s">
        <v>125</v>
      </c>
      <c r="AR803" s="166" t="s">
        <v>125</v>
      </c>
      <c r="AS803" s="166" t="s">
        <v>125</v>
      </c>
      <c r="AT803" s="166" t="s">
        <v>125</v>
      </c>
      <c r="AU803" s="166" t="s">
        <v>125</v>
      </c>
      <c r="AV803" s="166" t="s">
        <v>125</v>
      </c>
      <c r="AW803" s="166" t="s">
        <v>125</v>
      </c>
      <c r="AX803" s="166" t="s">
        <v>125</v>
      </c>
      <c r="AY803" s="166" t="s">
        <v>125</v>
      </c>
      <c r="AZ803" s="166" t="s">
        <v>125</v>
      </c>
      <c r="BA803" s="166" t="s">
        <v>125</v>
      </c>
      <c r="BB803" s="166" t="s">
        <v>125</v>
      </c>
      <c r="BC803" s="161" t="s">
        <v>7119</v>
      </c>
      <c r="BD803" s="171" t="s">
        <v>7141</v>
      </c>
      <c r="BE803" s="171"/>
      <c r="BF803" s="108" t="s">
        <v>8</v>
      </c>
      <c r="BG803" s="122">
        <v>45212</v>
      </c>
      <c r="BH803" s="108" t="s">
        <v>8</v>
      </c>
      <c r="BI803" s="195"/>
      <c r="BJ803" s="196"/>
      <c r="BK803" s="196"/>
      <c r="BL803" s="196"/>
      <c r="BM803" s="196"/>
      <c r="BN803" s="35" t="s">
        <v>133</v>
      </c>
      <c r="BO803" s="195"/>
      <c r="BP803" s="195"/>
      <c r="BR803" s="92" t="s">
        <v>7142</v>
      </c>
      <c r="BS803" s="92" t="s">
        <v>7143</v>
      </c>
      <c r="BT803" s="92" t="s">
        <v>7144</v>
      </c>
      <c r="BU803" s="35" t="s">
        <v>7145</v>
      </c>
    </row>
    <row r="804" spans="1:73" ht="90" hidden="1" customHeight="1">
      <c r="A804" s="181" t="s">
        <v>7146</v>
      </c>
      <c r="B804" s="92" t="s">
        <v>7040</v>
      </c>
      <c r="C804" s="175">
        <v>45092</v>
      </c>
      <c r="D804" s="175" t="s">
        <v>202</v>
      </c>
      <c r="E804" s="111" t="s">
        <v>325</v>
      </c>
      <c r="F804" s="164" t="s">
        <v>7135</v>
      </c>
      <c r="G804" s="164" t="s">
        <v>7147</v>
      </c>
      <c r="H804" s="164" t="s">
        <v>7148</v>
      </c>
      <c r="I804" s="164" t="s">
        <v>7149</v>
      </c>
      <c r="J804" s="110" t="s">
        <v>7150</v>
      </c>
      <c r="K804" s="108">
        <v>1</v>
      </c>
      <c r="L804" s="509">
        <v>45231</v>
      </c>
      <c r="M804" s="509">
        <v>45291</v>
      </c>
      <c r="N804" s="114">
        <f t="shared" si="45"/>
        <v>9</v>
      </c>
      <c r="O804" s="502">
        <v>0</v>
      </c>
      <c r="P804" s="110" t="s">
        <v>33</v>
      </c>
      <c r="Q804" s="133"/>
      <c r="R804" s="171"/>
      <c r="S804" s="217">
        <f t="shared" si="46"/>
        <v>0</v>
      </c>
      <c r="T804" s="166" t="s">
        <v>125</v>
      </c>
      <c r="U804" s="166" t="s">
        <v>125</v>
      </c>
      <c r="V804" s="166" t="s">
        <v>125</v>
      </c>
      <c r="W804" s="166" t="s">
        <v>125</v>
      </c>
      <c r="X804" s="166" t="s">
        <v>125</v>
      </c>
      <c r="Y804" s="166" t="s">
        <v>125</v>
      </c>
      <c r="Z804" s="166" t="s">
        <v>125</v>
      </c>
      <c r="AA804" s="166" t="s">
        <v>125</v>
      </c>
      <c r="AB804" s="166" t="s">
        <v>125</v>
      </c>
      <c r="AC804" s="166" t="s">
        <v>125</v>
      </c>
      <c r="AD804" s="166" t="s">
        <v>125</v>
      </c>
      <c r="AE804" s="166" t="s">
        <v>125</v>
      </c>
      <c r="AF804" s="166" t="s">
        <v>125</v>
      </c>
      <c r="AG804" s="166" t="s">
        <v>125</v>
      </c>
      <c r="AH804" s="166" t="s">
        <v>125</v>
      </c>
      <c r="AI804" s="166" t="s">
        <v>125</v>
      </c>
      <c r="AJ804" s="166" t="s">
        <v>125</v>
      </c>
      <c r="AK804" s="166" t="s">
        <v>125</v>
      </c>
      <c r="AL804" s="166" t="s">
        <v>125</v>
      </c>
      <c r="AM804" s="166" t="s">
        <v>125</v>
      </c>
      <c r="AN804" s="166" t="s">
        <v>125</v>
      </c>
      <c r="AO804" s="166" t="s">
        <v>125</v>
      </c>
      <c r="AP804" s="166" t="s">
        <v>125</v>
      </c>
      <c r="AQ804" s="166" t="s">
        <v>125</v>
      </c>
      <c r="AR804" s="166" t="s">
        <v>125</v>
      </c>
      <c r="AS804" s="166" t="s">
        <v>125</v>
      </c>
      <c r="AT804" s="166" t="s">
        <v>125</v>
      </c>
      <c r="AU804" s="166" t="s">
        <v>125</v>
      </c>
      <c r="AV804" s="166" t="s">
        <v>125</v>
      </c>
      <c r="AW804" s="166" t="s">
        <v>125</v>
      </c>
      <c r="AX804" s="166" t="s">
        <v>125</v>
      </c>
      <c r="AY804" s="166" t="s">
        <v>125</v>
      </c>
      <c r="AZ804" s="166" t="s">
        <v>125</v>
      </c>
      <c r="BA804" s="166" t="s">
        <v>125</v>
      </c>
      <c r="BB804" s="166" t="s">
        <v>125</v>
      </c>
      <c r="BC804" s="161" t="s">
        <v>7119</v>
      </c>
      <c r="BD804" s="447" t="s">
        <v>7151</v>
      </c>
      <c r="BE804" s="551" t="s">
        <v>7152</v>
      </c>
      <c r="BF804" s="108" t="s">
        <v>8</v>
      </c>
      <c r="BG804" s="122">
        <v>45212</v>
      </c>
      <c r="BH804" s="108" t="s">
        <v>8</v>
      </c>
      <c r="BI804" s="195"/>
      <c r="BJ804" s="196"/>
      <c r="BK804" s="196"/>
      <c r="BL804" s="196"/>
      <c r="BM804" s="196"/>
      <c r="BN804" s="35" t="s">
        <v>133</v>
      </c>
      <c r="BO804" s="195"/>
      <c r="BP804" s="195"/>
      <c r="BR804" s="92" t="s">
        <v>7142</v>
      </c>
      <c r="BS804" s="92" t="s">
        <v>7143</v>
      </c>
      <c r="BT804" s="92" t="s">
        <v>7144</v>
      </c>
      <c r="BU804" s="35" t="s">
        <v>7145</v>
      </c>
    </row>
    <row r="805" spans="1:73" ht="90" hidden="1" customHeight="1">
      <c r="A805" s="263" t="s">
        <v>7153</v>
      </c>
      <c r="B805" s="92" t="s">
        <v>7040</v>
      </c>
      <c r="C805" s="175">
        <v>45092</v>
      </c>
      <c r="D805" s="175" t="s">
        <v>202</v>
      </c>
      <c r="E805" s="111" t="s">
        <v>174</v>
      </c>
      <c r="F805" s="164" t="s">
        <v>7154</v>
      </c>
      <c r="G805" s="164" t="s">
        <v>7136</v>
      </c>
      <c r="H805" s="164" t="s">
        <v>7137</v>
      </c>
      <c r="I805" s="164" t="s">
        <v>7138</v>
      </c>
      <c r="J805" s="110" t="s">
        <v>7139</v>
      </c>
      <c r="K805" s="108">
        <v>1</v>
      </c>
      <c r="L805" s="509">
        <v>45139</v>
      </c>
      <c r="M805" s="509">
        <v>45229</v>
      </c>
      <c r="N805" s="114">
        <f t="shared" si="45"/>
        <v>13</v>
      </c>
      <c r="O805" s="502">
        <v>0</v>
      </c>
      <c r="P805" s="110" t="s">
        <v>29</v>
      </c>
      <c r="Q805" s="133" t="s">
        <v>7140</v>
      </c>
      <c r="R805" s="171"/>
      <c r="S805" s="217">
        <f t="shared" si="46"/>
        <v>0</v>
      </c>
      <c r="T805" s="166" t="s">
        <v>125</v>
      </c>
      <c r="U805" s="166" t="s">
        <v>125</v>
      </c>
      <c r="V805" s="166" t="s">
        <v>125</v>
      </c>
      <c r="W805" s="166" t="s">
        <v>125</v>
      </c>
      <c r="X805" s="166" t="s">
        <v>125</v>
      </c>
      <c r="Y805" s="166" t="s">
        <v>125</v>
      </c>
      <c r="Z805" s="166" t="s">
        <v>125</v>
      </c>
      <c r="AA805" s="166" t="s">
        <v>125</v>
      </c>
      <c r="AB805" s="166" t="s">
        <v>125</v>
      </c>
      <c r="AC805" s="166" t="s">
        <v>125</v>
      </c>
      <c r="AD805" s="166" t="s">
        <v>125</v>
      </c>
      <c r="AE805" s="166" t="s">
        <v>125</v>
      </c>
      <c r="AF805" s="166" t="s">
        <v>125</v>
      </c>
      <c r="AG805" s="166" t="s">
        <v>125</v>
      </c>
      <c r="AH805" s="166" t="s">
        <v>125</v>
      </c>
      <c r="AI805" s="166" t="s">
        <v>125</v>
      </c>
      <c r="AJ805" s="166" t="s">
        <v>125</v>
      </c>
      <c r="AK805" s="166" t="s">
        <v>125</v>
      </c>
      <c r="AL805" s="166" t="s">
        <v>125</v>
      </c>
      <c r="AM805" s="166" t="s">
        <v>125</v>
      </c>
      <c r="AN805" s="166" t="s">
        <v>125</v>
      </c>
      <c r="AO805" s="166" t="s">
        <v>125</v>
      </c>
      <c r="AP805" s="166" t="s">
        <v>125</v>
      </c>
      <c r="AQ805" s="166" t="s">
        <v>125</v>
      </c>
      <c r="AR805" s="166" t="s">
        <v>125</v>
      </c>
      <c r="AS805" s="166" t="s">
        <v>125</v>
      </c>
      <c r="AT805" s="166" t="s">
        <v>125</v>
      </c>
      <c r="AU805" s="166" t="s">
        <v>125</v>
      </c>
      <c r="AV805" s="166" t="s">
        <v>125</v>
      </c>
      <c r="AW805" s="166" t="s">
        <v>125</v>
      </c>
      <c r="AX805" s="166" t="s">
        <v>125</v>
      </c>
      <c r="AY805" s="166" t="s">
        <v>125</v>
      </c>
      <c r="AZ805" s="166" t="s">
        <v>125</v>
      </c>
      <c r="BA805" s="166" t="s">
        <v>125</v>
      </c>
      <c r="BB805" s="166" t="s">
        <v>125</v>
      </c>
      <c r="BC805" s="161" t="s">
        <v>7119</v>
      </c>
      <c r="BD805" s="171" t="s">
        <v>7155</v>
      </c>
      <c r="BE805" s="171"/>
      <c r="BF805" s="108" t="s">
        <v>8</v>
      </c>
      <c r="BG805" s="122">
        <v>45212</v>
      </c>
      <c r="BH805" s="108" t="s">
        <v>8</v>
      </c>
      <c r="BI805" s="195"/>
      <c r="BJ805" s="196"/>
      <c r="BK805" s="196"/>
      <c r="BL805" s="196"/>
      <c r="BM805" s="196"/>
      <c r="BN805" s="35" t="s">
        <v>133</v>
      </c>
      <c r="BO805" s="195"/>
      <c r="BP805" s="195"/>
      <c r="BR805" s="92" t="s">
        <v>7156</v>
      </c>
      <c r="BS805" s="110" t="s">
        <v>7157</v>
      </c>
      <c r="BT805" s="35" t="s">
        <v>7158</v>
      </c>
      <c r="BU805" s="35" t="s">
        <v>2399</v>
      </c>
    </row>
    <row r="806" spans="1:73" ht="90" hidden="1" customHeight="1">
      <c r="A806" s="181" t="s">
        <v>7159</v>
      </c>
      <c r="B806" s="92" t="s">
        <v>7040</v>
      </c>
      <c r="C806" s="175">
        <v>45092</v>
      </c>
      <c r="D806" s="175" t="s">
        <v>202</v>
      </c>
      <c r="E806" s="111" t="s">
        <v>174</v>
      </c>
      <c r="F806" s="164" t="s">
        <v>7154</v>
      </c>
      <c r="G806" s="164" t="s">
        <v>7160</v>
      </c>
      <c r="H806" s="164" t="s">
        <v>7161</v>
      </c>
      <c r="I806" s="164" t="s">
        <v>7162</v>
      </c>
      <c r="J806" s="110" t="s">
        <v>7163</v>
      </c>
      <c r="K806" s="108">
        <v>1</v>
      </c>
      <c r="L806" s="509">
        <v>45139</v>
      </c>
      <c r="M806" s="509">
        <v>45291</v>
      </c>
      <c r="N806" s="114">
        <f t="shared" si="45"/>
        <v>22</v>
      </c>
      <c r="O806" s="502">
        <v>0</v>
      </c>
      <c r="P806" s="110" t="s">
        <v>33</v>
      </c>
      <c r="Q806" s="133"/>
      <c r="R806" s="171"/>
      <c r="S806" s="217">
        <f t="shared" si="46"/>
        <v>0</v>
      </c>
      <c r="T806" s="166" t="s">
        <v>125</v>
      </c>
      <c r="U806" s="166" t="s">
        <v>125</v>
      </c>
      <c r="V806" s="166" t="s">
        <v>125</v>
      </c>
      <c r="W806" s="166" t="s">
        <v>125</v>
      </c>
      <c r="X806" s="166" t="s">
        <v>125</v>
      </c>
      <c r="Y806" s="166" t="s">
        <v>125</v>
      </c>
      <c r="Z806" s="166" t="s">
        <v>125</v>
      </c>
      <c r="AA806" s="166" t="s">
        <v>125</v>
      </c>
      <c r="AB806" s="166" t="s">
        <v>125</v>
      </c>
      <c r="AC806" s="166" t="s">
        <v>125</v>
      </c>
      <c r="AD806" s="166" t="s">
        <v>125</v>
      </c>
      <c r="AE806" s="166" t="s">
        <v>125</v>
      </c>
      <c r="AF806" s="166" t="s">
        <v>125</v>
      </c>
      <c r="AG806" s="166" t="s">
        <v>125</v>
      </c>
      <c r="AH806" s="166" t="s">
        <v>125</v>
      </c>
      <c r="AI806" s="166" t="s">
        <v>125</v>
      </c>
      <c r="AJ806" s="166" t="s">
        <v>125</v>
      </c>
      <c r="AK806" s="166" t="s">
        <v>125</v>
      </c>
      <c r="AL806" s="166" t="s">
        <v>125</v>
      </c>
      <c r="AM806" s="166" t="s">
        <v>125</v>
      </c>
      <c r="AN806" s="166" t="s">
        <v>125</v>
      </c>
      <c r="AO806" s="166" t="s">
        <v>125</v>
      </c>
      <c r="AP806" s="166" t="s">
        <v>125</v>
      </c>
      <c r="AQ806" s="166" t="s">
        <v>125</v>
      </c>
      <c r="AR806" s="166" t="s">
        <v>125</v>
      </c>
      <c r="AS806" s="166" t="s">
        <v>125</v>
      </c>
      <c r="AT806" s="166" t="s">
        <v>125</v>
      </c>
      <c r="AU806" s="166" t="s">
        <v>125</v>
      </c>
      <c r="AV806" s="166" t="s">
        <v>125</v>
      </c>
      <c r="AW806" s="166" t="s">
        <v>125</v>
      </c>
      <c r="AX806" s="166" t="s">
        <v>125</v>
      </c>
      <c r="AY806" s="166" t="s">
        <v>125</v>
      </c>
      <c r="AZ806" s="166" t="s">
        <v>125</v>
      </c>
      <c r="BA806" s="166" t="s">
        <v>125</v>
      </c>
      <c r="BB806" s="166" t="s">
        <v>125</v>
      </c>
      <c r="BC806" s="161" t="s">
        <v>7119</v>
      </c>
      <c r="BD806" s="447" t="s">
        <v>7151</v>
      </c>
      <c r="BE806" s="171"/>
      <c r="BF806" s="108" t="s">
        <v>8</v>
      </c>
      <c r="BG806" s="122">
        <v>45212</v>
      </c>
      <c r="BH806" s="108" t="s">
        <v>8</v>
      </c>
      <c r="BI806" s="195"/>
      <c r="BJ806" s="196"/>
      <c r="BK806" s="196"/>
      <c r="BL806" s="196"/>
      <c r="BM806" s="196"/>
      <c r="BN806" s="35" t="s">
        <v>133</v>
      </c>
      <c r="BO806" s="195"/>
      <c r="BP806" s="195"/>
      <c r="BR806" s="92" t="s">
        <v>7156</v>
      </c>
      <c r="BS806" s="110" t="s">
        <v>7157</v>
      </c>
      <c r="BT806" s="35" t="s">
        <v>7158</v>
      </c>
      <c r="BU806" s="35" t="s">
        <v>2399</v>
      </c>
    </row>
    <row r="807" spans="1:73" ht="90" hidden="1" customHeight="1">
      <c r="A807" s="263" t="s">
        <v>7164</v>
      </c>
      <c r="B807" s="92" t="s">
        <v>7040</v>
      </c>
      <c r="C807" s="175">
        <v>45092</v>
      </c>
      <c r="D807" s="175" t="s">
        <v>202</v>
      </c>
      <c r="E807" s="111" t="s">
        <v>219</v>
      </c>
      <c r="F807" s="164" t="s">
        <v>7165</v>
      </c>
      <c r="G807" s="164" t="s">
        <v>7166</v>
      </c>
      <c r="H807" s="164" t="s">
        <v>7167</v>
      </c>
      <c r="I807" s="164" t="s">
        <v>7168</v>
      </c>
      <c r="J807" s="110" t="s">
        <v>7169</v>
      </c>
      <c r="K807" s="108">
        <v>252</v>
      </c>
      <c r="L807" s="509">
        <v>45170</v>
      </c>
      <c r="M807" s="509">
        <v>45648</v>
      </c>
      <c r="N807" s="114">
        <f t="shared" si="45"/>
        <v>17</v>
      </c>
      <c r="O807" s="502">
        <v>0</v>
      </c>
      <c r="P807" s="110" t="s">
        <v>28</v>
      </c>
      <c r="Q807" s="285"/>
      <c r="R807" s="112" t="s">
        <v>3541</v>
      </c>
      <c r="S807" s="217">
        <f t="shared" si="46"/>
        <v>120</v>
      </c>
      <c r="T807" s="166" t="s">
        <v>125</v>
      </c>
      <c r="U807" s="166" t="s">
        <v>125</v>
      </c>
      <c r="V807" s="166" t="s">
        <v>125</v>
      </c>
      <c r="W807" s="166" t="s">
        <v>125</v>
      </c>
      <c r="X807" s="166" t="s">
        <v>125</v>
      </c>
      <c r="Y807" s="166" t="s">
        <v>125</v>
      </c>
      <c r="Z807" s="166" t="s">
        <v>125</v>
      </c>
      <c r="AA807" s="166" t="s">
        <v>125</v>
      </c>
      <c r="AB807" s="166" t="s">
        <v>125</v>
      </c>
      <c r="AC807" s="166" t="s">
        <v>125</v>
      </c>
      <c r="AD807" s="166" t="s">
        <v>125</v>
      </c>
      <c r="AE807" s="166" t="s">
        <v>125</v>
      </c>
      <c r="AF807" s="166" t="s">
        <v>125</v>
      </c>
      <c r="AG807" s="166" t="s">
        <v>125</v>
      </c>
      <c r="AH807" s="166" t="s">
        <v>125</v>
      </c>
      <c r="AI807" s="166" t="s">
        <v>125</v>
      </c>
      <c r="AJ807" s="166" t="s">
        <v>125</v>
      </c>
      <c r="AK807" s="166" t="s">
        <v>125</v>
      </c>
      <c r="AL807" s="166" t="s">
        <v>125</v>
      </c>
      <c r="AM807" s="166" t="s">
        <v>125</v>
      </c>
      <c r="AN807" s="166" t="s">
        <v>125</v>
      </c>
      <c r="AO807" s="166" t="s">
        <v>125</v>
      </c>
      <c r="AP807" s="166" t="s">
        <v>125</v>
      </c>
      <c r="AQ807" s="166" t="s">
        <v>125</v>
      </c>
      <c r="AR807" s="166" t="s">
        <v>125</v>
      </c>
      <c r="AS807" s="166" t="s">
        <v>125</v>
      </c>
      <c r="AT807" s="166" t="s">
        <v>125</v>
      </c>
      <c r="AU807" s="166" t="s">
        <v>125</v>
      </c>
      <c r="AV807" s="166" t="s">
        <v>125</v>
      </c>
      <c r="AW807" s="166" t="s">
        <v>125</v>
      </c>
      <c r="AX807" s="166" t="s">
        <v>125</v>
      </c>
      <c r="AY807" s="166" t="s">
        <v>125</v>
      </c>
      <c r="AZ807" s="166" t="s">
        <v>125</v>
      </c>
      <c r="BA807" s="166" t="s">
        <v>125</v>
      </c>
      <c r="BB807" s="166" t="s">
        <v>125</v>
      </c>
      <c r="BC807" s="161" t="s">
        <v>7119</v>
      </c>
      <c r="BD807" s="220" t="s">
        <v>6651</v>
      </c>
      <c r="BE807" s="220" t="s">
        <v>7170</v>
      </c>
      <c r="BF807" s="108" t="s">
        <v>8</v>
      </c>
      <c r="BG807" s="122">
        <v>45212</v>
      </c>
      <c r="BH807" s="108" t="s">
        <v>8</v>
      </c>
      <c r="BI807" s="195"/>
      <c r="BJ807" s="196"/>
      <c r="BK807" s="196"/>
      <c r="BL807" s="196"/>
      <c r="BM807" s="196"/>
      <c r="BN807" s="35" t="s">
        <v>133</v>
      </c>
      <c r="BO807" s="195"/>
      <c r="BP807" s="195"/>
      <c r="BR807" s="110" t="s">
        <v>1347</v>
      </c>
      <c r="BS807" s="119" t="s">
        <v>3508</v>
      </c>
      <c r="BT807" s="119" t="s">
        <v>3509</v>
      </c>
      <c r="BU807" s="288"/>
    </row>
    <row r="808" spans="1:73" ht="90" hidden="1" customHeight="1">
      <c r="A808" s="181" t="s">
        <v>7171</v>
      </c>
      <c r="B808" s="92" t="s">
        <v>7040</v>
      </c>
      <c r="C808" s="175">
        <v>45092</v>
      </c>
      <c r="D808" s="175" t="s">
        <v>202</v>
      </c>
      <c r="E808" s="111" t="s">
        <v>219</v>
      </c>
      <c r="F808" s="164" t="s">
        <v>7165</v>
      </c>
      <c r="G808" s="164" t="s">
        <v>7166</v>
      </c>
      <c r="H808" s="164" t="s">
        <v>7167</v>
      </c>
      <c r="I808" s="164" t="s">
        <v>7172</v>
      </c>
      <c r="J808" s="110" t="s">
        <v>3531</v>
      </c>
      <c r="K808" s="108">
        <v>252</v>
      </c>
      <c r="L808" s="509">
        <v>45382</v>
      </c>
      <c r="M808" s="509">
        <v>45648</v>
      </c>
      <c r="N808" s="114">
        <f t="shared" si="45"/>
        <v>38</v>
      </c>
      <c r="O808" s="502">
        <v>0</v>
      </c>
      <c r="P808" s="110" t="s">
        <v>28</v>
      </c>
      <c r="Q808" s="285"/>
      <c r="R808" s="171" t="s">
        <v>7173</v>
      </c>
      <c r="S808" s="217">
        <f t="shared" si="46"/>
        <v>127</v>
      </c>
      <c r="T808" s="166" t="s">
        <v>125</v>
      </c>
      <c r="U808" s="166" t="s">
        <v>125</v>
      </c>
      <c r="V808" s="166" t="s">
        <v>125</v>
      </c>
      <c r="W808" s="166" t="s">
        <v>125</v>
      </c>
      <c r="X808" s="166" t="s">
        <v>125</v>
      </c>
      <c r="Y808" s="166" t="s">
        <v>125</v>
      </c>
      <c r="Z808" s="166" t="s">
        <v>125</v>
      </c>
      <c r="AA808" s="166" t="s">
        <v>125</v>
      </c>
      <c r="AB808" s="166" t="s">
        <v>125</v>
      </c>
      <c r="AC808" s="166" t="s">
        <v>125</v>
      </c>
      <c r="AD808" s="166" t="s">
        <v>125</v>
      </c>
      <c r="AE808" s="166" t="s">
        <v>125</v>
      </c>
      <c r="AF808" s="166" t="s">
        <v>125</v>
      </c>
      <c r="AG808" s="166" t="s">
        <v>125</v>
      </c>
      <c r="AH808" s="166" t="s">
        <v>125</v>
      </c>
      <c r="AI808" s="166" t="s">
        <v>125</v>
      </c>
      <c r="AJ808" s="166" t="s">
        <v>125</v>
      </c>
      <c r="AK808" s="166" t="s">
        <v>125</v>
      </c>
      <c r="AL808" s="166" t="s">
        <v>125</v>
      </c>
      <c r="AM808" s="166" t="s">
        <v>125</v>
      </c>
      <c r="AN808" s="166" t="s">
        <v>125</v>
      </c>
      <c r="AO808" s="166" t="s">
        <v>125</v>
      </c>
      <c r="AP808" s="166" t="s">
        <v>125</v>
      </c>
      <c r="AQ808" s="166" t="s">
        <v>125</v>
      </c>
      <c r="AR808" s="166" t="s">
        <v>125</v>
      </c>
      <c r="AS808" s="166" t="s">
        <v>125</v>
      </c>
      <c r="AT808" s="166" t="s">
        <v>125</v>
      </c>
      <c r="AU808" s="166" t="s">
        <v>125</v>
      </c>
      <c r="AV808" s="166" t="s">
        <v>125</v>
      </c>
      <c r="AW808" s="166" t="s">
        <v>125</v>
      </c>
      <c r="AX808" s="166" t="s">
        <v>125</v>
      </c>
      <c r="AY808" s="166" t="s">
        <v>125</v>
      </c>
      <c r="AZ808" s="166" t="s">
        <v>125</v>
      </c>
      <c r="BA808" s="166" t="s">
        <v>125</v>
      </c>
      <c r="BB808" s="166" t="s">
        <v>125</v>
      </c>
      <c r="BC808" s="161" t="s">
        <v>7119</v>
      </c>
      <c r="BD808" s="220" t="s">
        <v>6651</v>
      </c>
      <c r="BE808" s="220" t="s">
        <v>7174</v>
      </c>
      <c r="BF808" s="108" t="s">
        <v>8</v>
      </c>
      <c r="BG808" s="122">
        <v>45212</v>
      </c>
      <c r="BH808" s="108" t="s">
        <v>8</v>
      </c>
      <c r="BI808" s="195"/>
      <c r="BJ808" s="196"/>
      <c r="BK808" s="196"/>
      <c r="BL808" s="196"/>
      <c r="BM808" s="196"/>
      <c r="BN808" s="35" t="s">
        <v>133</v>
      </c>
      <c r="BO808" s="195"/>
      <c r="BP808" s="195"/>
      <c r="BR808" s="110" t="s">
        <v>1347</v>
      </c>
      <c r="BS808" s="119" t="s">
        <v>3508</v>
      </c>
      <c r="BT808" s="119" t="s">
        <v>3509</v>
      </c>
      <c r="BU808" s="288"/>
    </row>
    <row r="809" spans="1:73" ht="90" hidden="1" customHeight="1">
      <c r="A809" s="263" t="s">
        <v>7175</v>
      </c>
      <c r="B809" s="92" t="s">
        <v>7040</v>
      </c>
      <c r="C809" s="175">
        <v>45092</v>
      </c>
      <c r="D809" s="175" t="s">
        <v>202</v>
      </c>
      <c r="E809" s="111" t="s">
        <v>224</v>
      </c>
      <c r="F809" s="164" t="s">
        <v>7176</v>
      </c>
      <c r="G809" s="164" t="s">
        <v>7177</v>
      </c>
      <c r="H809" s="164" t="s">
        <v>7178</v>
      </c>
      <c r="I809" s="164" t="s">
        <v>7179</v>
      </c>
      <c r="J809" s="110" t="s">
        <v>7180</v>
      </c>
      <c r="K809" s="108">
        <v>1</v>
      </c>
      <c r="L809" s="509">
        <v>45139</v>
      </c>
      <c r="M809" s="509">
        <v>45382</v>
      </c>
      <c r="N809" s="114">
        <f t="shared" si="45"/>
        <v>35</v>
      </c>
      <c r="O809" s="502">
        <v>0</v>
      </c>
      <c r="P809" s="110" t="s">
        <v>33</v>
      </c>
      <c r="Q809" s="133"/>
      <c r="R809" s="171"/>
      <c r="S809" s="217">
        <f t="shared" si="46"/>
        <v>0</v>
      </c>
      <c r="T809" s="166" t="s">
        <v>125</v>
      </c>
      <c r="U809" s="166" t="s">
        <v>125</v>
      </c>
      <c r="V809" s="166" t="s">
        <v>125</v>
      </c>
      <c r="W809" s="166" t="s">
        <v>125</v>
      </c>
      <c r="X809" s="166" t="s">
        <v>125</v>
      </c>
      <c r="Y809" s="166" t="s">
        <v>125</v>
      </c>
      <c r="Z809" s="166" t="s">
        <v>125</v>
      </c>
      <c r="AA809" s="166" t="s">
        <v>125</v>
      </c>
      <c r="AB809" s="166" t="s">
        <v>125</v>
      </c>
      <c r="AC809" s="166" t="s">
        <v>125</v>
      </c>
      <c r="AD809" s="166" t="s">
        <v>125</v>
      </c>
      <c r="AE809" s="166" t="s">
        <v>125</v>
      </c>
      <c r="AF809" s="166" t="s">
        <v>125</v>
      </c>
      <c r="AG809" s="166" t="s">
        <v>125</v>
      </c>
      <c r="AH809" s="166" t="s">
        <v>125</v>
      </c>
      <c r="AI809" s="166" t="s">
        <v>125</v>
      </c>
      <c r="AJ809" s="166" t="s">
        <v>125</v>
      </c>
      <c r="AK809" s="166" t="s">
        <v>125</v>
      </c>
      <c r="AL809" s="166" t="s">
        <v>125</v>
      </c>
      <c r="AM809" s="166" t="s">
        <v>125</v>
      </c>
      <c r="AN809" s="166" t="s">
        <v>125</v>
      </c>
      <c r="AO809" s="166" t="s">
        <v>125</v>
      </c>
      <c r="AP809" s="166" t="s">
        <v>125</v>
      </c>
      <c r="AQ809" s="166" t="s">
        <v>125</v>
      </c>
      <c r="AR809" s="166" t="s">
        <v>125</v>
      </c>
      <c r="AS809" s="166" t="s">
        <v>125</v>
      </c>
      <c r="AT809" s="166" t="s">
        <v>125</v>
      </c>
      <c r="AU809" s="166" t="s">
        <v>125</v>
      </c>
      <c r="AV809" s="166" t="s">
        <v>125</v>
      </c>
      <c r="AW809" s="166" t="s">
        <v>125</v>
      </c>
      <c r="AX809" s="166" t="s">
        <v>125</v>
      </c>
      <c r="AY809" s="166" t="s">
        <v>125</v>
      </c>
      <c r="AZ809" s="166" t="s">
        <v>125</v>
      </c>
      <c r="BA809" s="166" t="s">
        <v>125</v>
      </c>
      <c r="BB809" s="166" t="s">
        <v>125</v>
      </c>
      <c r="BC809" s="161" t="s">
        <v>7119</v>
      </c>
      <c r="BD809" s="447" t="s">
        <v>7151</v>
      </c>
      <c r="BE809" s="551" t="s">
        <v>7152</v>
      </c>
      <c r="BF809" s="108" t="s">
        <v>8</v>
      </c>
      <c r="BG809" s="190">
        <v>45212</v>
      </c>
      <c r="BH809" s="108" t="s">
        <v>8</v>
      </c>
      <c r="BI809" s="195"/>
      <c r="BJ809" s="196"/>
      <c r="BK809" s="196"/>
      <c r="BL809" s="196"/>
      <c r="BM809" s="196"/>
      <c r="BN809" s="35" t="s">
        <v>133</v>
      </c>
      <c r="BO809" s="195"/>
      <c r="BP809" s="195"/>
      <c r="BR809" s="166" t="s">
        <v>1314</v>
      </c>
      <c r="BS809" s="92" t="s">
        <v>7181</v>
      </c>
      <c r="BT809" s="92" t="s">
        <v>7182</v>
      </c>
      <c r="BU809" s="288"/>
    </row>
    <row r="810" spans="1:73" ht="90" hidden="1" customHeight="1">
      <c r="A810" s="263" t="s">
        <v>7183</v>
      </c>
      <c r="B810" s="92" t="s">
        <v>7040</v>
      </c>
      <c r="C810" s="175">
        <v>45092</v>
      </c>
      <c r="D810" s="175" t="s">
        <v>202</v>
      </c>
      <c r="E810" s="111" t="s">
        <v>190</v>
      </c>
      <c r="F810" s="164" t="s">
        <v>7184</v>
      </c>
      <c r="G810" s="164" t="s">
        <v>7185</v>
      </c>
      <c r="H810" s="164" t="s">
        <v>7186</v>
      </c>
      <c r="I810" s="164" t="s">
        <v>7187</v>
      </c>
      <c r="J810" s="110" t="s">
        <v>7188</v>
      </c>
      <c r="K810" s="108">
        <v>1</v>
      </c>
      <c r="L810" s="509">
        <v>45139</v>
      </c>
      <c r="M810" s="509">
        <v>45291</v>
      </c>
      <c r="N810" s="114">
        <f t="shared" si="45"/>
        <v>22</v>
      </c>
      <c r="O810" s="502">
        <v>0</v>
      </c>
      <c r="P810" s="110" t="s">
        <v>31</v>
      </c>
      <c r="Q810" s="133"/>
      <c r="R810" s="171"/>
      <c r="S810" s="217">
        <f t="shared" si="46"/>
        <v>0</v>
      </c>
      <c r="T810" s="166" t="s">
        <v>125</v>
      </c>
      <c r="U810" s="166" t="s">
        <v>125</v>
      </c>
      <c r="V810" s="166" t="s">
        <v>125</v>
      </c>
      <c r="W810" s="166" t="s">
        <v>125</v>
      </c>
      <c r="X810" s="166" t="s">
        <v>125</v>
      </c>
      <c r="Y810" s="166" t="s">
        <v>125</v>
      </c>
      <c r="Z810" s="166" t="s">
        <v>125</v>
      </c>
      <c r="AA810" s="166" t="s">
        <v>125</v>
      </c>
      <c r="AB810" s="166" t="s">
        <v>125</v>
      </c>
      <c r="AC810" s="166" t="s">
        <v>125</v>
      </c>
      <c r="AD810" s="166" t="s">
        <v>125</v>
      </c>
      <c r="AE810" s="166" t="s">
        <v>125</v>
      </c>
      <c r="AF810" s="166" t="s">
        <v>125</v>
      </c>
      <c r="AG810" s="166" t="s">
        <v>125</v>
      </c>
      <c r="AH810" s="166" t="s">
        <v>125</v>
      </c>
      <c r="AI810" s="166" t="s">
        <v>125</v>
      </c>
      <c r="AJ810" s="166" t="s">
        <v>125</v>
      </c>
      <c r="AK810" s="166" t="s">
        <v>125</v>
      </c>
      <c r="AL810" s="166" t="s">
        <v>125</v>
      </c>
      <c r="AM810" s="166" t="s">
        <v>125</v>
      </c>
      <c r="AN810" s="166" t="s">
        <v>125</v>
      </c>
      <c r="AO810" s="166" t="s">
        <v>125</v>
      </c>
      <c r="AP810" s="166" t="s">
        <v>125</v>
      </c>
      <c r="AQ810" s="166" t="s">
        <v>125</v>
      </c>
      <c r="AR810" s="166" t="s">
        <v>125</v>
      </c>
      <c r="AS810" s="166" t="s">
        <v>125</v>
      </c>
      <c r="AT810" s="166" t="s">
        <v>125</v>
      </c>
      <c r="AU810" s="166" t="s">
        <v>125</v>
      </c>
      <c r="AV810" s="166" t="s">
        <v>125</v>
      </c>
      <c r="AW810" s="166" t="s">
        <v>125</v>
      </c>
      <c r="AX810" s="166" t="s">
        <v>125</v>
      </c>
      <c r="AY810" s="166" t="s">
        <v>125</v>
      </c>
      <c r="AZ810" s="166" t="s">
        <v>125</v>
      </c>
      <c r="BA810" s="166" t="s">
        <v>125</v>
      </c>
      <c r="BB810" s="166" t="s">
        <v>125</v>
      </c>
      <c r="BC810" s="161" t="s">
        <v>7119</v>
      </c>
      <c r="BD810" s="547" t="s">
        <v>7189</v>
      </c>
      <c r="BE810" s="171"/>
      <c r="BF810" s="108" t="s">
        <v>8</v>
      </c>
      <c r="BG810" s="122">
        <v>45212</v>
      </c>
      <c r="BH810" s="108" t="s">
        <v>8</v>
      </c>
      <c r="BI810" s="195"/>
      <c r="BJ810" s="196"/>
      <c r="BK810" s="196"/>
      <c r="BL810" s="196"/>
      <c r="BM810" s="196"/>
      <c r="BN810" s="35" t="s">
        <v>133</v>
      </c>
      <c r="BO810" s="195"/>
      <c r="BP810" s="195"/>
      <c r="BR810" s="166" t="s">
        <v>1356</v>
      </c>
      <c r="BS810" s="92" t="s">
        <v>6939</v>
      </c>
      <c r="BT810" s="288"/>
      <c r="BU810" s="288"/>
    </row>
    <row r="811" spans="1:73" ht="90" hidden="1" customHeight="1">
      <c r="A811" s="181" t="s">
        <v>7190</v>
      </c>
      <c r="B811" s="92" t="s">
        <v>7040</v>
      </c>
      <c r="C811" s="175">
        <v>45092</v>
      </c>
      <c r="D811" s="175" t="s">
        <v>202</v>
      </c>
      <c r="E811" s="111" t="s">
        <v>437</v>
      </c>
      <c r="F811" s="164" t="s">
        <v>7191</v>
      </c>
      <c r="G811" s="164" t="s">
        <v>7136</v>
      </c>
      <c r="H811" s="164" t="s">
        <v>7137</v>
      </c>
      <c r="I811" s="164" t="s">
        <v>7138</v>
      </c>
      <c r="J811" s="110" t="s">
        <v>7139</v>
      </c>
      <c r="K811" s="108">
        <v>1</v>
      </c>
      <c r="L811" s="509">
        <v>45139</v>
      </c>
      <c r="M811" s="509">
        <v>45229</v>
      </c>
      <c r="N811" s="114">
        <f t="shared" si="45"/>
        <v>13</v>
      </c>
      <c r="O811" s="502">
        <v>0</v>
      </c>
      <c r="P811" s="110" t="s">
        <v>29</v>
      </c>
      <c r="Q811" s="133" t="s">
        <v>7192</v>
      </c>
      <c r="R811" s="171"/>
      <c r="S811" s="217">
        <f t="shared" si="46"/>
        <v>0</v>
      </c>
      <c r="T811" s="166" t="s">
        <v>125</v>
      </c>
      <c r="U811" s="166" t="s">
        <v>125</v>
      </c>
      <c r="V811" s="166" t="s">
        <v>125</v>
      </c>
      <c r="W811" s="166" t="s">
        <v>125</v>
      </c>
      <c r="X811" s="166" t="s">
        <v>125</v>
      </c>
      <c r="Y811" s="166" t="s">
        <v>125</v>
      </c>
      <c r="Z811" s="166" t="s">
        <v>125</v>
      </c>
      <c r="AA811" s="166" t="s">
        <v>125</v>
      </c>
      <c r="AB811" s="166" t="s">
        <v>125</v>
      </c>
      <c r="AC811" s="166" t="s">
        <v>125</v>
      </c>
      <c r="AD811" s="166" t="s">
        <v>125</v>
      </c>
      <c r="AE811" s="166" t="s">
        <v>125</v>
      </c>
      <c r="AF811" s="166" t="s">
        <v>125</v>
      </c>
      <c r="AG811" s="166" t="s">
        <v>125</v>
      </c>
      <c r="AH811" s="166" t="s">
        <v>125</v>
      </c>
      <c r="AI811" s="166" t="s">
        <v>125</v>
      </c>
      <c r="AJ811" s="166" t="s">
        <v>125</v>
      </c>
      <c r="AK811" s="166" t="s">
        <v>125</v>
      </c>
      <c r="AL811" s="166" t="s">
        <v>125</v>
      </c>
      <c r="AM811" s="166" t="s">
        <v>125</v>
      </c>
      <c r="AN811" s="166" t="s">
        <v>125</v>
      </c>
      <c r="AO811" s="166" t="s">
        <v>125</v>
      </c>
      <c r="AP811" s="166" t="s">
        <v>125</v>
      </c>
      <c r="AQ811" s="166" t="s">
        <v>125</v>
      </c>
      <c r="AR811" s="166" t="s">
        <v>125</v>
      </c>
      <c r="AS811" s="166" t="s">
        <v>125</v>
      </c>
      <c r="AT811" s="166" t="s">
        <v>125</v>
      </c>
      <c r="AU811" s="166" t="s">
        <v>125</v>
      </c>
      <c r="AV811" s="166" t="s">
        <v>125</v>
      </c>
      <c r="AW811" s="166" t="s">
        <v>125</v>
      </c>
      <c r="AX811" s="166" t="s">
        <v>125</v>
      </c>
      <c r="AY811" s="166" t="s">
        <v>125</v>
      </c>
      <c r="AZ811" s="166" t="s">
        <v>125</v>
      </c>
      <c r="BA811" s="166" t="s">
        <v>125</v>
      </c>
      <c r="BB811" s="166" t="s">
        <v>125</v>
      </c>
      <c r="BC811" s="161" t="s">
        <v>7119</v>
      </c>
      <c r="BD811" s="171" t="s">
        <v>7193</v>
      </c>
      <c r="BE811" s="171"/>
      <c r="BF811" s="108" t="s">
        <v>8</v>
      </c>
      <c r="BG811" s="122">
        <v>45212</v>
      </c>
      <c r="BH811" s="108" t="s">
        <v>8</v>
      </c>
      <c r="BI811" s="195"/>
      <c r="BJ811" s="196"/>
      <c r="BK811" s="196"/>
      <c r="BL811" s="196"/>
      <c r="BM811" s="196"/>
      <c r="BN811" s="35" t="s">
        <v>133</v>
      </c>
      <c r="BO811" s="195"/>
      <c r="BP811" s="195"/>
      <c r="BR811" s="35" t="s">
        <v>7194</v>
      </c>
      <c r="BS811" s="92" t="s">
        <v>7195</v>
      </c>
      <c r="BT811" s="35" t="s">
        <v>7196</v>
      </c>
      <c r="BU811" s="35" t="s">
        <v>2399</v>
      </c>
    </row>
    <row r="812" spans="1:73" ht="90" hidden="1" customHeight="1">
      <c r="A812" s="263" t="s">
        <v>7197</v>
      </c>
      <c r="B812" s="92" t="s">
        <v>7040</v>
      </c>
      <c r="C812" s="175">
        <v>45092</v>
      </c>
      <c r="D812" s="175" t="s">
        <v>202</v>
      </c>
      <c r="E812" s="111" t="s">
        <v>195</v>
      </c>
      <c r="F812" s="164" t="s">
        <v>7198</v>
      </c>
      <c r="G812" s="164" t="s">
        <v>7136</v>
      </c>
      <c r="H812" s="164" t="s">
        <v>7137</v>
      </c>
      <c r="I812" s="164" t="s">
        <v>7138</v>
      </c>
      <c r="J812" s="110" t="s">
        <v>7139</v>
      </c>
      <c r="K812" s="108">
        <v>1</v>
      </c>
      <c r="L812" s="509">
        <v>45139</v>
      </c>
      <c r="M812" s="509">
        <v>45229</v>
      </c>
      <c r="N812" s="114">
        <f t="shared" si="45"/>
        <v>13</v>
      </c>
      <c r="O812" s="502">
        <v>0</v>
      </c>
      <c r="P812" s="110" t="s">
        <v>25</v>
      </c>
      <c r="Q812" s="133" t="s">
        <v>7192</v>
      </c>
      <c r="R812" s="171"/>
      <c r="S812" s="217">
        <f t="shared" si="46"/>
        <v>0</v>
      </c>
      <c r="T812" s="166" t="s">
        <v>125</v>
      </c>
      <c r="U812" s="166" t="s">
        <v>125</v>
      </c>
      <c r="V812" s="166" t="s">
        <v>125</v>
      </c>
      <c r="W812" s="166" t="s">
        <v>125</v>
      </c>
      <c r="X812" s="166" t="s">
        <v>125</v>
      </c>
      <c r="Y812" s="166" t="s">
        <v>125</v>
      </c>
      <c r="Z812" s="166" t="s">
        <v>125</v>
      </c>
      <c r="AA812" s="166" t="s">
        <v>125</v>
      </c>
      <c r="AB812" s="166" t="s">
        <v>125</v>
      </c>
      <c r="AC812" s="166" t="s">
        <v>125</v>
      </c>
      <c r="AD812" s="166" t="s">
        <v>125</v>
      </c>
      <c r="AE812" s="166" t="s">
        <v>125</v>
      </c>
      <c r="AF812" s="166" t="s">
        <v>125</v>
      </c>
      <c r="AG812" s="166" t="s">
        <v>125</v>
      </c>
      <c r="AH812" s="166" t="s">
        <v>125</v>
      </c>
      <c r="AI812" s="166" t="s">
        <v>125</v>
      </c>
      <c r="AJ812" s="166" t="s">
        <v>125</v>
      </c>
      <c r="AK812" s="166" t="s">
        <v>125</v>
      </c>
      <c r="AL812" s="166" t="s">
        <v>125</v>
      </c>
      <c r="AM812" s="166" t="s">
        <v>125</v>
      </c>
      <c r="AN812" s="166" t="s">
        <v>125</v>
      </c>
      <c r="AO812" s="166" t="s">
        <v>125</v>
      </c>
      <c r="AP812" s="166" t="s">
        <v>125</v>
      </c>
      <c r="AQ812" s="166" t="s">
        <v>125</v>
      </c>
      <c r="AR812" s="166" t="s">
        <v>125</v>
      </c>
      <c r="AS812" s="166" t="s">
        <v>125</v>
      </c>
      <c r="AT812" s="166" t="s">
        <v>125</v>
      </c>
      <c r="AU812" s="166" t="s">
        <v>125</v>
      </c>
      <c r="AV812" s="166" t="s">
        <v>125</v>
      </c>
      <c r="AW812" s="166" t="s">
        <v>125</v>
      </c>
      <c r="AX812" s="166" t="s">
        <v>125</v>
      </c>
      <c r="AY812" s="166" t="s">
        <v>125</v>
      </c>
      <c r="AZ812" s="166" t="s">
        <v>125</v>
      </c>
      <c r="BA812" s="166" t="s">
        <v>125</v>
      </c>
      <c r="BB812" s="166" t="s">
        <v>125</v>
      </c>
      <c r="BC812" s="161" t="s">
        <v>7119</v>
      </c>
      <c r="BD812" s="209" t="s">
        <v>7199</v>
      </c>
      <c r="BE812" s="171"/>
      <c r="BF812" s="108" t="s">
        <v>8</v>
      </c>
      <c r="BG812" s="122">
        <v>45212</v>
      </c>
      <c r="BH812" s="108" t="s">
        <v>8</v>
      </c>
      <c r="BI812" s="195"/>
      <c r="BJ812" s="196"/>
      <c r="BK812" s="196"/>
      <c r="BL812" s="196"/>
      <c r="BM812" s="196"/>
      <c r="BN812" s="35" t="s">
        <v>133</v>
      </c>
      <c r="BO812" s="195"/>
      <c r="BP812" s="195"/>
      <c r="BR812" s="92" t="s">
        <v>7200</v>
      </c>
      <c r="BS812" s="92" t="s">
        <v>7201</v>
      </c>
      <c r="BT812" s="92" t="s">
        <v>7202</v>
      </c>
      <c r="BU812" s="35" t="s">
        <v>7203</v>
      </c>
    </row>
    <row r="813" spans="1:73" ht="90" hidden="1" customHeight="1">
      <c r="A813" s="181" t="s">
        <v>7204</v>
      </c>
      <c r="B813" s="92" t="s">
        <v>7040</v>
      </c>
      <c r="C813" s="175">
        <v>45092</v>
      </c>
      <c r="D813" s="175" t="s">
        <v>202</v>
      </c>
      <c r="E813" s="111" t="s">
        <v>195</v>
      </c>
      <c r="F813" s="164" t="s">
        <v>7198</v>
      </c>
      <c r="G813" s="164" t="s">
        <v>7160</v>
      </c>
      <c r="H813" s="164" t="s">
        <v>7205</v>
      </c>
      <c r="I813" s="164" t="s">
        <v>7206</v>
      </c>
      <c r="J813" s="110" t="s">
        <v>7207</v>
      </c>
      <c r="K813" s="108">
        <v>1</v>
      </c>
      <c r="L813" s="509">
        <v>45139</v>
      </c>
      <c r="M813" s="509">
        <v>45291</v>
      </c>
      <c r="N813" s="114">
        <f t="shared" si="45"/>
        <v>22</v>
      </c>
      <c r="O813" s="502">
        <v>0</v>
      </c>
      <c r="P813" s="110" t="s">
        <v>33</v>
      </c>
      <c r="Q813" s="133"/>
      <c r="R813" s="171"/>
      <c r="S813" s="217">
        <f t="shared" si="46"/>
        <v>0</v>
      </c>
      <c r="T813" s="166" t="s">
        <v>125</v>
      </c>
      <c r="U813" s="166" t="s">
        <v>125</v>
      </c>
      <c r="V813" s="166" t="s">
        <v>125</v>
      </c>
      <c r="W813" s="166" t="s">
        <v>125</v>
      </c>
      <c r="X813" s="166" t="s">
        <v>125</v>
      </c>
      <c r="Y813" s="166" t="s">
        <v>125</v>
      </c>
      <c r="Z813" s="166" t="s">
        <v>125</v>
      </c>
      <c r="AA813" s="166" t="s">
        <v>125</v>
      </c>
      <c r="AB813" s="166" t="s">
        <v>125</v>
      </c>
      <c r="AC813" s="166" t="s">
        <v>125</v>
      </c>
      <c r="AD813" s="166" t="s">
        <v>125</v>
      </c>
      <c r="AE813" s="166" t="s">
        <v>125</v>
      </c>
      <c r="AF813" s="166" t="s">
        <v>125</v>
      </c>
      <c r="AG813" s="166" t="s">
        <v>125</v>
      </c>
      <c r="AH813" s="166" t="s">
        <v>125</v>
      </c>
      <c r="AI813" s="166" t="s">
        <v>125</v>
      </c>
      <c r="AJ813" s="166" t="s">
        <v>125</v>
      </c>
      <c r="AK813" s="166" t="s">
        <v>125</v>
      </c>
      <c r="AL813" s="166" t="s">
        <v>125</v>
      </c>
      <c r="AM813" s="166" t="s">
        <v>125</v>
      </c>
      <c r="AN813" s="166" t="s">
        <v>125</v>
      </c>
      <c r="AO813" s="166" t="s">
        <v>125</v>
      </c>
      <c r="AP813" s="166" t="s">
        <v>125</v>
      </c>
      <c r="AQ813" s="166" t="s">
        <v>125</v>
      </c>
      <c r="AR813" s="166" t="s">
        <v>125</v>
      </c>
      <c r="AS813" s="166" t="s">
        <v>125</v>
      </c>
      <c r="AT813" s="166" t="s">
        <v>125</v>
      </c>
      <c r="AU813" s="166" t="s">
        <v>125</v>
      </c>
      <c r="AV813" s="166" t="s">
        <v>125</v>
      </c>
      <c r="AW813" s="166" t="s">
        <v>125</v>
      </c>
      <c r="AX813" s="166" t="s">
        <v>125</v>
      </c>
      <c r="AY813" s="166" t="s">
        <v>125</v>
      </c>
      <c r="AZ813" s="166" t="s">
        <v>125</v>
      </c>
      <c r="BA813" s="166" t="s">
        <v>125</v>
      </c>
      <c r="BB813" s="166" t="s">
        <v>125</v>
      </c>
      <c r="BC813" s="161" t="s">
        <v>7119</v>
      </c>
      <c r="BD813" s="447" t="s">
        <v>7151</v>
      </c>
      <c r="BE813" s="171"/>
      <c r="BF813" s="108" t="s">
        <v>8</v>
      </c>
      <c r="BG813" s="122">
        <v>45212</v>
      </c>
      <c r="BH813" s="108" t="s">
        <v>8</v>
      </c>
      <c r="BI813" s="195"/>
      <c r="BJ813" s="196"/>
      <c r="BK813" s="196"/>
      <c r="BL813" s="196"/>
      <c r="BM813" s="196"/>
      <c r="BN813" s="35" t="s">
        <v>133</v>
      </c>
      <c r="BO813" s="195"/>
      <c r="BP813" s="195"/>
      <c r="BR813" s="92" t="s">
        <v>7200</v>
      </c>
      <c r="BS813" s="92" t="s">
        <v>7201</v>
      </c>
      <c r="BT813" s="92" t="s">
        <v>7202</v>
      </c>
      <c r="BU813" s="35" t="s">
        <v>7203</v>
      </c>
    </row>
    <row r="814" spans="1:73" ht="90" hidden="1" customHeight="1">
      <c r="A814" s="263" t="s">
        <v>7208</v>
      </c>
      <c r="B814" s="92" t="s">
        <v>7040</v>
      </c>
      <c r="C814" s="175">
        <v>45092</v>
      </c>
      <c r="D814" s="175" t="s">
        <v>218</v>
      </c>
      <c r="E814" s="111" t="s">
        <v>344</v>
      </c>
      <c r="F814" s="164" t="s">
        <v>7209</v>
      </c>
      <c r="G814" s="164" t="s">
        <v>7210</v>
      </c>
      <c r="H814" s="164" t="s">
        <v>7211</v>
      </c>
      <c r="I814" s="164" t="s">
        <v>7212</v>
      </c>
      <c r="J814" s="110" t="s">
        <v>7213</v>
      </c>
      <c r="K814" s="108">
        <v>1</v>
      </c>
      <c r="L814" s="509">
        <v>45214</v>
      </c>
      <c r="M814" s="509">
        <v>45275</v>
      </c>
      <c r="N814" s="114">
        <f t="shared" si="45"/>
        <v>9</v>
      </c>
      <c r="O814" s="502">
        <v>0</v>
      </c>
      <c r="P814" s="110" t="s">
        <v>33</v>
      </c>
      <c r="Q814" s="110" t="s">
        <v>1639</v>
      </c>
      <c r="R814" s="171"/>
      <c r="S814" s="217">
        <f t="shared" si="46"/>
        <v>0</v>
      </c>
      <c r="T814" s="166" t="s">
        <v>125</v>
      </c>
      <c r="U814" s="166" t="s">
        <v>125</v>
      </c>
      <c r="V814" s="166" t="s">
        <v>125</v>
      </c>
      <c r="W814" s="166" t="s">
        <v>125</v>
      </c>
      <c r="X814" s="166" t="s">
        <v>125</v>
      </c>
      <c r="Y814" s="166" t="s">
        <v>125</v>
      </c>
      <c r="Z814" s="166" t="s">
        <v>125</v>
      </c>
      <c r="AA814" s="166" t="s">
        <v>125</v>
      </c>
      <c r="AB814" s="166" t="s">
        <v>125</v>
      </c>
      <c r="AC814" s="166" t="s">
        <v>125</v>
      </c>
      <c r="AD814" s="166" t="s">
        <v>125</v>
      </c>
      <c r="AE814" s="166" t="s">
        <v>125</v>
      </c>
      <c r="AF814" s="166" t="s">
        <v>125</v>
      </c>
      <c r="AG814" s="166" t="s">
        <v>125</v>
      </c>
      <c r="AH814" s="166" t="s">
        <v>125</v>
      </c>
      <c r="AI814" s="166" t="s">
        <v>125</v>
      </c>
      <c r="AJ814" s="166" t="s">
        <v>125</v>
      </c>
      <c r="AK814" s="166" t="s">
        <v>125</v>
      </c>
      <c r="AL814" s="166" t="s">
        <v>125</v>
      </c>
      <c r="AM814" s="166" t="s">
        <v>125</v>
      </c>
      <c r="AN814" s="166" t="s">
        <v>125</v>
      </c>
      <c r="AO814" s="166" t="s">
        <v>125</v>
      </c>
      <c r="AP814" s="166" t="s">
        <v>125</v>
      </c>
      <c r="AQ814" s="166" t="s">
        <v>125</v>
      </c>
      <c r="AR814" s="166" t="s">
        <v>125</v>
      </c>
      <c r="AS814" s="166" t="s">
        <v>125</v>
      </c>
      <c r="AT814" s="166" t="s">
        <v>125</v>
      </c>
      <c r="AU814" s="166" t="s">
        <v>125</v>
      </c>
      <c r="AV814" s="166" t="s">
        <v>125</v>
      </c>
      <c r="AW814" s="166" t="s">
        <v>125</v>
      </c>
      <c r="AX814" s="166" t="s">
        <v>125</v>
      </c>
      <c r="AY814" s="166" t="s">
        <v>125</v>
      </c>
      <c r="AZ814" s="166" t="s">
        <v>125</v>
      </c>
      <c r="BA814" s="166" t="s">
        <v>125</v>
      </c>
      <c r="BB814" s="166" t="s">
        <v>125</v>
      </c>
      <c r="BC814" s="161" t="s">
        <v>7119</v>
      </c>
      <c r="BD814" s="447" t="s">
        <v>7151</v>
      </c>
      <c r="BE814" s="171"/>
      <c r="BF814" s="108" t="s">
        <v>8</v>
      </c>
      <c r="BG814" s="122">
        <v>45212</v>
      </c>
      <c r="BH814" s="108" t="s">
        <v>8</v>
      </c>
      <c r="BI814" s="195"/>
      <c r="BJ814" s="196"/>
      <c r="BK814" s="196"/>
      <c r="BL814" s="196"/>
      <c r="BM814" s="196"/>
      <c r="BN814" s="35" t="s">
        <v>133</v>
      </c>
      <c r="BO814" s="195"/>
      <c r="BP814" s="195"/>
      <c r="BR814" s="92" t="s">
        <v>7156</v>
      </c>
      <c r="BS814" s="92" t="s">
        <v>7214</v>
      </c>
      <c r="BT814" s="35" t="s">
        <v>7196</v>
      </c>
      <c r="BU814" s="92" t="s">
        <v>7215</v>
      </c>
    </row>
    <row r="815" spans="1:73" ht="90" hidden="1" customHeight="1">
      <c r="A815" s="181" t="s">
        <v>7216</v>
      </c>
      <c r="B815" s="92" t="s">
        <v>7040</v>
      </c>
      <c r="C815" s="175">
        <v>45092</v>
      </c>
      <c r="D815" s="175" t="s">
        <v>218</v>
      </c>
      <c r="E815" s="111" t="s">
        <v>344</v>
      </c>
      <c r="F815" s="164" t="s">
        <v>7209</v>
      </c>
      <c r="G815" s="164" t="s">
        <v>7217</v>
      </c>
      <c r="H815" s="164" t="s">
        <v>7218</v>
      </c>
      <c r="I815" s="164" t="s">
        <v>7219</v>
      </c>
      <c r="J815" s="110" t="s">
        <v>7220</v>
      </c>
      <c r="K815" s="108">
        <v>1</v>
      </c>
      <c r="L815" s="509">
        <v>45139</v>
      </c>
      <c r="M815" s="509">
        <v>45473</v>
      </c>
      <c r="N815" s="114">
        <f t="shared" si="45"/>
        <v>48</v>
      </c>
      <c r="O815" s="502">
        <v>0</v>
      </c>
      <c r="P815" s="110" t="s">
        <v>33</v>
      </c>
      <c r="Q815" s="110"/>
      <c r="R815" s="171"/>
      <c r="S815" s="217">
        <f t="shared" si="46"/>
        <v>0</v>
      </c>
      <c r="T815" s="166" t="s">
        <v>125</v>
      </c>
      <c r="U815" s="166" t="s">
        <v>125</v>
      </c>
      <c r="V815" s="166" t="s">
        <v>125</v>
      </c>
      <c r="W815" s="166" t="s">
        <v>125</v>
      </c>
      <c r="X815" s="166" t="s">
        <v>125</v>
      </c>
      <c r="Y815" s="166" t="s">
        <v>125</v>
      </c>
      <c r="Z815" s="166" t="s">
        <v>125</v>
      </c>
      <c r="AA815" s="166" t="s">
        <v>125</v>
      </c>
      <c r="AB815" s="166" t="s">
        <v>125</v>
      </c>
      <c r="AC815" s="166" t="s">
        <v>125</v>
      </c>
      <c r="AD815" s="166" t="s">
        <v>125</v>
      </c>
      <c r="AE815" s="166" t="s">
        <v>125</v>
      </c>
      <c r="AF815" s="166" t="s">
        <v>125</v>
      </c>
      <c r="AG815" s="166" t="s">
        <v>125</v>
      </c>
      <c r="AH815" s="166" t="s">
        <v>125</v>
      </c>
      <c r="AI815" s="166" t="s">
        <v>125</v>
      </c>
      <c r="AJ815" s="166" t="s">
        <v>125</v>
      </c>
      <c r="AK815" s="166" t="s">
        <v>125</v>
      </c>
      <c r="AL815" s="166" t="s">
        <v>125</v>
      </c>
      <c r="AM815" s="166" t="s">
        <v>125</v>
      </c>
      <c r="AN815" s="166" t="s">
        <v>125</v>
      </c>
      <c r="AO815" s="166" t="s">
        <v>125</v>
      </c>
      <c r="AP815" s="166" t="s">
        <v>125</v>
      </c>
      <c r="AQ815" s="166" t="s">
        <v>125</v>
      </c>
      <c r="AR815" s="166" t="s">
        <v>125</v>
      </c>
      <c r="AS815" s="166" t="s">
        <v>125</v>
      </c>
      <c r="AT815" s="166" t="s">
        <v>125</v>
      </c>
      <c r="AU815" s="166" t="s">
        <v>125</v>
      </c>
      <c r="AV815" s="166" t="s">
        <v>125</v>
      </c>
      <c r="AW815" s="166" t="s">
        <v>125</v>
      </c>
      <c r="AX815" s="166" t="s">
        <v>125</v>
      </c>
      <c r="AY815" s="166" t="s">
        <v>125</v>
      </c>
      <c r="AZ815" s="166" t="s">
        <v>125</v>
      </c>
      <c r="BA815" s="166" t="s">
        <v>125</v>
      </c>
      <c r="BB815" s="166" t="s">
        <v>125</v>
      </c>
      <c r="BC815" s="161" t="s">
        <v>7119</v>
      </c>
      <c r="BD815" s="447" t="s">
        <v>7151</v>
      </c>
      <c r="BE815" s="171"/>
      <c r="BF815" s="108" t="s">
        <v>8</v>
      </c>
      <c r="BG815" s="122">
        <v>45212</v>
      </c>
      <c r="BH815" s="108" t="s">
        <v>8</v>
      </c>
      <c r="BI815" s="195"/>
      <c r="BJ815" s="196"/>
      <c r="BK815" s="196"/>
      <c r="BL815" s="196"/>
      <c r="BM815" s="196"/>
      <c r="BN815" s="35" t="s">
        <v>133</v>
      </c>
      <c r="BO815" s="195"/>
      <c r="BP815" s="195"/>
      <c r="BR815" s="92" t="s">
        <v>7156</v>
      </c>
      <c r="BS815" s="92" t="s">
        <v>7214</v>
      </c>
      <c r="BT815" s="35" t="s">
        <v>7196</v>
      </c>
      <c r="BU815" s="92" t="s">
        <v>7215</v>
      </c>
    </row>
    <row r="816" spans="1:73" ht="90" hidden="1" customHeight="1">
      <c r="A816" s="263" t="s">
        <v>7221</v>
      </c>
      <c r="B816" s="92" t="s">
        <v>7040</v>
      </c>
      <c r="C816" s="175">
        <v>45092</v>
      </c>
      <c r="D816" s="175" t="s">
        <v>202</v>
      </c>
      <c r="E816" s="111" t="s">
        <v>255</v>
      </c>
      <c r="F816" s="164" t="s">
        <v>7222</v>
      </c>
      <c r="G816" s="164" t="s">
        <v>7136</v>
      </c>
      <c r="H816" s="164" t="s">
        <v>7137</v>
      </c>
      <c r="I816" s="164" t="s">
        <v>7138</v>
      </c>
      <c r="J816" s="110" t="s">
        <v>7139</v>
      </c>
      <c r="K816" s="108">
        <v>1</v>
      </c>
      <c r="L816" s="509">
        <v>45139</v>
      </c>
      <c r="M816" s="509">
        <v>45229</v>
      </c>
      <c r="N816" s="114">
        <f t="shared" si="45"/>
        <v>13</v>
      </c>
      <c r="O816" s="502">
        <v>0</v>
      </c>
      <c r="P816" s="110" t="s">
        <v>29</v>
      </c>
      <c r="Q816" s="133" t="s">
        <v>7140</v>
      </c>
      <c r="R816" s="171"/>
      <c r="S816" s="217">
        <f t="shared" si="46"/>
        <v>0</v>
      </c>
      <c r="T816" s="166" t="s">
        <v>125</v>
      </c>
      <c r="U816" s="166" t="s">
        <v>125</v>
      </c>
      <c r="V816" s="166" t="s">
        <v>125</v>
      </c>
      <c r="W816" s="166" t="s">
        <v>125</v>
      </c>
      <c r="X816" s="166" t="s">
        <v>125</v>
      </c>
      <c r="Y816" s="166" t="s">
        <v>125</v>
      </c>
      <c r="Z816" s="166" t="s">
        <v>125</v>
      </c>
      <c r="AA816" s="166" t="s">
        <v>125</v>
      </c>
      <c r="AB816" s="166" t="s">
        <v>125</v>
      </c>
      <c r="AC816" s="166" t="s">
        <v>125</v>
      </c>
      <c r="AD816" s="166" t="s">
        <v>125</v>
      </c>
      <c r="AE816" s="166" t="s">
        <v>125</v>
      </c>
      <c r="AF816" s="166" t="s">
        <v>125</v>
      </c>
      <c r="AG816" s="166" t="s">
        <v>125</v>
      </c>
      <c r="AH816" s="166" t="s">
        <v>125</v>
      </c>
      <c r="AI816" s="166" t="s">
        <v>125</v>
      </c>
      <c r="AJ816" s="166" t="s">
        <v>125</v>
      </c>
      <c r="AK816" s="166" t="s">
        <v>125</v>
      </c>
      <c r="AL816" s="166" t="s">
        <v>125</v>
      </c>
      <c r="AM816" s="166" t="s">
        <v>125</v>
      </c>
      <c r="AN816" s="166" t="s">
        <v>125</v>
      </c>
      <c r="AO816" s="166" t="s">
        <v>125</v>
      </c>
      <c r="AP816" s="166" t="s">
        <v>125</v>
      </c>
      <c r="AQ816" s="166" t="s">
        <v>125</v>
      </c>
      <c r="AR816" s="166" t="s">
        <v>125</v>
      </c>
      <c r="AS816" s="166" t="s">
        <v>125</v>
      </c>
      <c r="AT816" s="166" t="s">
        <v>125</v>
      </c>
      <c r="AU816" s="166" t="s">
        <v>125</v>
      </c>
      <c r="AV816" s="166" t="s">
        <v>125</v>
      </c>
      <c r="AW816" s="166" t="s">
        <v>125</v>
      </c>
      <c r="AX816" s="166" t="s">
        <v>125</v>
      </c>
      <c r="AY816" s="166" t="s">
        <v>125</v>
      </c>
      <c r="AZ816" s="166" t="s">
        <v>125</v>
      </c>
      <c r="BA816" s="166" t="s">
        <v>125</v>
      </c>
      <c r="BB816" s="166" t="s">
        <v>125</v>
      </c>
      <c r="BC816" s="161" t="s">
        <v>7119</v>
      </c>
      <c r="BD816" s="171" t="s">
        <v>7193</v>
      </c>
      <c r="BE816" s="171"/>
      <c r="BF816" s="108" t="s">
        <v>8</v>
      </c>
      <c r="BG816" s="122">
        <v>45212</v>
      </c>
      <c r="BH816" s="108" t="s">
        <v>8</v>
      </c>
      <c r="BI816" s="195"/>
      <c r="BJ816" s="196"/>
      <c r="BK816" s="196"/>
      <c r="BL816" s="196"/>
      <c r="BM816" s="196"/>
      <c r="BN816" s="35" t="s">
        <v>133</v>
      </c>
      <c r="BO816" s="195"/>
      <c r="BP816" s="195"/>
      <c r="BR816" s="92" t="s">
        <v>7223</v>
      </c>
      <c r="BS816" s="92" t="s">
        <v>7224</v>
      </c>
      <c r="BT816" s="92" t="s">
        <v>7225</v>
      </c>
      <c r="BU816" s="525" t="s">
        <v>7145</v>
      </c>
    </row>
    <row r="817" spans="1:73" ht="90" hidden="1" customHeight="1">
      <c r="A817" s="181" t="s">
        <v>7226</v>
      </c>
      <c r="B817" s="92" t="s">
        <v>7040</v>
      </c>
      <c r="C817" s="175">
        <v>45092</v>
      </c>
      <c r="D817" s="175" t="s">
        <v>202</v>
      </c>
      <c r="E817" s="111" t="s">
        <v>255</v>
      </c>
      <c r="F817" s="164" t="s">
        <v>7222</v>
      </c>
      <c r="G817" s="164" t="s">
        <v>7160</v>
      </c>
      <c r="H817" s="164" t="s">
        <v>7205</v>
      </c>
      <c r="I817" s="164" t="s">
        <v>7206</v>
      </c>
      <c r="J817" s="110" t="s">
        <v>7207</v>
      </c>
      <c r="K817" s="108">
        <v>1</v>
      </c>
      <c r="L817" s="509">
        <v>45139</v>
      </c>
      <c r="M817" s="509">
        <v>45291</v>
      </c>
      <c r="N817" s="114">
        <f t="shared" si="45"/>
        <v>22</v>
      </c>
      <c r="O817" s="502">
        <v>0</v>
      </c>
      <c r="P817" s="110" t="s">
        <v>33</v>
      </c>
      <c r="Q817" s="133"/>
      <c r="R817" s="171"/>
      <c r="S817" s="217">
        <f t="shared" si="46"/>
        <v>0</v>
      </c>
      <c r="T817" s="166" t="s">
        <v>125</v>
      </c>
      <c r="U817" s="166" t="s">
        <v>125</v>
      </c>
      <c r="V817" s="166" t="s">
        <v>125</v>
      </c>
      <c r="W817" s="166" t="s">
        <v>125</v>
      </c>
      <c r="X817" s="166" t="s">
        <v>125</v>
      </c>
      <c r="Y817" s="166" t="s">
        <v>125</v>
      </c>
      <c r="Z817" s="166" t="s">
        <v>125</v>
      </c>
      <c r="AA817" s="166" t="s">
        <v>125</v>
      </c>
      <c r="AB817" s="166" t="s">
        <v>125</v>
      </c>
      <c r="AC817" s="166" t="s">
        <v>125</v>
      </c>
      <c r="AD817" s="166" t="s">
        <v>125</v>
      </c>
      <c r="AE817" s="166" t="s">
        <v>125</v>
      </c>
      <c r="AF817" s="166" t="s">
        <v>125</v>
      </c>
      <c r="AG817" s="166" t="s">
        <v>125</v>
      </c>
      <c r="AH817" s="166" t="s">
        <v>125</v>
      </c>
      <c r="AI817" s="166" t="s">
        <v>125</v>
      </c>
      <c r="AJ817" s="166" t="s">
        <v>125</v>
      </c>
      <c r="AK817" s="166" t="s">
        <v>125</v>
      </c>
      <c r="AL817" s="166" t="s">
        <v>125</v>
      </c>
      <c r="AM817" s="166" t="s">
        <v>125</v>
      </c>
      <c r="AN817" s="166" t="s">
        <v>125</v>
      </c>
      <c r="AO817" s="166" t="s">
        <v>125</v>
      </c>
      <c r="AP817" s="166" t="s">
        <v>125</v>
      </c>
      <c r="AQ817" s="166" t="s">
        <v>125</v>
      </c>
      <c r="AR817" s="166" t="s">
        <v>125</v>
      </c>
      <c r="AS817" s="166" t="s">
        <v>125</v>
      </c>
      <c r="AT817" s="166" t="s">
        <v>125</v>
      </c>
      <c r="AU817" s="166" t="s">
        <v>125</v>
      </c>
      <c r="AV817" s="166" t="s">
        <v>125</v>
      </c>
      <c r="AW817" s="166" t="s">
        <v>125</v>
      </c>
      <c r="AX817" s="166" t="s">
        <v>125</v>
      </c>
      <c r="AY817" s="166" t="s">
        <v>125</v>
      </c>
      <c r="AZ817" s="166" t="s">
        <v>125</v>
      </c>
      <c r="BA817" s="166" t="s">
        <v>125</v>
      </c>
      <c r="BB817" s="166" t="s">
        <v>125</v>
      </c>
      <c r="BC817" s="161" t="s">
        <v>7119</v>
      </c>
      <c r="BD817" s="447" t="s">
        <v>7151</v>
      </c>
      <c r="BE817" s="171"/>
      <c r="BF817" s="108" t="s">
        <v>8</v>
      </c>
      <c r="BG817" s="122">
        <v>45212</v>
      </c>
      <c r="BH817" s="108" t="s">
        <v>8</v>
      </c>
      <c r="BI817" s="195"/>
      <c r="BJ817" s="196"/>
      <c r="BK817" s="196"/>
      <c r="BL817" s="196"/>
      <c r="BM817" s="196"/>
      <c r="BN817" s="35" t="s">
        <v>133</v>
      </c>
      <c r="BO817" s="195"/>
      <c r="BP817" s="195"/>
      <c r="BR817" s="92" t="s">
        <v>7223</v>
      </c>
      <c r="BS817" s="92" t="s">
        <v>7224</v>
      </c>
      <c r="BT817" s="92" t="s">
        <v>7225</v>
      </c>
      <c r="BU817" s="525" t="s">
        <v>7145</v>
      </c>
    </row>
    <row r="818" spans="1:73" ht="90" hidden="1" customHeight="1">
      <c r="A818" s="263" t="s">
        <v>7227</v>
      </c>
      <c r="B818" s="92" t="s">
        <v>7040</v>
      </c>
      <c r="C818" s="175">
        <v>45092</v>
      </c>
      <c r="D818" s="175" t="s">
        <v>202</v>
      </c>
      <c r="E818" s="111" t="s">
        <v>262</v>
      </c>
      <c r="F818" s="164" t="s">
        <v>7228</v>
      </c>
      <c r="G818" s="164" t="s">
        <v>7229</v>
      </c>
      <c r="H818" s="164" t="s">
        <v>7230</v>
      </c>
      <c r="I818" s="164" t="s">
        <v>7231</v>
      </c>
      <c r="J818" s="110" t="s">
        <v>7232</v>
      </c>
      <c r="K818" s="108">
        <v>2</v>
      </c>
      <c r="L818" s="515">
        <v>45139</v>
      </c>
      <c r="M818" s="515">
        <v>45291</v>
      </c>
      <c r="N818" s="114">
        <f t="shared" si="45"/>
        <v>22</v>
      </c>
      <c r="O818" s="502">
        <v>0</v>
      </c>
      <c r="P818" s="110" t="s">
        <v>32</v>
      </c>
      <c r="Q818" s="133" t="s">
        <v>7233</v>
      </c>
      <c r="R818" s="171"/>
      <c r="S818" s="217">
        <f t="shared" si="46"/>
        <v>0</v>
      </c>
      <c r="T818" s="166" t="s">
        <v>125</v>
      </c>
      <c r="U818" s="166" t="s">
        <v>125</v>
      </c>
      <c r="V818" s="166" t="s">
        <v>125</v>
      </c>
      <c r="W818" s="166" t="s">
        <v>125</v>
      </c>
      <c r="X818" s="166" t="s">
        <v>125</v>
      </c>
      <c r="Y818" s="166" t="s">
        <v>125</v>
      </c>
      <c r="Z818" s="166" t="s">
        <v>125</v>
      </c>
      <c r="AA818" s="166" t="s">
        <v>125</v>
      </c>
      <c r="AB818" s="166" t="s">
        <v>125</v>
      </c>
      <c r="AC818" s="166" t="s">
        <v>125</v>
      </c>
      <c r="AD818" s="166" t="s">
        <v>125</v>
      </c>
      <c r="AE818" s="166" t="s">
        <v>125</v>
      </c>
      <c r="AF818" s="166" t="s">
        <v>125</v>
      </c>
      <c r="AG818" s="166" t="s">
        <v>125</v>
      </c>
      <c r="AH818" s="166" t="s">
        <v>125</v>
      </c>
      <c r="AI818" s="166" t="s">
        <v>125</v>
      </c>
      <c r="AJ818" s="166" t="s">
        <v>125</v>
      </c>
      <c r="AK818" s="166" t="s">
        <v>125</v>
      </c>
      <c r="AL818" s="166" t="s">
        <v>125</v>
      </c>
      <c r="AM818" s="166" t="s">
        <v>125</v>
      </c>
      <c r="AN818" s="166" t="s">
        <v>125</v>
      </c>
      <c r="AO818" s="166" t="s">
        <v>125</v>
      </c>
      <c r="AP818" s="166" t="s">
        <v>125</v>
      </c>
      <c r="AQ818" s="166" t="s">
        <v>125</v>
      </c>
      <c r="AR818" s="166" t="s">
        <v>125</v>
      </c>
      <c r="AS818" s="166" t="s">
        <v>125</v>
      </c>
      <c r="AT818" s="166" t="s">
        <v>125</v>
      </c>
      <c r="AU818" s="166" t="s">
        <v>125</v>
      </c>
      <c r="AV818" s="166" t="s">
        <v>125</v>
      </c>
      <c r="AW818" s="166" t="s">
        <v>125</v>
      </c>
      <c r="AX818" s="166" t="s">
        <v>125</v>
      </c>
      <c r="AY818" s="166" t="s">
        <v>125</v>
      </c>
      <c r="AZ818" s="166" t="s">
        <v>125</v>
      </c>
      <c r="BA818" s="166" t="s">
        <v>125</v>
      </c>
      <c r="BB818" s="166" t="s">
        <v>125</v>
      </c>
      <c r="BC818" s="161" t="s">
        <v>7119</v>
      </c>
      <c r="BD818" s="447" t="s">
        <v>7234</v>
      </c>
      <c r="BE818" s="171"/>
      <c r="BF818" s="108" t="s">
        <v>8</v>
      </c>
      <c r="BG818" s="122">
        <v>45212</v>
      </c>
      <c r="BH818" s="108" t="s">
        <v>8</v>
      </c>
      <c r="BI818" s="195"/>
      <c r="BJ818" s="196"/>
      <c r="BK818" s="196"/>
      <c r="BL818" s="196"/>
      <c r="BM818" s="196"/>
      <c r="BN818" s="35" t="s">
        <v>133</v>
      </c>
      <c r="BO818" s="195"/>
      <c r="BP818" s="195"/>
      <c r="BR818" s="166" t="s">
        <v>1356</v>
      </c>
      <c r="BS818" s="92" t="s">
        <v>7235</v>
      </c>
      <c r="BT818" s="92" t="s">
        <v>7236</v>
      </c>
      <c r="BU818" s="288"/>
    </row>
    <row r="819" spans="1:73" ht="87" hidden="1" customHeight="1">
      <c r="A819" s="263" t="s">
        <v>7237</v>
      </c>
      <c r="B819" s="92" t="s">
        <v>7238</v>
      </c>
      <c r="C819" s="175">
        <v>45147</v>
      </c>
      <c r="D819" s="167" t="s">
        <v>7239</v>
      </c>
      <c r="E819" s="111" t="s">
        <v>156</v>
      </c>
      <c r="F819" s="164" t="s">
        <v>7240</v>
      </c>
      <c r="G819" s="164" t="s">
        <v>7241</v>
      </c>
      <c r="H819" s="164" t="s">
        <v>7242</v>
      </c>
      <c r="I819" s="164" t="s">
        <v>7243</v>
      </c>
      <c r="J819" s="110" t="s">
        <v>7244</v>
      </c>
      <c r="K819" s="108">
        <v>1</v>
      </c>
      <c r="L819" s="515">
        <v>45190</v>
      </c>
      <c r="M819" s="515">
        <v>45473</v>
      </c>
      <c r="N819" s="114">
        <f t="shared" si="45"/>
        <v>41</v>
      </c>
      <c r="O819" s="502">
        <v>0</v>
      </c>
      <c r="P819" s="110" t="s">
        <v>28</v>
      </c>
      <c r="Q819" s="133" t="s">
        <v>20</v>
      </c>
      <c r="R819" s="161" t="s">
        <v>7245</v>
      </c>
      <c r="S819" s="217">
        <f t="shared" si="46"/>
        <v>357</v>
      </c>
      <c r="T819" s="166" t="s">
        <v>125</v>
      </c>
      <c r="U819" s="166" t="s">
        <v>125</v>
      </c>
      <c r="V819" s="166" t="s">
        <v>125</v>
      </c>
      <c r="W819" s="166" t="s">
        <v>125</v>
      </c>
      <c r="X819" s="166" t="s">
        <v>125</v>
      </c>
      <c r="Y819" s="166" t="s">
        <v>125</v>
      </c>
      <c r="Z819" s="166" t="s">
        <v>125</v>
      </c>
      <c r="AA819" s="166" t="s">
        <v>125</v>
      </c>
      <c r="AB819" s="166" t="s">
        <v>125</v>
      </c>
      <c r="AC819" s="166" t="s">
        <v>125</v>
      </c>
      <c r="AD819" s="166" t="s">
        <v>125</v>
      </c>
      <c r="AE819" s="166" t="s">
        <v>125</v>
      </c>
      <c r="AF819" s="166" t="s">
        <v>125</v>
      </c>
      <c r="AG819" s="166" t="s">
        <v>125</v>
      </c>
      <c r="AH819" s="166" t="s">
        <v>125</v>
      </c>
      <c r="AI819" s="166" t="s">
        <v>125</v>
      </c>
      <c r="AJ819" s="166" t="s">
        <v>125</v>
      </c>
      <c r="AK819" s="166" t="s">
        <v>125</v>
      </c>
      <c r="AL819" s="166" t="s">
        <v>125</v>
      </c>
      <c r="AM819" s="166" t="s">
        <v>125</v>
      </c>
      <c r="AN819" s="166" t="s">
        <v>125</v>
      </c>
      <c r="AO819" s="166" t="s">
        <v>125</v>
      </c>
      <c r="AP819" s="166" t="s">
        <v>125</v>
      </c>
      <c r="AQ819" s="166" t="s">
        <v>125</v>
      </c>
      <c r="AR819" s="166" t="s">
        <v>125</v>
      </c>
      <c r="AS819" s="166" t="s">
        <v>125</v>
      </c>
      <c r="AT819" s="166" t="s">
        <v>125</v>
      </c>
      <c r="AU819" s="166" t="s">
        <v>125</v>
      </c>
      <c r="AV819" s="166" t="s">
        <v>125</v>
      </c>
      <c r="AW819" s="166" t="s">
        <v>125</v>
      </c>
      <c r="AX819" s="166" t="s">
        <v>125</v>
      </c>
      <c r="AY819" s="166" t="s">
        <v>125</v>
      </c>
      <c r="AZ819" s="166" t="s">
        <v>125</v>
      </c>
      <c r="BA819" s="166" t="s">
        <v>125</v>
      </c>
      <c r="BB819" s="166" t="s">
        <v>125</v>
      </c>
      <c r="BC819" s="166" t="s">
        <v>125</v>
      </c>
      <c r="BD819" s="166" t="s">
        <v>125</v>
      </c>
      <c r="BE819" s="549" t="s">
        <v>7246</v>
      </c>
      <c r="BF819" s="184" t="s">
        <v>8</v>
      </c>
      <c r="BG819" s="122">
        <v>45212</v>
      </c>
      <c r="BH819" s="184" t="s">
        <v>8</v>
      </c>
      <c r="BI819" s="195"/>
      <c r="BJ819" s="196"/>
      <c r="BK819" s="196"/>
      <c r="BL819" s="196"/>
      <c r="BM819" s="196"/>
      <c r="BN819" s="35" t="s">
        <v>133</v>
      </c>
      <c r="BO819" s="195"/>
      <c r="BP819" s="195"/>
      <c r="BR819" s="288"/>
      <c r="BS819" s="288"/>
      <c r="BT819" s="288"/>
      <c r="BU819" s="288"/>
    </row>
    <row r="820" spans="1:73" ht="90" hidden="1" customHeight="1">
      <c r="A820" s="263" t="s">
        <v>7247</v>
      </c>
      <c r="B820" s="92" t="s">
        <v>7238</v>
      </c>
      <c r="C820" s="175">
        <v>45147</v>
      </c>
      <c r="D820" s="167" t="s">
        <v>7239</v>
      </c>
      <c r="E820" s="111" t="s">
        <v>156</v>
      </c>
      <c r="F820" s="164" t="s">
        <v>7240</v>
      </c>
      <c r="G820" s="164" t="s">
        <v>7241</v>
      </c>
      <c r="H820" s="164" t="s">
        <v>7248</v>
      </c>
      <c r="I820" s="164" t="s">
        <v>7249</v>
      </c>
      <c r="J820" s="110" t="s">
        <v>7250</v>
      </c>
      <c r="K820" s="108">
        <v>1</v>
      </c>
      <c r="L820" s="515">
        <v>45473</v>
      </c>
      <c r="M820" s="515">
        <v>45657</v>
      </c>
      <c r="N820" s="114">
        <f t="shared" si="45"/>
        <v>27</v>
      </c>
      <c r="O820" s="502">
        <v>0</v>
      </c>
      <c r="P820" s="110" t="s">
        <v>20</v>
      </c>
      <c r="Q820" s="133" t="s">
        <v>28</v>
      </c>
      <c r="R820" s="171"/>
      <c r="S820" s="217">
        <f t="shared" si="46"/>
        <v>0</v>
      </c>
      <c r="T820" s="166" t="s">
        <v>125</v>
      </c>
      <c r="U820" s="166" t="s">
        <v>125</v>
      </c>
      <c r="V820" s="166" t="s">
        <v>125</v>
      </c>
      <c r="W820" s="166" t="s">
        <v>125</v>
      </c>
      <c r="X820" s="166" t="s">
        <v>125</v>
      </c>
      <c r="Y820" s="166" t="s">
        <v>125</v>
      </c>
      <c r="Z820" s="166" t="s">
        <v>125</v>
      </c>
      <c r="AA820" s="166" t="s">
        <v>125</v>
      </c>
      <c r="AB820" s="166" t="s">
        <v>125</v>
      </c>
      <c r="AC820" s="166" t="s">
        <v>125</v>
      </c>
      <c r="AD820" s="166" t="s">
        <v>125</v>
      </c>
      <c r="AE820" s="166" t="s">
        <v>125</v>
      </c>
      <c r="AF820" s="166" t="s">
        <v>125</v>
      </c>
      <c r="AG820" s="166" t="s">
        <v>125</v>
      </c>
      <c r="AH820" s="166" t="s">
        <v>125</v>
      </c>
      <c r="AI820" s="166" t="s">
        <v>125</v>
      </c>
      <c r="AJ820" s="166" t="s">
        <v>125</v>
      </c>
      <c r="AK820" s="166" t="s">
        <v>125</v>
      </c>
      <c r="AL820" s="166" t="s">
        <v>125</v>
      </c>
      <c r="AM820" s="166" t="s">
        <v>125</v>
      </c>
      <c r="AN820" s="166" t="s">
        <v>125</v>
      </c>
      <c r="AO820" s="166" t="s">
        <v>125</v>
      </c>
      <c r="AP820" s="166" t="s">
        <v>125</v>
      </c>
      <c r="AQ820" s="166" t="s">
        <v>125</v>
      </c>
      <c r="AR820" s="166" t="s">
        <v>125</v>
      </c>
      <c r="AS820" s="166" t="s">
        <v>125</v>
      </c>
      <c r="AT820" s="166" t="s">
        <v>125</v>
      </c>
      <c r="AU820" s="166" t="s">
        <v>125</v>
      </c>
      <c r="AV820" s="166" t="s">
        <v>125</v>
      </c>
      <c r="AW820" s="166" t="s">
        <v>125</v>
      </c>
      <c r="AX820" s="166" t="s">
        <v>125</v>
      </c>
      <c r="AY820" s="166" t="s">
        <v>125</v>
      </c>
      <c r="AZ820" s="166" t="s">
        <v>125</v>
      </c>
      <c r="BA820" s="166" t="s">
        <v>125</v>
      </c>
      <c r="BB820" s="166" t="s">
        <v>125</v>
      </c>
      <c r="BC820" s="166" t="s">
        <v>125</v>
      </c>
      <c r="BD820" s="166" t="s">
        <v>125</v>
      </c>
      <c r="BE820" s="549" t="s">
        <v>7251</v>
      </c>
      <c r="BF820" s="184" t="s">
        <v>8</v>
      </c>
      <c r="BG820" s="190">
        <v>45212</v>
      </c>
      <c r="BH820" s="184" t="s">
        <v>8</v>
      </c>
      <c r="BI820" s="195"/>
      <c r="BJ820" s="196"/>
      <c r="BK820" s="196"/>
      <c r="BL820" s="196"/>
      <c r="BM820" s="196"/>
      <c r="BN820" s="35" t="s">
        <v>133</v>
      </c>
      <c r="BO820" s="195"/>
      <c r="BP820" s="195"/>
      <c r="BR820" s="288"/>
      <c r="BS820" s="288"/>
      <c r="BT820" s="288"/>
      <c r="BU820" s="288"/>
    </row>
    <row r="821" spans="1:73" ht="90" hidden="1" customHeight="1">
      <c r="A821" s="263" t="s">
        <v>7252</v>
      </c>
      <c r="B821" s="92" t="s">
        <v>7238</v>
      </c>
      <c r="C821" s="175">
        <v>45147</v>
      </c>
      <c r="D821" s="167" t="s">
        <v>7239</v>
      </c>
      <c r="E821" s="111" t="s">
        <v>325</v>
      </c>
      <c r="F821" s="164" t="s">
        <v>7253</v>
      </c>
      <c r="G821" s="164" t="s">
        <v>7254</v>
      </c>
      <c r="H821" s="164" t="s">
        <v>7255</v>
      </c>
      <c r="I821" s="164" t="s">
        <v>7256</v>
      </c>
      <c r="J821" s="110" t="s">
        <v>7257</v>
      </c>
      <c r="K821" s="108">
        <v>1</v>
      </c>
      <c r="L821" s="515">
        <v>45190</v>
      </c>
      <c r="M821" s="515">
        <v>45191</v>
      </c>
      <c r="N821" s="114">
        <f t="shared" si="45"/>
        <v>1</v>
      </c>
      <c r="O821" s="502">
        <v>0</v>
      </c>
      <c r="P821" s="110" t="s">
        <v>26</v>
      </c>
      <c r="Q821" s="288"/>
      <c r="R821" s="161" t="s">
        <v>7245</v>
      </c>
      <c r="S821" s="217">
        <f t="shared" si="46"/>
        <v>357</v>
      </c>
      <c r="T821" s="166" t="s">
        <v>125</v>
      </c>
      <c r="U821" s="166" t="s">
        <v>125</v>
      </c>
      <c r="V821" s="166" t="s">
        <v>125</v>
      </c>
      <c r="W821" s="166" t="s">
        <v>125</v>
      </c>
      <c r="X821" s="166" t="s">
        <v>125</v>
      </c>
      <c r="Y821" s="166" t="s">
        <v>125</v>
      </c>
      <c r="Z821" s="166" t="s">
        <v>125</v>
      </c>
      <c r="AA821" s="166" t="s">
        <v>125</v>
      </c>
      <c r="AB821" s="166" t="s">
        <v>125</v>
      </c>
      <c r="AC821" s="166" t="s">
        <v>125</v>
      </c>
      <c r="AD821" s="166" t="s">
        <v>125</v>
      </c>
      <c r="AE821" s="166" t="s">
        <v>125</v>
      </c>
      <c r="AF821" s="166" t="s">
        <v>125</v>
      </c>
      <c r="AG821" s="166" t="s">
        <v>125</v>
      </c>
      <c r="AH821" s="166" t="s">
        <v>125</v>
      </c>
      <c r="AI821" s="166" t="s">
        <v>125</v>
      </c>
      <c r="AJ821" s="166" t="s">
        <v>125</v>
      </c>
      <c r="AK821" s="166" t="s">
        <v>125</v>
      </c>
      <c r="AL821" s="166" t="s">
        <v>125</v>
      </c>
      <c r="AM821" s="166" t="s">
        <v>125</v>
      </c>
      <c r="AN821" s="166" t="s">
        <v>125</v>
      </c>
      <c r="AO821" s="166" t="s">
        <v>125</v>
      </c>
      <c r="AP821" s="166" t="s">
        <v>125</v>
      </c>
      <c r="AQ821" s="166" t="s">
        <v>125</v>
      </c>
      <c r="AR821" s="166" t="s">
        <v>125</v>
      </c>
      <c r="AS821" s="166" t="s">
        <v>125</v>
      </c>
      <c r="AT821" s="166" t="s">
        <v>125</v>
      </c>
      <c r="AU821" s="166" t="s">
        <v>125</v>
      </c>
      <c r="AV821" s="166" t="s">
        <v>125</v>
      </c>
      <c r="AW821" s="166" t="s">
        <v>125</v>
      </c>
      <c r="AX821" s="166" t="s">
        <v>125</v>
      </c>
      <c r="AY821" s="166" t="s">
        <v>125</v>
      </c>
      <c r="AZ821" s="166" t="s">
        <v>125</v>
      </c>
      <c r="BA821" s="166" t="s">
        <v>125</v>
      </c>
      <c r="BB821" s="166" t="s">
        <v>125</v>
      </c>
      <c r="BC821" s="166" t="s">
        <v>125</v>
      </c>
      <c r="BD821" s="166" t="s">
        <v>125</v>
      </c>
      <c r="BE821" s="161" t="s">
        <v>7245</v>
      </c>
      <c r="BF821" s="184" t="s">
        <v>8</v>
      </c>
      <c r="BG821" s="122">
        <v>45212</v>
      </c>
      <c r="BH821" s="184" t="s">
        <v>8</v>
      </c>
      <c r="BI821" s="195"/>
      <c r="BJ821" s="196"/>
      <c r="BK821" s="196"/>
      <c r="BL821" s="196"/>
      <c r="BM821" s="196"/>
      <c r="BN821" s="35" t="s">
        <v>133</v>
      </c>
      <c r="BO821" s="195"/>
      <c r="BP821" s="195"/>
      <c r="BR821" s="288"/>
      <c r="BS821" s="288"/>
      <c r="BT821" s="288"/>
      <c r="BU821" s="288"/>
    </row>
    <row r="822" spans="1:73" ht="90" hidden="1" customHeight="1">
      <c r="A822" s="263" t="s">
        <v>7258</v>
      </c>
      <c r="B822" s="92" t="s">
        <v>7238</v>
      </c>
      <c r="C822" s="175">
        <v>45147</v>
      </c>
      <c r="D822" s="167" t="s">
        <v>7239</v>
      </c>
      <c r="E822" s="111" t="s">
        <v>325</v>
      </c>
      <c r="F822" s="164" t="s">
        <v>7253</v>
      </c>
      <c r="G822" s="164" t="s">
        <v>7254</v>
      </c>
      <c r="H822" s="164" t="s">
        <v>7255</v>
      </c>
      <c r="I822" s="164" t="s">
        <v>7256</v>
      </c>
      <c r="J822" s="110" t="s">
        <v>7259</v>
      </c>
      <c r="K822" s="108">
        <v>1</v>
      </c>
      <c r="L822" s="515">
        <v>45190</v>
      </c>
      <c r="M822" s="515">
        <v>45198</v>
      </c>
      <c r="N822" s="114">
        <f t="shared" si="45"/>
        <v>2</v>
      </c>
      <c r="O822" s="502">
        <v>0</v>
      </c>
      <c r="P822" s="110" t="s">
        <v>26</v>
      </c>
      <c r="Q822" s="288"/>
      <c r="R822" s="161" t="s">
        <v>7245</v>
      </c>
      <c r="S822" s="217">
        <f t="shared" si="46"/>
        <v>357</v>
      </c>
      <c r="T822" s="166" t="s">
        <v>125</v>
      </c>
      <c r="U822" s="166" t="s">
        <v>125</v>
      </c>
      <c r="V822" s="166" t="s">
        <v>125</v>
      </c>
      <c r="W822" s="166" t="s">
        <v>125</v>
      </c>
      <c r="X822" s="166" t="s">
        <v>125</v>
      </c>
      <c r="Y822" s="166" t="s">
        <v>125</v>
      </c>
      <c r="Z822" s="166" t="s">
        <v>125</v>
      </c>
      <c r="AA822" s="166" t="s">
        <v>125</v>
      </c>
      <c r="AB822" s="166" t="s">
        <v>125</v>
      </c>
      <c r="AC822" s="166" t="s">
        <v>125</v>
      </c>
      <c r="AD822" s="166" t="s">
        <v>125</v>
      </c>
      <c r="AE822" s="166" t="s">
        <v>125</v>
      </c>
      <c r="AF822" s="166" t="s">
        <v>125</v>
      </c>
      <c r="AG822" s="166" t="s">
        <v>125</v>
      </c>
      <c r="AH822" s="166" t="s">
        <v>125</v>
      </c>
      <c r="AI822" s="166" t="s">
        <v>125</v>
      </c>
      <c r="AJ822" s="166" t="s">
        <v>125</v>
      </c>
      <c r="AK822" s="166" t="s">
        <v>125</v>
      </c>
      <c r="AL822" s="166" t="s">
        <v>125</v>
      </c>
      <c r="AM822" s="166" t="s">
        <v>125</v>
      </c>
      <c r="AN822" s="166" t="s">
        <v>125</v>
      </c>
      <c r="AO822" s="166" t="s">
        <v>125</v>
      </c>
      <c r="AP822" s="166" t="s">
        <v>125</v>
      </c>
      <c r="AQ822" s="166" t="s">
        <v>125</v>
      </c>
      <c r="AR822" s="166" t="s">
        <v>125</v>
      </c>
      <c r="AS822" s="166" t="s">
        <v>125</v>
      </c>
      <c r="AT822" s="166" t="s">
        <v>125</v>
      </c>
      <c r="AU822" s="166" t="s">
        <v>125</v>
      </c>
      <c r="AV822" s="166" t="s">
        <v>125</v>
      </c>
      <c r="AW822" s="166" t="s">
        <v>125</v>
      </c>
      <c r="AX822" s="166" t="s">
        <v>125</v>
      </c>
      <c r="AY822" s="166" t="s">
        <v>125</v>
      </c>
      <c r="AZ822" s="166" t="s">
        <v>125</v>
      </c>
      <c r="BA822" s="166" t="s">
        <v>125</v>
      </c>
      <c r="BB822" s="166" t="s">
        <v>125</v>
      </c>
      <c r="BC822" s="166" t="s">
        <v>125</v>
      </c>
      <c r="BD822" s="166" t="s">
        <v>125</v>
      </c>
      <c r="BE822" s="161" t="s">
        <v>7245</v>
      </c>
      <c r="BF822" s="184" t="s">
        <v>8</v>
      </c>
      <c r="BG822" s="122">
        <v>45212</v>
      </c>
      <c r="BH822" s="184" t="s">
        <v>8</v>
      </c>
      <c r="BI822" s="195"/>
      <c r="BJ822" s="196"/>
      <c r="BK822" s="196"/>
      <c r="BL822" s="196"/>
      <c r="BM822" s="196"/>
      <c r="BN822" s="35" t="s">
        <v>133</v>
      </c>
      <c r="BO822" s="195"/>
      <c r="BP822" s="195"/>
      <c r="BR822" s="288"/>
      <c r="BS822" s="288"/>
      <c r="BT822" s="288"/>
      <c r="BU822" s="288"/>
    </row>
    <row r="823" spans="1:73" ht="90" hidden="1" customHeight="1">
      <c r="A823" s="263" t="s">
        <v>7260</v>
      </c>
      <c r="B823" s="92" t="s">
        <v>7238</v>
      </c>
      <c r="C823" s="175">
        <v>45147</v>
      </c>
      <c r="D823" s="167" t="s">
        <v>7239</v>
      </c>
      <c r="E823" s="111" t="s">
        <v>325</v>
      </c>
      <c r="F823" s="164" t="s">
        <v>7253</v>
      </c>
      <c r="G823" s="164" t="s">
        <v>7261</v>
      </c>
      <c r="H823" s="164" t="s">
        <v>7262</v>
      </c>
      <c r="I823" s="164" t="s">
        <v>7263</v>
      </c>
      <c r="J823" s="110" t="s">
        <v>7264</v>
      </c>
      <c r="K823" s="108">
        <v>1</v>
      </c>
      <c r="L823" s="515">
        <v>45190</v>
      </c>
      <c r="M823" s="515">
        <v>45291</v>
      </c>
      <c r="N823" s="114">
        <f t="shared" si="45"/>
        <v>15</v>
      </c>
      <c r="O823" s="502">
        <v>0</v>
      </c>
      <c r="P823" s="110" t="s">
        <v>7265</v>
      </c>
      <c r="Q823" s="110" t="s">
        <v>26</v>
      </c>
      <c r="R823" s="161" t="s">
        <v>7245</v>
      </c>
      <c r="S823" s="217">
        <f t="shared" si="46"/>
        <v>357</v>
      </c>
      <c r="T823" s="166" t="s">
        <v>125</v>
      </c>
      <c r="U823" s="166" t="s">
        <v>125</v>
      </c>
      <c r="V823" s="166" t="s">
        <v>125</v>
      </c>
      <c r="W823" s="166" t="s">
        <v>125</v>
      </c>
      <c r="X823" s="166" t="s">
        <v>125</v>
      </c>
      <c r="Y823" s="166" t="s">
        <v>125</v>
      </c>
      <c r="Z823" s="166" t="s">
        <v>125</v>
      </c>
      <c r="AA823" s="166" t="s">
        <v>125</v>
      </c>
      <c r="AB823" s="166" t="s">
        <v>125</v>
      </c>
      <c r="AC823" s="166" t="s">
        <v>125</v>
      </c>
      <c r="AD823" s="166" t="s">
        <v>125</v>
      </c>
      <c r="AE823" s="166" t="s">
        <v>125</v>
      </c>
      <c r="AF823" s="166" t="s">
        <v>125</v>
      </c>
      <c r="AG823" s="166" t="s">
        <v>125</v>
      </c>
      <c r="AH823" s="166" t="s">
        <v>125</v>
      </c>
      <c r="AI823" s="166" t="s">
        <v>125</v>
      </c>
      <c r="AJ823" s="166" t="s">
        <v>125</v>
      </c>
      <c r="AK823" s="166" t="s">
        <v>125</v>
      </c>
      <c r="AL823" s="166" t="s">
        <v>125</v>
      </c>
      <c r="AM823" s="166" t="s">
        <v>125</v>
      </c>
      <c r="AN823" s="166" t="s">
        <v>125</v>
      </c>
      <c r="AO823" s="166" t="s">
        <v>125</v>
      </c>
      <c r="AP823" s="166" t="s">
        <v>125</v>
      </c>
      <c r="AQ823" s="166" t="s">
        <v>125</v>
      </c>
      <c r="AR823" s="166" t="s">
        <v>125</v>
      </c>
      <c r="AS823" s="166" t="s">
        <v>125</v>
      </c>
      <c r="AT823" s="166" t="s">
        <v>125</v>
      </c>
      <c r="AU823" s="166" t="s">
        <v>125</v>
      </c>
      <c r="AV823" s="166" t="s">
        <v>125</v>
      </c>
      <c r="AW823" s="166" t="s">
        <v>125</v>
      </c>
      <c r="AX823" s="166" t="s">
        <v>125</v>
      </c>
      <c r="AY823" s="166" t="s">
        <v>125</v>
      </c>
      <c r="AZ823" s="166" t="s">
        <v>125</v>
      </c>
      <c r="BA823" s="166" t="s">
        <v>125</v>
      </c>
      <c r="BB823" s="166" t="s">
        <v>125</v>
      </c>
      <c r="BC823" s="166" t="s">
        <v>125</v>
      </c>
      <c r="BD823" s="166" t="s">
        <v>125</v>
      </c>
      <c r="BE823" s="161" t="s">
        <v>7245</v>
      </c>
      <c r="BF823" s="184" t="s">
        <v>8</v>
      </c>
      <c r="BG823" s="122">
        <v>45212</v>
      </c>
      <c r="BH823" s="184" t="s">
        <v>8</v>
      </c>
      <c r="BI823" s="195"/>
      <c r="BJ823" s="196"/>
      <c r="BK823" s="196"/>
      <c r="BL823" s="196"/>
      <c r="BM823" s="196"/>
      <c r="BN823" s="35" t="s">
        <v>133</v>
      </c>
      <c r="BO823" s="195"/>
      <c r="BP823" s="195"/>
      <c r="BR823" s="288"/>
      <c r="BS823" s="288"/>
      <c r="BT823" s="288"/>
      <c r="BU823" s="288"/>
    </row>
    <row r="824" spans="1:73" ht="90" hidden="1" customHeight="1">
      <c r="A824" s="263" t="s">
        <v>7266</v>
      </c>
      <c r="B824" s="92" t="s">
        <v>7238</v>
      </c>
      <c r="C824" s="175">
        <v>45147</v>
      </c>
      <c r="D824" s="167" t="s">
        <v>7239</v>
      </c>
      <c r="E824" s="111" t="s">
        <v>325</v>
      </c>
      <c r="F824" s="164" t="s">
        <v>7253</v>
      </c>
      <c r="G824" s="164" t="s">
        <v>7261</v>
      </c>
      <c r="H824" s="164" t="s">
        <v>7255</v>
      </c>
      <c r="I824" s="164" t="s">
        <v>7267</v>
      </c>
      <c r="J824" s="110" t="s">
        <v>7257</v>
      </c>
      <c r="K824" s="108">
        <v>1</v>
      </c>
      <c r="L824" s="515">
        <v>45190</v>
      </c>
      <c r="M824" s="515">
        <v>45191</v>
      </c>
      <c r="N824" s="114">
        <f t="shared" ref="N824" si="47">+WEEKNUM(M824-L824)</f>
        <v>1</v>
      </c>
      <c r="O824" s="502">
        <v>0</v>
      </c>
      <c r="P824" s="110" t="s">
        <v>26</v>
      </c>
      <c r="Q824" s="288"/>
      <c r="R824" s="161" t="s">
        <v>7245</v>
      </c>
      <c r="S824" s="217">
        <f t="shared" si="46"/>
        <v>357</v>
      </c>
      <c r="T824" s="166" t="s">
        <v>125</v>
      </c>
      <c r="U824" s="166" t="s">
        <v>125</v>
      </c>
      <c r="V824" s="166" t="s">
        <v>125</v>
      </c>
      <c r="W824" s="166" t="s">
        <v>125</v>
      </c>
      <c r="X824" s="166" t="s">
        <v>125</v>
      </c>
      <c r="Y824" s="166" t="s">
        <v>125</v>
      </c>
      <c r="Z824" s="166" t="s">
        <v>125</v>
      </c>
      <c r="AA824" s="166" t="s">
        <v>125</v>
      </c>
      <c r="AB824" s="166" t="s">
        <v>125</v>
      </c>
      <c r="AC824" s="166" t="s">
        <v>125</v>
      </c>
      <c r="AD824" s="166" t="s">
        <v>125</v>
      </c>
      <c r="AE824" s="166" t="s">
        <v>125</v>
      </c>
      <c r="AF824" s="166" t="s">
        <v>125</v>
      </c>
      <c r="AG824" s="166" t="s">
        <v>125</v>
      </c>
      <c r="AH824" s="166" t="s">
        <v>125</v>
      </c>
      <c r="AI824" s="166" t="s">
        <v>125</v>
      </c>
      <c r="AJ824" s="166" t="s">
        <v>125</v>
      </c>
      <c r="AK824" s="166" t="s">
        <v>125</v>
      </c>
      <c r="AL824" s="166" t="s">
        <v>125</v>
      </c>
      <c r="AM824" s="166" t="s">
        <v>125</v>
      </c>
      <c r="AN824" s="166" t="s">
        <v>125</v>
      </c>
      <c r="AO824" s="166" t="s">
        <v>125</v>
      </c>
      <c r="AP824" s="166" t="s">
        <v>125</v>
      </c>
      <c r="AQ824" s="166" t="s">
        <v>125</v>
      </c>
      <c r="AR824" s="166" t="s">
        <v>125</v>
      </c>
      <c r="AS824" s="166" t="s">
        <v>125</v>
      </c>
      <c r="AT824" s="166" t="s">
        <v>125</v>
      </c>
      <c r="AU824" s="166" t="s">
        <v>125</v>
      </c>
      <c r="AV824" s="166" t="s">
        <v>125</v>
      </c>
      <c r="AW824" s="166" t="s">
        <v>125</v>
      </c>
      <c r="AX824" s="166" t="s">
        <v>125</v>
      </c>
      <c r="AY824" s="166" t="s">
        <v>125</v>
      </c>
      <c r="AZ824" s="166" t="s">
        <v>125</v>
      </c>
      <c r="BA824" s="166" t="s">
        <v>125</v>
      </c>
      <c r="BB824" s="166" t="s">
        <v>125</v>
      </c>
      <c r="BC824" s="166" t="s">
        <v>125</v>
      </c>
      <c r="BD824" s="166" t="s">
        <v>125</v>
      </c>
      <c r="BE824" s="161" t="s">
        <v>7245</v>
      </c>
      <c r="BF824" s="184" t="s">
        <v>8</v>
      </c>
      <c r="BG824" s="122">
        <v>45212</v>
      </c>
      <c r="BH824" s="184" t="s">
        <v>8</v>
      </c>
      <c r="BI824" s="195"/>
      <c r="BJ824" s="196"/>
      <c r="BK824" s="196"/>
      <c r="BL824" s="196"/>
      <c r="BM824" s="196"/>
      <c r="BN824" s="35" t="s">
        <v>133</v>
      </c>
      <c r="BO824" s="195"/>
      <c r="BP824" s="195"/>
      <c r="BR824" s="288"/>
      <c r="BS824" s="288"/>
      <c r="BT824" s="288"/>
      <c r="BU824" s="288"/>
    </row>
    <row r="825" spans="1:73" ht="90" hidden="1" customHeight="1">
      <c r="A825" s="263" t="s">
        <v>7268</v>
      </c>
      <c r="B825" s="92" t="s">
        <v>7238</v>
      </c>
      <c r="C825" s="175">
        <v>45147</v>
      </c>
      <c r="D825" s="167" t="s">
        <v>7239</v>
      </c>
      <c r="E825" s="111" t="s">
        <v>325</v>
      </c>
      <c r="F825" s="164" t="s">
        <v>7253</v>
      </c>
      <c r="G825" s="164" t="s">
        <v>7261</v>
      </c>
      <c r="H825" s="164" t="s">
        <v>7269</v>
      </c>
      <c r="I825" s="164" t="s">
        <v>7270</v>
      </c>
      <c r="J825" s="164" t="s">
        <v>7271</v>
      </c>
      <c r="K825" s="108">
        <v>1</v>
      </c>
      <c r="L825" s="515">
        <v>45190</v>
      </c>
      <c r="M825" s="515">
        <v>45382</v>
      </c>
      <c r="N825" s="114">
        <f t="shared" ref="N825" si="48">+WEEKNUM(M825-L825)</f>
        <v>28</v>
      </c>
      <c r="O825" s="502">
        <v>0</v>
      </c>
      <c r="P825" s="110" t="s">
        <v>26</v>
      </c>
      <c r="Q825" s="288"/>
      <c r="R825" s="161" t="s">
        <v>7245</v>
      </c>
      <c r="S825" s="217">
        <f t="shared" si="46"/>
        <v>357</v>
      </c>
      <c r="T825" s="166" t="s">
        <v>125</v>
      </c>
      <c r="U825" s="166" t="s">
        <v>125</v>
      </c>
      <c r="V825" s="166" t="s">
        <v>125</v>
      </c>
      <c r="W825" s="166" t="s">
        <v>125</v>
      </c>
      <c r="X825" s="166" t="s">
        <v>125</v>
      </c>
      <c r="Y825" s="166" t="s">
        <v>125</v>
      </c>
      <c r="Z825" s="166" t="s">
        <v>125</v>
      </c>
      <c r="AA825" s="166" t="s">
        <v>125</v>
      </c>
      <c r="AB825" s="166" t="s">
        <v>125</v>
      </c>
      <c r="AC825" s="166" t="s">
        <v>125</v>
      </c>
      <c r="AD825" s="166" t="s">
        <v>125</v>
      </c>
      <c r="AE825" s="166" t="s">
        <v>125</v>
      </c>
      <c r="AF825" s="166" t="s">
        <v>125</v>
      </c>
      <c r="AG825" s="166" t="s">
        <v>125</v>
      </c>
      <c r="AH825" s="166" t="s">
        <v>125</v>
      </c>
      <c r="AI825" s="166" t="s">
        <v>125</v>
      </c>
      <c r="AJ825" s="166" t="s">
        <v>125</v>
      </c>
      <c r="AK825" s="166" t="s">
        <v>125</v>
      </c>
      <c r="AL825" s="166" t="s">
        <v>125</v>
      </c>
      <c r="AM825" s="166" t="s">
        <v>125</v>
      </c>
      <c r="AN825" s="166" t="s">
        <v>125</v>
      </c>
      <c r="AO825" s="166" t="s">
        <v>125</v>
      </c>
      <c r="AP825" s="166" t="s">
        <v>125</v>
      </c>
      <c r="AQ825" s="166" t="s">
        <v>125</v>
      </c>
      <c r="AR825" s="166" t="s">
        <v>125</v>
      </c>
      <c r="AS825" s="166" t="s">
        <v>125</v>
      </c>
      <c r="AT825" s="166" t="s">
        <v>125</v>
      </c>
      <c r="AU825" s="166" t="s">
        <v>125</v>
      </c>
      <c r="AV825" s="166" t="s">
        <v>125</v>
      </c>
      <c r="AW825" s="166" t="s">
        <v>125</v>
      </c>
      <c r="AX825" s="166" t="s">
        <v>125</v>
      </c>
      <c r="AY825" s="166" t="s">
        <v>125</v>
      </c>
      <c r="AZ825" s="166" t="s">
        <v>125</v>
      </c>
      <c r="BA825" s="166" t="s">
        <v>125</v>
      </c>
      <c r="BB825" s="166" t="s">
        <v>125</v>
      </c>
      <c r="BC825" s="166" t="s">
        <v>125</v>
      </c>
      <c r="BD825" s="166" t="s">
        <v>125</v>
      </c>
      <c r="BE825" s="161" t="s">
        <v>7245</v>
      </c>
      <c r="BF825" s="184" t="s">
        <v>8</v>
      </c>
      <c r="BG825" s="122">
        <v>45212</v>
      </c>
      <c r="BH825" s="184" t="s">
        <v>8</v>
      </c>
      <c r="BI825" s="195"/>
      <c r="BJ825" s="196"/>
      <c r="BK825" s="196"/>
      <c r="BL825" s="196"/>
      <c r="BM825" s="196"/>
      <c r="BN825" s="35" t="s">
        <v>133</v>
      </c>
      <c r="BO825" s="195"/>
      <c r="BP825" s="195"/>
      <c r="BR825" s="288"/>
      <c r="BS825" s="288"/>
      <c r="BT825" s="288"/>
      <c r="BU825" s="288"/>
    </row>
    <row r="826" spans="1:73" ht="90" hidden="1" customHeight="1">
      <c r="A826" s="263" t="s">
        <v>7272</v>
      </c>
      <c r="B826" s="92" t="s">
        <v>7238</v>
      </c>
      <c r="C826" s="175">
        <v>45147</v>
      </c>
      <c r="D826" s="167" t="s">
        <v>7239</v>
      </c>
      <c r="E826" s="111" t="s">
        <v>174</v>
      </c>
      <c r="F826" s="536" t="s">
        <v>7273</v>
      </c>
      <c r="G826" s="164" t="s">
        <v>7274</v>
      </c>
      <c r="H826" s="164" t="s">
        <v>7262</v>
      </c>
      <c r="I826" s="164" t="s">
        <v>7275</v>
      </c>
      <c r="J826" s="164" t="s">
        <v>7264</v>
      </c>
      <c r="K826" s="108">
        <v>1</v>
      </c>
      <c r="L826" s="515">
        <v>45190</v>
      </c>
      <c r="M826" s="515">
        <v>45291</v>
      </c>
      <c r="N826" s="114">
        <f t="shared" ref="N826" si="49">+WEEKNUM(M826-L826)</f>
        <v>15</v>
      </c>
      <c r="O826" s="502">
        <v>0</v>
      </c>
      <c r="P826" s="110" t="s">
        <v>7265</v>
      </c>
      <c r="Q826" s="110" t="s">
        <v>26</v>
      </c>
      <c r="R826" s="161" t="s">
        <v>7245</v>
      </c>
      <c r="S826" s="217">
        <f t="shared" si="46"/>
        <v>357</v>
      </c>
      <c r="T826" s="166" t="s">
        <v>125</v>
      </c>
      <c r="U826" s="166" t="s">
        <v>125</v>
      </c>
      <c r="V826" s="166" t="s">
        <v>125</v>
      </c>
      <c r="W826" s="166" t="s">
        <v>125</v>
      </c>
      <c r="X826" s="166" t="s">
        <v>125</v>
      </c>
      <c r="Y826" s="166" t="s">
        <v>125</v>
      </c>
      <c r="Z826" s="166" t="s">
        <v>125</v>
      </c>
      <c r="AA826" s="166" t="s">
        <v>125</v>
      </c>
      <c r="AB826" s="166" t="s">
        <v>125</v>
      </c>
      <c r="AC826" s="166" t="s">
        <v>125</v>
      </c>
      <c r="AD826" s="166" t="s">
        <v>125</v>
      </c>
      <c r="AE826" s="166" t="s">
        <v>125</v>
      </c>
      <c r="AF826" s="166" t="s">
        <v>125</v>
      </c>
      <c r="AG826" s="166" t="s">
        <v>125</v>
      </c>
      <c r="AH826" s="166" t="s">
        <v>125</v>
      </c>
      <c r="AI826" s="166" t="s">
        <v>125</v>
      </c>
      <c r="AJ826" s="166" t="s">
        <v>125</v>
      </c>
      <c r="AK826" s="166" t="s">
        <v>125</v>
      </c>
      <c r="AL826" s="166" t="s">
        <v>125</v>
      </c>
      <c r="AM826" s="166" t="s">
        <v>125</v>
      </c>
      <c r="AN826" s="166" t="s">
        <v>125</v>
      </c>
      <c r="AO826" s="166" t="s">
        <v>125</v>
      </c>
      <c r="AP826" s="166" t="s">
        <v>125</v>
      </c>
      <c r="AQ826" s="166" t="s">
        <v>125</v>
      </c>
      <c r="AR826" s="166" t="s">
        <v>125</v>
      </c>
      <c r="AS826" s="166" t="s">
        <v>125</v>
      </c>
      <c r="AT826" s="166" t="s">
        <v>125</v>
      </c>
      <c r="AU826" s="166" t="s">
        <v>125</v>
      </c>
      <c r="AV826" s="166" t="s">
        <v>125</v>
      </c>
      <c r="AW826" s="166" t="s">
        <v>125</v>
      </c>
      <c r="AX826" s="166" t="s">
        <v>125</v>
      </c>
      <c r="AY826" s="166" t="s">
        <v>125</v>
      </c>
      <c r="AZ826" s="166" t="s">
        <v>125</v>
      </c>
      <c r="BA826" s="166" t="s">
        <v>125</v>
      </c>
      <c r="BB826" s="166" t="s">
        <v>125</v>
      </c>
      <c r="BC826" s="166" t="s">
        <v>125</v>
      </c>
      <c r="BD826" s="166" t="s">
        <v>125</v>
      </c>
      <c r="BE826" s="161" t="s">
        <v>7245</v>
      </c>
      <c r="BF826" s="184" t="s">
        <v>8</v>
      </c>
      <c r="BG826" s="122">
        <v>45212</v>
      </c>
      <c r="BH826" s="184" t="s">
        <v>8</v>
      </c>
      <c r="BI826" s="195"/>
      <c r="BJ826" s="196"/>
      <c r="BK826" s="196"/>
      <c r="BL826" s="196"/>
      <c r="BM826" s="196"/>
      <c r="BN826" s="35" t="s">
        <v>133</v>
      </c>
      <c r="BO826" s="195"/>
      <c r="BP826" s="195"/>
      <c r="BR826" s="288"/>
      <c r="BS826" s="288"/>
      <c r="BT826" s="288"/>
      <c r="BU826" s="288"/>
    </row>
    <row r="827" spans="1:73" ht="90" hidden="1" customHeight="1">
      <c r="A827" s="263" t="s">
        <v>7276</v>
      </c>
      <c r="B827" s="92" t="s">
        <v>7238</v>
      </c>
      <c r="C827" s="175">
        <v>45147</v>
      </c>
      <c r="D827" s="167" t="s">
        <v>7239</v>
      </c>
      <c r="E827" s="111" t="s">
        <v>219</v>
      </c>
      <c r="F827" s="164" t="s">
        <v>7277</v>
      </c>
      <c r="G827" s="535" t="s">
        <v>7278</v>
      </c>
      <c r="H827" s="535" t="s">
        <v>7279</v>
      </c>
      <c r="I827" s="535" t="s">
        <v>7280</v>
      </c>
      <c r="J827" s="164" t="s">
        <v>7281</v>
      </c>
      <c r="K827" s="108">
        <v>2</v>
      </c>
      <c r="L827" s="515">
        <v>45200</v>
      </c>
      <c r="M827" s="515">
        <v>45657</v>
      </c>
      <c r="N827" s="114">
        <v>60</v>
      </c>
      <c r="O827" s="502">
        <v>0</v>
      </c>
      <c r="P827" s="110" t="s">
        <v>22</v>
      </c>
      <c r="Q827" s="110" t="s">
        <v>7282</v>
      </c>
      <c r="R827" s="161" t="s">
        <v>7245</v>
      </c>
      <c r="S827" s="217">
        <f t="shared" si="46"/>
        <v>357</v>
      </c>
      <c r="T827" s="166" t="s">
        <v>125</v>
      </c>
      <c r="U827" s="166" t="s">
        <v>125</v>
      </c>
      <c r="V827" s="166" t="s">
        <v>125</v>
      </c>
      <c r="W827" s="166" t="s">
        <v>125</v>
      </c>
      <c r="X827" s="166" t="s">
        <v>125</v>
      </c>
      <c r="Y827" s="166" t="s">
        <v>125</v>
      </c>
      <c r="Z827" s="166" t="s">
        <v>125</v>
      </c>
      <c r="AA827" s="166" t="s">
        <v>125</v>
      </c>
      <c r="AB827" s="166" t="s">
        <v>125</v>
      </c>
      <c r="AC827" s="166" t="s">
        <v>125</v>
      </c>
      <c r="AD827" s="166" t="s">
        <v>125</v>
      </c>
      <c r="AE827" s="166" t="s">
        <v>125</v>
      </c>
      <c r="AF827" s="166" t="s">
        <v>125</v>
      </c>
      <c r="AG827" s="166" t="s">
        <v>125</v>
      </c>
      <c r="AH827" s="166" t="s">
        <v>125</v>
      </c>
      <c r="AI827" s="166" t="s">
        <v>125</v>
      </c>
      <c r="AJ827" s="166" t="s">
        <v>125</v>
      </c>
      <c r="AK827" s="166" t="s">
        <v>125</v>
      </c>
      <c r="AL827" s="166" t="s">
        <v>125</v>
      </c>
      <c r="AM827" s="166" t="s">
        <v>125</v>
      </c>
      <c r="AN827" s="166" t="s">
        <v>125</v>
      </c>
      <c r="AO827" s="166" t="s">
        <v>125</v>
      </c>
      <c r="AP827" s="166" t="s">
        <v>125</v>
      </c>
      <c r="AQ827" s="166" t="s">
        <v>125</v>
      </c>
      <c r="AR827" s="166" t="s">
        <v>125</v>
      </c>
      <c r="AS827" s="166" t="s">
        <v>125</v>
      </c>
      <c r="AT827" s="166" t="s">
        <v>125</v>
      </c>
      <c r="AU827" s="166" t="s">
        <v>125</v>
      </c>
      <c r="AV827" s="166" t="s">
        <v>125</v>
      </c>
      <c r="AW827" s="166" t="s">
        <v>125</v>
      </c>
      <c r="AX827" s="166" t="s">
        <v>125</v>
      </c>
      <c r="AY827" s="166" t="s">
        <v>125</v>
      </c>
      <c r="AZ827" s="166" t="s">
        <v>125</v>
      </c>
      <c r="BA827" s="166" t="s">
        <v>125</v>
      </c>
      <c r="BB827" s="166" t="s">
        <v>125</v>
      </c>
      <c r="BC827" s="166" t="s">
        <v>125</v>
      </c>
      <c r="BD827" s="166" t="s">
        <v>125</v>
      </c>
      <c r="BE827" s="161" t="s">
        <v>7245</v>
      </c>
      <c r="BF827" s="184" t="s">
        <v>8</v>
      </c>
      <c r="BG827" s="175">
        <v>45190</v>
      </c>
      <c r="BH827" s="184" t="s">
        <v>8</v>
      </c>
      <c r="BI827" s="195"/>
      <c r="BJ827" s="196"/>
      <c r="BK827" s="196"/>
      <c r="BL827" s="196"/>
      <c r="BM827" s="196"/>
      <c r="BN827" s="35" t="s">
        <v>133</v>
      </c>
      <c r="BO827" s="195"/>
      <c r="BP827" s="195"/>
      <c r="BR827" s="288"/>
      <c r="BS827" s="288"/>
      <c r="BT827" s="288"/>
      <c r="BU827" s="288"/>
    </row>
    <row r="828" spans="1:73" ht="90" hidden="1" customHeight="1">
      <c r="A828" s="263" t="s">
        <v>7283</v>
      </c>
      <c r="B828" s="92" t="s">
        <v>7238</v>
      </c>
      <c r="C828" s="175">
        <v>45147</v>
      </c>
      <c r="D828" s="167" t="s">
        <v>7239</v>
      </c>
      <c r="E828" s="111" t="s">
        <v>219</v>
      </c>
      <c r="F828" s="164" t="s">
        <v>7277</v>
      </c>
      <c r="G828" s="535" t="s">
        <v>7278</v>
      </c>
      <c r="H828" s="535" t="s">
        <v>7284</v>
      </c>
      <c r="I828" s="535" t="s">
        <v>7285</v>
      </c>
      <c r="J828" s="164" t="s">
        <v>7286</v>
      </c>
      <c r="K828" s="108">
        <v>3</v>
      </c>
      <c r="L828" s="515">
        <v>45200</v>
      </c>
      <c r="M828" s="515">
        <v>45716</v>
      </c>
      <c r="N828" s="114">
        <v>68</v>
      </c>
      <c r="O828" s="502">
        <v>0</v>
      </c>
      <c r="P828" s="110" t="s">
        <v>7287</v>
      </c>
      <c r="Q828" s="110" t="s">
        <v>22</v>
      </c>
      <c r="R828" s="161" t="s">
        <v>7245</v>
      </c>
      <c r="S828" s="217">
        <f t="shared" si="46"/>
        <v>357</v>
      </c>
      <c r="T828" s="166" t="s">
        <v>125</v>
      </c>
      <c r="U828" s="166" t="s">
        <v>125</v>
      </c>
      <c r="V828" s="166" t="s">
        <v>125</v>
      </c>
      <c r="W828" s="166" t="s">
        <v>125</v>
      </c>
      <c r="X828" s="166" t="s">
        <v>125</v>
      </c>
      <c r="Y828" s="166" t="s">
        <v>125</v>
      </c>
      <c r="Z828" s="166" t="s">
        <v>125</v>
      </c>
      <c r="AA828" s="166" t="s">
        <v>125</v>
      </c>
      <c r="AB828" s="166" t="s">
        <v>125</v>
      </c>
      <c r="AC828" s="166" t="s">
        <v>125</v>
      </c>
      <c r="AD828" s="166" t="s">
        <v>125</v>
      </c>
      <c r="AE828" s="166" t="s">
        <v>125</v>
      </c>
      <c r="AF828" s="166" t="s">
        <v>125</v>
      </c>
      <c r="AG828" s="166" t="s">
        <v>125</v>
      </c>
      <c r="AH828" s="166" t="s">
        <v>125</v>
      </c>
      <c r="AI828" s="166" t="s">
        <v>125</v>
      </c>
      <c r="AJ828" s="166" t="s">
        <v>125</v>
      </c>
      <c r="AK828" s="166" t="s">
        <v>125</v>
      </c>
      <c r="AL828" s="166" t="s">
        <v>125</v>
      </c>
      <c r="AM828" s="166" t="s">
        <v>125</v>
      </c>
      <c r="AN828" s="166" t="s">
        <v>125</v>
      </c>
      <c r="AO828" s="166" t="s">
        <v>125</v>
      </c>
      <c r="AP828" s="166" t="s">
        <v>125</v>
      </c>
      <c r="AQ828" s="166" t="s">
        <v>125</v>
      </c>
      <c r="AR828" s="166" t="s">
        <v>125</v>
      </c>
      <c r="AS828" s="166" t="s">
        <v>125</v>
      </c>
      <c r="AT828" s="166" t="s">
        <v>125</v>
      </c>
      <c r="AU828" s="166" t="s">
        <v>125</v>
      </c>
      <c r="AV828" s="166" t="s">
        <v>125</v>
      </c>
      <c r="AW828" s="166" t="s">
        <v>125</v>
      </c>
      <c r="AX828" s="166" t="s">
        <v>125</v>
      </c>
      <c r="AY828" s="166" t="s">
        <v>125</v>
      </c>
      <c r="AZ828" s="166" t="s">
        <v>125</v>
      </c>
      <c r="BA828" s="166" t="s">
        <v>125</v>
      </c>
      <c r="BB828" s="166" t="s">
        <v>125</v>
      </c>
      <c r="BC828" s="166" t="s">
        <v>125</v>
      </c>
      <c r="BD828" s="166" t="s">
        <v>125</v>
      </c>
      <c r="BE828" s="161" t="s">
        <v>7245</v>
      </c>
      <c r="BF828" s="184" t="s">
        <v>8</v>
      </c>
      <c r="BG828" s="175">
        <v>45190</v>
      </c>
      <c r="BH828" s="184" t="s">
        <v>8</v>
      </c>
      <c r="BI828" s="195"/>
      <c r="BJ828" s="196"/>
      <c r="BK828" s="196"/>
      <c r="BL828" s="196"/>
      <c r="BM828" s="196"/>
      <c r="BN828" s="35" t="s">
        <v>133</v>
      </c>
      <c r="BO828" s="195"/>
      <c r="BP828" s="195"/>
      <c r="BR828" s="288"/>
      <c r="BS828" s="288"/>
      <c r="BT828" s="288"/>
      <c r="BU828" s="288"/>
    </row>
    <row r="829" spans="1:73" ht="90" hidden="1" customHeight="1">
      <c r="A829" s="263" t="s">
        <v>7288</v>
      </c>
      <c r="B829" s="92" t="s">
        <v>7238</v>
      </c>
      <c r="C829" s="175">
        <v>45147</v>
      </c>
      <c r="D829" s="167" t="s">
        <v>7239</v>
      </c>
      <c r="E829" s="111" t="s">
        <v>219</v>
      </c>
      <c r="F829" s="164" t="s">
        <v>7277</v>
      </c>
      <c r="G829" s="535" t="s">
        <v>7278</v>
      </c>
      <c r="H829" s="535" t="s">
        <v>7289</v>
      </c>
      <c r="I829" s="535" t="s">
        <v>7285</v>
      </c>
      <c r="J829" s="164" t="s">
        <v>7286</v>
      </c>
      <c r="K829" s="108">
        <v>3</v>
      </c>
      <c r="L829" s="515">
        <v>45200</v>
      </c>
      <c r="M829" s="515">
        <v>45716</v>
      </c>
      <c r="N829" s="114">
        <v>68</v>
      </c>
      <c r="O829" s="502">
        <v>0</v>
      </c>
      <c r="P829" s="110" t="s">
        <v>23</v>
      </c>
      <c r="Q829" s="110" t="s">
        <v>22</v>
      </c>
      <c r="R829" s="161" t="s">
        <v>7245</v>
      </c>
      <c r="S829" s="217">
        <f t="shared" si="46"/>
        <v>357</v>
      </c>
      <c r="T829" s="166" t="s">
        <v>125</v>
      </c>
      <c r="U829" s="166" t="s">
        <v>125</v>
      </c>
      <c r="V829" s="166" t="s">
        <v>125</v>
      </c>
      <c r="W829" s="166" t="s">
        <v>125</v>
      </c>
      <c r="X829" s="166" t="s">
        <v>125</v>
      </c>
      <c r="Y829" s="166" t="s">
        <v>125</v>
      </c>
      <c r="Z829" s="166" t="s">
        <v>125</v>
      </c>
      <c r="AA829" s="166" t="s">
        <v>125</v>
      </c>
      <c r="AB829" s="166" t="s">
        <v>125</v>
      </c>
      <c r="AC829" s="166" t="s">
        <v>125</v>
      </c>
      <c r="AD829" s="166" t="s">
        <v>125</v>
      </c>
      <c r="AE829" s="166" t="s">
        <v>125</v>
      </c>
      <c r="AF829" s="166" t="s">
        <v>125</v>
      </c>
      <c r="AG829" s="166" t="s">
        <v>125</v>
      </c>
      <c r="AH829" s="166" t="s">
        <v>125</v>
      </c>
      <c r="AI829" s="166" t="s">
        <v>125</v>
      </c>
      <c r="AJ829" s="166" t="s">
        <v>125</v>
      </c>
      <c r="AK829" s="166" t="s">
        <v>125</v>
      </c>
      <c r="AL829" s="166" t="s">
        <v>125</v>
      </c>
      <c r="AM829" s="166" t="s">
        <v>125</v>
      </c>
      <c r="AN829" s="166" t="s">
        <v>125</v>
      </c>
      <c r="AO829" s="166" t="s">
        <v>125</v>
      </c>
      <c r="AP829" s="166" t="s">
        <v>125</v>
      </c>
      <c r="AQ829" s="166" t="s">
        <v>125</v>
      </c>
      <c r="AR829" s="166" t="s">
        <v>125</v>
      </c>
      <c r="AS829" s="166" t="s">
        <v>125</v>
      </c>
      <c r="AT829" s="166" t="s">
        <v>125</v>
      </c>
      <c r="AU829" s="166" t="s">
        <v>125</v>
      </c>
      <c r="AV829" s="166" t="s">
        <v>125</v>
      </c>
      <c r="AW829" s="166" t="s">
        <v>125</v>
      </c>
      <c r="AX829" s="166" t="s">
        <v>125</v>
      </c>
      <c r="AY829" s="166" t="s">
        <v>125</v>
      </c>
      <c r="AZ829" s="166" t="s">
        <v>125</v>
      </c>
      <c r="BA829" s="166" t="s">
        <v>125</v>
      </c>
      <c r="BB829" s="166" t="s">
        <v>125</v>
      </c>
      <c r="BC829" s="166" t="s">
        <v>125</v>
      </c>
      <c r="BD829" s="166" t="s">
        <v>125</v>
      </c>
      <c r="BE829" s="161" t="s">
        <v>7245</v>
      </c>
      <c r="BF829" s="184" t="s">
        <v>8</v>
      </c>
      <c r="BG829" s="175">
        <v>45190</v>
      </c>
      <c r="BH829" s="184" t="s">
        <v>8</v>
      </c>
      <c r="BI829" s="195"/>
      <c r="BJ829" s="196"/>
      <c r="BK829" s="196"/>
      <c r="BL829" s="196"/>
      <c r="BM829" s="196"/>
      <c r="BN829" s="35" t="s">
        <v>133</v>
      </c>
      <c r="BO829" s="195"/>
      <c r="BP829" s="195"/>
      <c r="BR829" s="288"/>
      <c r="BS829" s="288"/>
      <c r="BT829" s="288"/>
      <c r="BU829" s="288"/>
    </row>
    <row r="830" spans="1:73" ht="90" hidden="1" customHeight="1">
      <c r="A830" s="263" t="s">
        <v>7290</v>
      </c>
      <c r="B830" s="92" t="s">
        <v>7238</v>
      </c>
      <c r="C830" s="175">
        <v>45147</v>
      </c>
      <c r="D830" s="167" t="s">
        <v>7239</v>
      </c>
      <c r="E830" s="111" t="s">
        <v>219</v>
      </c>
      <c r="F830" s="164" t="s">
        <v>7277</v>
      </c>
      <c r="G830" s="535" t="s">
        <v>7291</v>
      </c>
      <c r="H830" s="535" t="s">
        <v>7292</v>
      </c>
      <c r="I830" s="535" t="s">
        <v>7293</v>
      </c>
      <c r="J830" s="164" t="s">
        <v>7294</v>
      </c>
      <c r="K830" s="108">
        <v>2</v>
      </c>
      <c r="L830" s="515">
        <v>45200</v>
      </c>
      <c r="M830" s="515">
        <v>45473</v>
      </c>
      <c r="N830" s="114">
        <v>36</v>
      </c>
      <c r="O830" s="502">
        <v>0</v>
      </c>
      <c r="P830" s="110" t="s">
        <v>22</v>
      </c>
      <c r="Q830" s="110" t="s">
        <v>7282</v>
      </c>
      <c r="R830" s="161" t="s">
        <v>7245</v>
      </c>
      <c r="S830" s="217">
        <f t="shared" si="46"/>
        <v>357</v>
      </c>
      <c r="T830" s="166" t="s">
        <v>125</v>
      </c>
      <c r="U830" s="166" t="s">
        <v>125</v>
      </c>
      <c r="V830" s="166" t="s">
        <v>125</v>
      </c>
      <c r="W830" s="166" t="s">
        <v>125</v>
      </c>
      <c r="X830" s="166" t="s">
        <v>125</v>
      </c>
      <c r="Y830" s="166" t="s">
        <v>125</v>
      </c>
      <c r="Z830" s="166" t="s">
        <v>125</v>
      </c>
      <c r="AA830" s="166" t="s">
        <v>125</v>
      </c>
      <c r="AB830" s="166" t="s">
        <v>125</v>
      </c>
      <c r="AC830" s="166" t="s">
        <v>125</v>
      </c>
      <c r="AD830" s="166" t="s">
        <v>125</v>
      </c>
      <c r="AE830" s="166" t="s">
        <v>125</v>
      </c>
      <c r="AF830" s="166" t="s">
        <v>125</v>
      </c>
      <c r="AG830" s="166" t="s">
        <v>125</v>
      </c>
      <c r="AH830" s="166" t="s">
        <v>125</v>
      </c>
      <c r="AI830" s="166" t="s">
        <v>125</v>
      </c>
      <c r="AJ830" s="166" t="s">
        <v>125</v>
      </c>
      <c r="AK830" s="166" t="s">
        <v>125</v>
      </c>
      <c r="AL830" s="166" t="s">
        <v>125</v>
      </c>
      <c r="AM830" s="166" t="s">
        <v>125</v>
      </c>
      <c r="AN830" s="166" t="s">
        <v>125</v>
      </c>
      <c r="AO830" s="166" t="s">
        <v>125</v>
      </c>
      <c r="AP830" s="166" t="s">
        <v>125</v>
      </c>
      <c r="AQ830" s="166" t="s">
        <v>125</v>
      </c>
      <c r="AR830" s="166" t="s">
        <v>125</v>
      </c>
      <c r="AS830" s="166" t="s">
        <v>125</v>
      </c>
      <c r="AT830" s="166" t="s">
        <v>125</v>
      </c>
      <c r="AU830" s="166" t="s">
        <v>125</v>
      </c>
      <c r="AV830" s="166" t="s">
        <v>125</v>
      </c>
      <c r="AW830" s="166" t="s">
        <v>125</v>
      </c>
      <c r="AX830" s="166" t="s">
        <v>125</v>
      </c>
      <c r="AY830" s="166" t="s">
        <v>125</v>
      </c>
      <c r="AZ830" s="166" t="s">
        <v>125</v>
      </c>
      <c r="BA830" s="166" t="s">
        <v>125</v>
      </c>
      <c r="BB830" s="166" t="s">
        <v>125</v>
      </c>
      <c r="BC830" s="166" t="s">
        <v>125</v>
      </c>
      <c r="BD830" s="166" t="s">
        <v>125</v>
      </c>
      <c r="BE830" s="161" t="s">
        <v>7245</v>
      </c>
      <c r="BF830" s="184" t="s">
        <v>8</v>
      </c>
      <c r="BG830" s="175">
        <v>45190</v>
      </c>
      <c r="BH830" s="184" t="s">
        <v>8</v>
      </c>
      <c r="BI830" s="195"/>
      <c r="BJ830" s="196"/>
      <c r="BK830" s="196"/>
      <c r="BL830" s="196"/>
      <c r="BM830" s="196"/>
      <c r="BN830" s="35" t="s">
        <v>133</v>
      </c>
      <c r="BO830" s="195"/>
      <c r="BP830" s="195"/>
      <c r="BR830" s="288"/>
      <c r="BS830" s="288"/>
      <c r="BT830" s="288"/>
      <c r="BU830" s="288"/>
    </row>
    <row r="831" spans="1:73" ht="90" hidden="1" customHeight="1">
      <c r="A831" s="263" t="s">
        <v>7295</v>
      </c>
      <c r="B831" s="92" t="s">
        <v>7238</v>
      </c>
      <c r="C831" s="175">
        <v>45147</v>
      </c>
      <c r="D831" s="175" t="s">
        <v>202</v>
      </c>
      <c r="E831" s="111" t="s">
        <v>224</v>
      </c>
      <c r="F831" s="537" t="s">
        <v>7296</v>
      </c>
      <c r="G831" s="535" t="s">
        <v>7297</v>
      </c>
      <c r="H831" s="535" t="s">
        <v>7298</v>
      </c>
      <c r="I831" s="535" t="s">
        <v>7299</v>
      </c>
      <c r="J831" s="164" t="s">
        <v>7300</v>
      </c>
      <c r="K831" s="108">
        <v>1</v>
      </c>
      <c r="L831" s="515">
        <v>45214</v>
      </c>
      <c r="M831" s="515">
        <v>45229</v>
      </c>
      <c r="N831" s="114">
        <f t="shared" ref="N831" si="50">+WEEKNUM(M831-L831)</f>
        <v>3</v>
      </c>
      <c r="O831" s="502">
        <v>0</v>
      </c>
      <c r="P831" s="110" t="s">
        <v>28</v>
      </c>
      <c r="Q831" s="288"/>
      <c r="R831" s="161" t="s">
        <v>7245</v>
      </c>
      <c r="S831" s="217">
        <f t="shared" si="46"/>
        <v>357</v>
      </c>
      <c r="T831" s="166" t="s">
        <v>125</v>
      </c>
      <c r="U831" s="166" t="s">
        <v>125</v>
      </c>
      <c r="V831" s="166" t="s">
        <v>125</v>
      </c>
      <c r="W831" s="166" t="s">
        <v>125</v>
      </c>
      <c r="X831" s="166" t="s">
        <v>125</v>
      </c>
      <c r="Y831" s="166" t="s">
        <v>125</v>
      </c>
      <c r="Z831" s="166" t="s">
        <v>125</v>
      </c>
      <c r="AA831" s="166" t="s">
        <v>125</v>
      </c>
      <c r="AB831" s="166" t="s">
        <v>125</v>
      </c>
      <c r="AC831" s="166" t="s">
        <v>125</v>
      </c>
      <c r="AD831" s="166" t="s">
        <v>125</v>
      </c>
      <c r="AE831" s="166" t="s">
        <v>125</v>
      </c>
      <c r="AF831" s="166" t="s">
        <v>125</v>
      </c>
      <c r="AG831" s="166" t="s">
        <v>125</v>
      </c>
      <c r="AH831" s="166" t="s">
        <v>125</v>
      </c>
      <c r="AI831" s="166" t="s">
        <v>125</v>
      </c>
      <c r="AJ831" s="166" t="s">
        <v>125</v>
      </c>
      <c r="AK831" s="166" t="s">
        <v>125</v>
      </c>
      <c r="AL831" s="166" t="s">
        <v>125</v>
      </c>
      <c r="AM831" s="166" t="s">
        <v>125</v>
      </c>
      <c r="AN831" s="166" t="s">
        <v>125</v>
      </c>
      <c r="AO831" s="166" t="s">
        <v>125</v>
      </c>
      <c r="AP831" s="166" t="s">
        <v>125</v>
      </c>
      <c r="AQ831" s="166" t="s">
        <v>125</v>
      </c>
      <c r="AR831" s="166" t="s">
        <v>125</v>
      </c>
      <c r="AS831" s="166" t="s">
        <v>125</v>
      </c>
      <c r="AT831" s="166" t="s">
        <v>125</v>
      </c>
      <c r="AU831" s="166" t="s">
        <v>125</v>
      </c>
      <c r="AV831" s="166" t="s">
        <v>125</v>
      </c>
      <c r="AW831" s="166" t="s">
        <v>125</v>
      </c>
      <c r="AX831" s="166" t="s">
        <v>125</v>
      </c>
      <c r="AY831" s="166" t="s">
        <v>125</v>
      </c>
      <c r="AZ831" s="166" t="s">
        <v>125</v>
      </c>
      <c r="BA831" s="166" t="s">
        <v>125</v>
      </c>
      <c r="BB831" s="166" t="s">
        <v>125</v>
      </c>
      <c r="BC831" s="166" t="s">
        <v>125</v>
      </c>
      <c r="BD831" s="166" t="s">
        <v>125</v>
      </c>
      <c r="BE831" s="161" t="s">
        <v>7245</v>
      </c>
      <c r="BF831" s="184" t="s">
        <v>8</v>
      </c>
      <c r="BG831" s="122">
        <v>45212</v>
      </c>
      <c r="BH831" s="184" t="s">
        <v>8</v>
      </c>
      <c r="BI831" s="195"/>
      <c r="BJ831" s="196"/>
      <c r="BK831" s="196"/>
      <c r="BL831" s="196"/>
      <c r="BM831" s="196"/>
      <c r="BN831" s="35" t="s">
        <v>133</v>
      </c>
      <c r="BO831" s="195"/>
      <c r="BP831" s="195"/>
      <c r="BR831" s="288"/>
      <c r="BS831" s="288"/>
      <c r="BT831" s="288"/>
      <c r="BU831" s="288"/>
    </row>
    <row r="832" spans="1:73" ht="13.5" hidden="1" customHeight="1">
      <c r="A832" s="263" t="s">
        <v>7301</v>
      </c>
      <c r="B832" s="92" t="s">
        <v>7238</v>
      </c>
      <c r="C832" s="175">
        <v>45147</v>
      </c>
      <c r="D832" s="175" t="s">
        <v>202</v>
      </c>
      <c r="E832" s="111" t="s">
        <v>224</v>
      </c>
      <c r="F832" s="537" t="s">
        <v>7296</v>
      </c>
      <c r="G832" s="535" t="s">
        <v>7297</v>
      </c>
      <c r="H832" s="535" t="s">
        <v>7302</v>
      </c>
      <c r="I832" s="535" t="s">
        <v>7303</v>
      </c>
      <c r="J832" s="164" t="s">
        <v>7304</v>
      </c>
      <c r="K832" s="108">
        <v>30</v>
      </c>
      <c r="L832" s="515">
        <v>45383</v>
      </c>
      <c r="M832" s="515">
        <v>45535</v>
      </c>
      <c r="N832" s="114">
        <f t="shared" ref="N832" si="51">+WEEKNUM(M832-L832)</f>
        <v>22</v>
      </c>
      <c r="O832" s="502">
        <v>0</v>
      </c>
      <c r="P832" s="110" t="s">
        <v>28</v>
      </c>
      <c r="Q832" s="288"/>
      <c r="R832" s="161" t="s">
        <v>7245</v>
      </c>
      <c r="S832" s="217">
        <f t="shared" si="46"/>
        <v>357</v>
      </c>
      <c r="T832" s="166" t="s">
        <v>125</v>
      </c>
      <c r="U832" s="166" t="s">
        <v>125</v>
      </c>
      <c r="V832" s="166" t="s">
        <v>125</v>
      </c>
      <c r="W832" s="166" t="s">
        <v>125</v>
      </c>
      <c r="X832" s="166" t="s">
        <v>125</v>
      </c>
      <c r="Y832" s="166" t="s">
        <v>125</v>
      </c>
      <c r="Z832" s="166" t="s">
        <v>125</v>
      </c>
      <c r="AA832" s="166" t="s">
        <v>125</v>
      </c>
      <c r="AB832" s="166" t="s">
        <v>125</v>
      </c>
      <c r="AC832" s="166" t="s">
        <v>125</v>
      </c>
      <c r="AD832" s="166" t="s">
        <v>125</v>
      </c>
      <c r="AE832" s="166" t="s">
        <v>125</v>
      </c>
      <c r="AF832" s="166" t="s">
        <v>125</v>
      </c>
      <c r="AG832" s="166" t="s">
        <v>125</v>
      </c>
      <c r="AH832" s="166" t="s">
        <v>125</v>
      </c>
      <c r="AI832" s="166" t="s">
        <v>125</v>
      </c>
      <c r="AJ832" s="166" t="s">
        <v>125</v>
      </c>
      <c r="AK832" s="166" t="s">
        <v>125</v>
      </c>
      <c r="AL832" s="166" t="s">
        <v>125</v>
      </c>
      <c r="AM832" s="166" t="s">
        <v>125</v>
      </c>
      <c r="AN832" s="166" t="s">
        <v>125</v>
      </c>
      <c r="AO832" s="166" t="s">
        <v>125</v>
      </c>
      <c r="AP832" s="166" t="s">
        <v>125</v>
      </c>
      <c r="AQ832" s="166" t="s">
        <v>125</v>
      </c>
      <c r="AR832" s="166" t="s">
        <v>125</v>
      </c>
      <c r="AS832" s="166" t="s">
        <v>125</v>
      </c>
      <c r="AT832" s="166" t="s">
        <v>125</v>
      </c>
      <c r="AU832" s="166" t="s">
        <v>125</v>
      </c>
      <c r="AV832" s="166" t="s">
        <v>125</v>
      </c>
      <c r="AW832" s="166" t="s">
        <v>125</v>
      </c>
      <c r="AX832" s="166" t="s">
        <v>125</v>
      </c>
      <c r="AY832" s="166" t="s">
        <v>125</v>
      </c>
      <c r="AZ832" s="166" t="s">
        <v>125</v>
      </c>
      <c r="BA832" s="166" t="s">
        <v>125</v>
      </c>
      <c r="BB832" s="166" t="s">
        <v>125</v>
      </c>
      <c r="BC832" s="166" t="s">
        <v>125</v>
      </c>
      <c r="BD832" s="166" t="s">
        <v>125</v>
      </c>
      <c r="BE832" s="161" t="s">
        <v>7245</v>
      </c>
      <c r="BF832" s="184" t="s">
        <v>8</v>
      </c>
      <c r="BG832" s="122">
        <v>45212</v>
      </c>
      <c r="BH832" s="184" t="s">
        <v>8</v>
      </c>
      <c r="BI832" s="195"/>
      <c r="BJ832" s="196"/>
      <c r="BK832" s="196"/>
      <c r="BL832" s="196"/>
      <c r="BM832" s="196"/>
      <c r="BN832" s="35" t="s">
        <v>133</v>
      </c>
      <c r="BO832" s="195"/>
      <c r="BP832" s="195"/>
      <c r="BR832" s="288"/>
      <c r="BS832" s="288"/>
      <c r="BT832" s="288"/>
      <c r="BU832" s="288"/>
    </row>
    <row r="833" spans="1:73" ht="13.5" hidden="1" customHeight="1">
      <c r="A833" s="263" t="s">
        <v>7305</v>
      </c>
      <c r="B833" s="92" t="s">
        <v>7238</v>
      </c>
      <c r="C833" s="175">
        <v>45147</v>
      </c>
      <c r="D833" s="175" t="s">
        <v>202</v>
      </c>
      <c r="E833" s="111" t="s">
        <v>190</v>
      </c>
      <c r="F833" s="534" t="s">
        <v>7306</v>
      </c>
      <c r="G833" s="535" t="s">
        <v>7297</v>
      </c>
      <c r="H833" s="535" t="s">
        <v>7307</v>
      </c>
      <c r="I833" s="535" t="s">
        <v>7308</v>
      </c>
      <c r="J833" s="164" t="s">
        <v>7309</v>
      </c>
      <c r="K833" s="108">
        <v>7</v>
      </c>
      <c r="L833" s="515">
        <v>45200</v>
      </c>
      <c r="M833" s="515">
        <v>45595</v>
      </c>
      <c r="N833" s="114">
        <v>56</v>
      </c>
      <c r="O833" s="502">
        <v>0</v>
      </c>
      <c r="P833" s="110" t="s">
        <v>28</v>
      </c>
      <c r="Q833" s="288"/>
      <c r="R833" s="161" t="s">
        <v>7245</v>
      </c>
      <c r="S833" s="217">
        <f t="shared" si="46"/>
        <v>357</v>
      </c>
      <c r="T833" s="166" t="s">
        <v>125</v>
      </c>
      <c r="U833" s="166" t="s">
        <v>125</v>
      </c>
      <c r="V833" s="166" t="s">
        <v>125</v>
      </c>
      <c r="W833" s="166" t="s">
        <v>125</v>
      </c>
      <c r="X833" s="166" t="s">
        <v>125</v>
      </c>
      <c r="Y833" s="166" t="s">
        <v>125</v>
      </c>
      <c r="Z833" s="166" t="s">
        <v>125</v>
      </c>
      <c r="AA833" s="166" t="s">
        <v>125</v>
      </c>
      <c r="AB833" s="166" t="s">
        <v>125</v>
      </c>
      <c r="AC833" s="166" t="s">
        <v>125</v>
      </c>
      <c r="AD833" s="166" t="s">
        <v>125</v>
      </c>
      <c r="AE833" s="166" t="s">
        <v>125</v>
      </c>
      <c r="AF833" s="166" t="s">
        <v>125</v>
      </c>
      <c r="AG833" s="166" t="s">
        <v>125</v>
      </c>
      <c r="AH833" s="166" t="s">
        <v>125</v>
      </c>
      <c r="AI833" s="166" t="s">
        <v>125</v>
      </c>
      <c r="AJ833" s="166" t="s">
        <v>125</v>
      </c>
      <c r="AK833" s="166" t="s">
        <v>125</v>
      </c>
      <c r="AL833" s="166" t="s">
        <v>125</v>
      </c>
      <c r="AM833" s="166" t="s">
        <v>125</v>
      </c>
      <c r="AN833" s="166" t="s">
        <v>125</v>
      </c>
      <c r="AO833" s="166" t="s">
        <v>125</v>
      </c>
      <c r="AP833" s="166" t="s">
        <v>125</v>
      </c>
      <c r="AQ833" s="166" t="s">
        <v>125</v>
      </c>
      <c r="AR833" s="166" t="s">
        <v>125</v>
      </c>
      <c r="AS833" s="166" t="s">
        <v>125</v>
      </c>
      <c r="AT833" s="166" t="s">
        <v>125</v>
      </c>
      <c r="AU833" s="166" t="s">
        <v>125</v>
      </c>
      <c r="AV833" s="166" t="s">
        <v>125</v>
      </c>
      <c r="AW833" s="166" t="s">
        <v>125</v>
      </c>
      <c r="AX833" s="166" t="s">
        <v>125</v>
      </c>
      <c r="AY833" s="166" t="s">
        <v>125</v>
      </c>
      <c r="AZ833" s="166" t="s">
        <v>125</v>
      </c>
      <c r="BA833" s="166" t="s">
        <v>125</v>
      </c>
      <c r="BB833" s="166" t="s">
        <v>125</v>
      </c>
      <c r="BC833" s="166" t="s">
        <v>125</v>
      </c>
      <c r="BD833" s="166" t="s">
        <v>125</v>
      </c>
      <c r="BE833" s="161" t="s">
        <v>7245</v>
      </c>
      <c r="BF833" s="184" t="s">
        <v>8</v>
      </c>
      <c r="BG833" s="122">
        <v>45211</v>
      </c>
      <c r="BH833" s="184" t="s">
        <v>8</v>
      </c>
      <c r="BI833" s="195"/>
      <c r="BJ833" s="196"/>
      <c r="BK833" s="196"/>
      <c r="BL833" s="196"/>
      <c r="BM833" s="196"/>
      <c r="BN833" s="35" t="s">
        <v>133</v>
      </c>
      <c r="BO833" s="195"/>
      <c r="BP833" s="195"/>
      <c r="BR833" s="288"/>
      <c r="BS833" s="288"/>
      <c r="BT833" s="288"/>
      <c r="BU833" s="288"/>
    </row>
    <row r="834" spans="1:73" ht="17.25" hidden="1" customHeight="1">
      <c r="A834" s="263" t="s">
        <v>7310</v>
      </c>
      <c r="B834" s="92" t="s">
        <v>7238</v>
      </c>
      <c r="C834" s="175">
        <v>45147</v>
      </c>
      <c r="D834" s="175" t="s">
        <v>202</v>
      </c>
      <c r="E834" s="111" t="s">
        <v>190</v>
      </c>
      <c r="F834" s="534" t="s">
        <v>7306</v>
      </c>
      <c r="G834" s="535" t="s">
        <v>7297</v>
      </c>
      <c r="H834" s="535" t="s">
        <v>7311</v>
      </c>
      <c r="I834" s="535" t="s">
        <v>7312</v>
      </c>
      <c r="J834" s="164" t="s">
        <v>7304</v>
      </c>
      <c r="K834" s="108">
        <v>17</v>
      </c>
      <c r="L834" s="515">
        <v>45219</v>
      </c>
      <c r="M834" s="515">
        <v>45383</v>
      </c>
      <c r="N834" s="114">
        <f t="shared" ref="N834" si="52">+WEEKNUM(M834-L834)</f>
        <v>24</v>
      </c>
      <c r="O834" s="502">
        <v>0</v>
      </c>
      <c r="P834" s="110" t="s">
        <v>28</v>
      </c>
      <c r="Q834" s="288"/>
      <c r="R834" s="161" t="s">
        <v>7245</v>
      </c>
      <c r="S834" s="217">
        <f t="shared" si="46"/>
        <v>357</v>
      </c>
      <c r="T834" s="166" t="s">
        <v>125</v>
      </c>
      <c r="U834" s="166" t="s">
        <v>125</v>
      </c>
      <c r="V834" s="166" t="s">
        <v>125</v>
      </c>
      <c r="W834" s="166" t="s">
        <v>125</v>
      </c>
      <c r="X834" s="166" t="s">
        <v>125</v>
      </c>
      <c r="Y834" s="166" t="s">
        <v>125</v>
      </c>
      <c r="Z834" s="166" t="s">
        <v>125</v>
      </c>
      <c r="AA834" s="166" t="s">
        <v>125</v>
      </c>
      <c r="AB834" s="166" t="s">
        <v>125</v>
      </c>
      <c r="AC834" s="166" t="s">
        <v>125</v>
      </c>
      <c r="AD834" s="166" t="s">
        <v>125</v>
      </c>
      <c r="AE834" s="166" t="s">
        <v>125</v>
      </c>
      <c r="AF834" s="166" t="s">
        <v>125</v>
      </c>
      <c r="AG834" s="166" t="s">
        <v>125</v>
      </c>
      <c r="AH834" s="166" t="s">
        <v>125</v>
      </c>
      <c r="AI834" s="166" t="s">
        <v>125</v>
      </c>
      <c r="AJ834" s="166" t="s">
        <v>125</v>
      </c>
      <c r="AK834" s="166" t="s">
        <v>125</v>
      </c>
      <c r="AL834" s="166" t="s">
        <v>125</v>
      </c>
      <c r="AM834" s="166" t="s">
        <v>125</v>
      </c>
      <c r="AN834" s="166" t="s">
        <v>125</v>
      </c>
      <c r="AO834" s="166" t="s">
        <v>125</v>
      </c>
      <c r="AP834" s="166" t="s">
        <v>125</v>
      </c>
      <c r="AQ834" s="166" t="s">
        <v>125</v>
      </c>
      <c r="AR834" s="166" t="s">
        <v>125</v>
      </c>
      <c r="AS834" s="166" t="s">
        <v>125</v>
      </c>
      <c r="AT834" s="166" t="s">
        <v>125</v>
      </c>
      <c r="AU834" s="166" t="s">
        <v>125</v>
      </c>
      <c r="AV834" s="166" t="s">
        <v>125</v>
      </c>
      <c r="AW834" s="166" t="s">
        <v>125</v>
      </c>
      <c r="AX834" s="166" t="s">
        <v>125</v>
      </c>
      <c r="AY834" s="166" t="s">
        <v>125</v>
      </c>
      <c r="AZ834" s="166" t="s">
        <v>125</v>
      </c>
      <c r="BA834" s="166" t="s">
        <v>125</v>
      </c>
      <c r="BB834" s="166" t="s">
        <v>125</v>
      </c>
      <c r="BC834" s="166" t="s">
        <v>125</v>
      </c>
      <c r="BD834" s="166" t="s">
        <v>125</v>
      </c>
      <c r="BE834" s="161" t="s">
        <v>7245</v>
      </c>
      <c r="BF834" s="184" t="s">
        <v>8</v>
      </c>
      <c r="BG834" s="122">
        <v>45211</v>
      </c>
      <c r="BH834" s="184" t="s">
        <v>8</v>
      </c>
      <c r="BI834" s="195"/>
      <c r="BJ834" s="196"/>
      <c r="BK834" s="196"/>
      <c r="BL834" s="196"/>
      <c r="BM834" s="196"/>
      <c r="BN834" s="35" t="s">
        <v>133</v>
      </c>
      <c r="BO834" s="195"/>
      <c r="BP834" s="195"/>
      <c r="BR834" s="288"/>
      <c r="BS834" s="288"/>
      <c r="BT834" s="288"/>
      <c r="BU834" s="288"/>
    </row>
    <row r="835" spans="1:73" ht="90" customHeight="1">
      <c r="A835" s="263" t="s">
        <v>7313</v>
      </c>
      <c r="B835" s="92" t="s">
        <v>7238</v>
      </c>
      <c r="C835" s="175">
        <v>45147</v>
      </c>
      <c r="D835" s="167" t="s">
        <v>7314</v>
      </c>
      <c r="E835" s="111" t="s">
        <v>437</v>
      </c>
      <c r="F835" s="537" t="s">
        <v>7315</v>
      </c>
      <c r="G835" s="535" t="s">
        <v>7316</v>
      </c>
      <c r="H835" s="535" t="s">
        <v>7317</v>
      </c>
      <c r="I835" s="535" t="s">
        <v>7318</v>
      </c>
      <c r="J835" s="164" t="s">
        <v>7319</v>
      </c>
      <c r="K835" s="108">
        <v>87</v>
      </c>
      <c r="L835" s="515">
        <v>45190</v>
      </c>
      <c r="M835" s="515">
        <v>45443</v>
      </c>
      <c r="N835" s="114">
        <f t="shared" ref="N835" si="53">+WEEKNUM(M835-L835)</f>
        <v>37</v>
      </c>
      <c r="O835" s="502">
        <v>0</v>
      </c>
      <c r="P835" s="110" t="s">
        <v>28</v>
      </c>
      <c r="Q835" s="288"/>
      <c r="R835" s="161" t="s">
        <v>7245</v>
      </c>
      <c r="S835" s="217">
        <f t="shared" si="46"/>
        <v>357</v>
      </c>
      <c r="T835" s="166" t="s">
        <v>125</v>
      </c>
      <c r="U835" s="166" t="s">
        <v>125</v>
      </c>
      <c r="V835" s="166" t="s">
        <v>125</v>
      </c>
      <c r="W835" s="166" t="s">
        <v>125</v>
      </c>
      <c r="X835" s="166" t="s">
        <v>125</v>
      </c>
      <c r="Y835" s="166" t="s">
        <v>125</v>
      </c>
      <c r="Z835" s="166" t="s">
        <v>125</v>
      </c>
      <c r="AA835" s="166" t="s">
        <v>125</v>
      </c>
      <c r="AB835" s="166" t="s">
        <v>125</v>
      </c>
      <c r="AC835" s="166" t="s">
        <v>125</v>
      </c>
      <c r="AD835" s="166" t="s">
        <v>125</v>
      </c>
      <c r="AE835" s="166" t="s">
        <v>125</v>
      </c>
      <c r="AF835" s="166" t="s">
        <v>125</v>
      </c>
      <c r="AG835" s="166" t="s">
        <v>125</v>
      </c>
      <c r="AH835" s="166" t="s">
        <v>125</v>
      </c>
      <c r="AI835" s="166" t="s">
        <v>125</v>
      </c>
      <c r="AJ835" s="166" t="s">
        <v>125</v>
      </c>
      <c r="AK835" s="166" t="s">
        <v>125</v>
      </c>
      <c r="AL835" s="166" t="s">
        <v>125</v>
      </c>
      <c r="AM835" s="166" t="s">
        <v>125</v>
      </c>
      <c r="AN835" s="166" t="s">
        <v>125</v>
      </c>
      <c r="AO835" s="166" t="s">
        <v>125</v>
      </c>
      <c r="AP835" s="166" t="s">
        <v>125</v>
      </c>
      <c r="AQ835" s="166" t="s">
        <v>125</v>
      </c>
      <c r="AR835" s="166" t="s">
        <v>125</v>
      </c>
      <c r="AS835" s="166" t="s">
        <v>125</v>
      </c>
      <c r="AT835" s="166" t="s">
        <v>125</v>
      </c>
      <c r="AU835" s="166" t="s">
        <v>125</v>
      </c>
      <c r="AV835" s="166" t="s">
        <v>125</v>
      </c>
      <c r="AW835" s="166" t="s">
        <v>125</v>
      </c>
      <c r="AX835" s="166" t="s">
        <v>125</v>
      </c>
      <c r="AY835" s="166" t="s">
        <v>125</v>
      </c>
      <c r="AZ835" s="166" t="s">
        <v>125</v>
      </c>
      <c r="BA835" s="166" t="s">
        <v>125</v>
      </c>
      <c r="BB835" s="166" t="s">
        <v>125</v>
      </c>
      <c r="BC835" s="166" t="s">
        <v>125</v>
      </c>
      <c r="BD835" s="220" t="s">
        <v>7320</v>
      </c>
      <c r="BE835" s="580" t="s">
        <v>7321</v>
      </c>
      <c r="BF835" s="184" t="s">
        <v>8</v>
      </c>
      <c r="BG835" s="122">
        <v>45212</v>
      </c>
      <c r="BH835" s="184" t="s">
        <v>8</v>
      </c>
      <c r="BI835" s="195"/>
      <c r="BJ835" s="196"/>
      <c r="BK835" s="196"/>
      <c r="BL835" s="196"/>
      <c r="BM835" s="196"/>
      <c r="BN835" s="35" t="s">
        <v>133</v>
      </c>
      <c r="BO835" s="195"/>
      <c r="BP835" s="195"/>
      <c r="BR835" s="288"/>
      <c r="BS835" s="288"/>
      <c r="BT835" s="288"/>
      <c r="BU835" s="288"/>
    </row>
    <row r="836" spans="1:73" ht="90" customHeight="1">
      <c r="A836" s="263" t="s">
        <v>7322</v>
      </c>
      <c r="B836" s="92" t="s">
        <v>7238</v>
      </c>
      <c r="C836" s="175">
        <v>45147</v>
      </c>
      <c r="D836" s="167" t="s">
        <v>7314</v>
      </c>
      <c r="E836" s="111" t="s">
        <v>437</v>
      </c>
      <c r="F836" s="537" t="s">
        <v>7315</v>
      </c>
      <c r="G836" s="535" t="s">
        <v>7323</v>
      </c>
      <c r="H836" s="535" t="s">
        <v>7324</v>
      </c>
      <c r="I836" s="535" t="s">
        <v>7325</v>
      </c>
      <c r="J836" s="164" t="s">
        <v>7326</v>
      </c>
      <c r="K836" s="108">
        <v>8</v>
      </c>
      <c r="L836" s="515">
        <v>45200</v>
      </c>
      <c r="M836" s="515">
        <v>45443</v>
      </c>
      <c r="N836" s="114">
        <f t="shared" ref="N836" si="54">+WEEKNUM(M836-L836)</f>
        <v>35</v>
      </c>
      <c r="O836" s="502">
        <v>0</v>
      </c>
      <c r="P836" s="110" t="s">
        <v>33</v>
      </c>
      <c r="Q836" s="110" t="s">
        <v>28</v>
      </c>
      <c r="R836" s="209" t="s">
        <v>7327</v>
      </c>
      <c r="S836" s="217">
        <f t="shared" si="46"/>
        <v>369</v>
      </c>
      <c r="T836" s="166" t="s">
        <v>125</v>
      </c>
      <c r="U836" s="166" t="s">
        <v>125</v>
      </c>
      <c r="V836" s="166" t="s">
        <v>125</v>
      </c>
      <c r="W836" s="166" t="s">
        <v>125</v>
      </c>
      <c r="X836" s="166" t="s">
        <v>125</v>
      </c>
      <c r="Y836" s="166" t="s">
        <v>125</v>
      </c>
      <c r="Z836" s="166" t="s">
        <v>125</v>
      </c>
      <c r="AA836" s="166" t="s">
        <v>125</v>
      </c>
      <c r="AB836" s="166" t="s">
        <v>125</v>
      </c>
      <c r="AC836" s="166" t="s">
        <v>125</v>
      </c>
      <c r="AD836" s="166" t="s">
        <v>125</v>
      </c>
      <c r="AE836" s="166" t="s">
        <v>125</v>
      </c>
      <c r="AF836" s="166" t="s">
        <v>125</v>
      </c>
      <c r="AG836" s="166" t="s">
        <v>125</v>
      </c>
      <c r="AH836" s="166" t="s">
        <v>125</v>
      </c>
      <c r="AI836" s="166" t="s">
        <v>125</v>
      </c>
      <c r="AJ836" s="166" t="s">
        <v>125</v>
      </c>
      <c r="AK836" s="166" t="s">
        <v>125</v>
      </c>
      <c r="AL836" s="166" t="s">
        <v>125</v>
      </c>
      <c r="AM836" s="166" t="s">
        <v>125</v>
      </c>
      <c r="AN836" s="166" t="s">
        <v>125</v>
      </c>
      <c r="AO836" s="166" t="s">
        <v>125</v>
      </c>
      <c r="AP836" s="166" t="s">
        <v>125</v>
      </c>
      <c r="AQ836" s="166" t="s">
        <v>125</v>
      </c>
      <c r="AR836" s="166" t="s">
        <v>125</v>
      </c>
      <c r="AS836" s="166" t="s">
        <v>125</v>
      </c>
      <c r="AT836" s="166" t="s">
        <v>125</v>
      </c>
      <c r="AU836" s="166" t="s">
        <v>125</v>
      </c>
      <c r="AV836" s="166" t="s">
        <v>125</v>
      </c>
      <c r="AW836" s="166" t="s">
        <v>125</v>
      </c>
      <c r="AX836" s="166" t="s">
        <v>125</v>
      </c>
      <c r="AY836" s="166" t="s">
        <v>125</v>
      </c>
      <c r="AZ836" s="166" t="s">
        <v>125</v>
      </c>
      <c r="BA836" s="166" t="s">
        <v>125</v>
      </c>
      <c r="BB836" s="166" t="s">
        <v>125</v>
      </c>
      <c r="BC836" s="166" t="s">
        <v>125</v>
      </c>
      <c r="BD836" s="149" t="s">
        <v>130</v>
      </c>
      <c r="BE836" s="580" t="s">
        <v>7328</v>
      </c>
      <c r="BF836" s="184" t="s">
        <v>8</v>
      </c>
      <c r="BG836" s="122">
        <v>45212</v>
      </c>
      <c r="BH836" s="184" t="s">
        <v>8</v>
      </c>
      <c r="BI836" s="195"/>
      <c r="BJ836" s="196"/>
      <c r="BK836" s="196"/>
      <c r="BL836" s="196"/>
      <c r="BM836" s="196"/>
      <c r="BN836" s="35" t="s">
        <v>133</v>
      </c>
      <c r="BO836" s="195"/>
      <c r="BP836" s="195"/>
      <c r="BR836" s="288"/>
      <c r="BS836" s="288"/>
      <c r="BT836" s="288"/>
      <c r="BU836" s="288"/>
    </row>
    <row r="837" spans="1:73" ht="90" hidden="1" customHeight="1">
      <c r="A837" s="263" t="s">
        <v>7329</v>
      </c>
      <c r="B837" s="92" t="s">
        <v>7238</v>
      </c>
      <c r="C837" s="175">
        <v>45147</v>
      </c>
      <c r="D837" s="167" t="s">
        <v>7330</v>
      </c>
      <c r="E837" s="111" t="s">
        <v>195</v>
      </c>
      <c r="F837" s="537" t="s">
        <v>7331</v>
      </c>
      <c r="G837" s="537" t="s">
        <v>7332</v>
      </c>
      <c r="H837" s="537" t="s">
        <v>7333</v>
      </c>
      <c r="I837" s="537" t="s">
        <v>7333</v>
      </c>
      <c r="J837" s="164" t="s">
        <v>7334</v>
      </c>
      <c r="K837" s="108">
        <v>1</v>
      </c>
      <c r="L837" s="515">
        <v>45250</v>
      </c>
      <c r="M837" s="515">
        <v>45352</v>
      </c>
      <c r="N837" s="114">
        <f t="shared" ref="N837" si="55">+WEEKNUM(M837-L837)</f>
        <v>15</v>
      </c>
      <c r="O837" s="502">
        <v>0</v>
      </c>
      <c r="P837" s="110" t="s">
        <v>28</v>
      </c>
      <c r="Q837" s="288"/>
      <c r="R837" s="161" t="s">
        <v>7245</v>
      </c>
      <c r="S837" s="217">
        <f t="shared" si="46"/>
        <v>357</v>
      </c>
      <c r="T837" s="166" t="s">
        <v>125</v>
      </c>
      <c r="U837" s="166" t="s">
        <v>125</v>
      </c>
      <c r="V837" s="166" t="s">
        <v>125</v>
      </c>
      <c r="W837" s="166" t="s">
        <v>125</v>
      </c>
      <c r="X837" s="166" t="s">
        <v>125</v>
      </c>
      <c r="Y837" s="166" t="s">
        <v>125</v>
      </c>
      <c r="Z837" s="166" t="s">
        <v>125</v>
      </c>
      <c r="AA837" s="166" t="s">
        <v>125</v>
      </c>
      <c r="AB837" s="166" t="s">
        <v>125</v>
      </c>
      <c r="AC837" s="166" t="s">
        <v>125</v>
      </c>
      <c r="AD837" s="166" t="s">
        <v>125</v>
      </c>
      <c r="AE837" s="166" t="s">
        <v>125</v>
      </c>
      <c r="AF837" s="166" t="s">
        <v>125</v>
      </c>
      <c r="AG837" s="166" t="s">
        <v>125</v>
      </c>
      <c r="AH837" s="166" t="s">
        <v>125</v>
      </c>
      <c r="AI837" s="166" t="s">
        <v>125</v>
      </c>
      <c r="AJ837" s="166" t="s">
        <v>125</v>
      </c>
      <c r="AK837" s="166" t="s">
        <v>125</v>
      </c>
      <c r="AL837" s="166" t="s">
        <v>125</v>
      </c>
      <c r="AM837" s="166" t="s">
        <v>125</v>
      </c>
      <c r="AN837" s="166" t="s">
        <v>125</v>
      </c>
      <c r="AO837" s="166" t="s">
        <v>125</v>
      </c>
      <c r="AP837" s="166" t="s">
        <v>125</v>
      </c>
      <c r="AQ837" s="166" t="s">
        <v>125</v>
      </c>
      <c r="AR837" s="166" t="s">
        <v>125</v>
      </c>
      <c r="AS837" s="166" t="s">
        <v>125</v>
      </c>
      <c r="AT837" s="166" t="s">
        <v>125</v>
      </c>
      <c r="AU837" s="166" t="s">
        <v>125</v>
      </c>
      <c r="AV837" s="166" t="s">
        <v>125</v>
      </c>
      <c r="AW837" s="166" t="s">
        <v>125</v>
      </c>
      <c r="AX837" s="166" t="s">
        <v>125</v>
      </c>
      <c r="AY837" s="166" t="s">
        <v>125</v>
      </c>
      <c r="AZ837" s="166" t="s">
        <v>125</v>
      </c>
      <c r="BA837" s="166" t="s">
        <v>125</v>
      </c>
      <c r="BB837" s="166" t="s">
        <v>125</v>
      </c>
      <c r="BC837" s="166" t="s">
        <v>125</v>
      </c>
      <c r="BD837" s="166" t="s">
        <v>125</v>
      </c>
      <c r="BE837" s="161" t="s">
        <v>7245</v>
      </c>
      <c r="BF837" s="184" t="s">
        <v>8</v>
      </c>
      <c r="BG837" s="122">
        <v>45211</v>
      </c>
      <c r="BH837" s="184" t="s">
        <v>8</v>
      </c>
      <c r="BI837" s="195"/>
      <c r="BJ837" s="196"/>
      <c r="BK837" s="196"/>
      <c r="BL837" s="196"/>
      <c r="BM837" s="196"/>
      <c r="BN837" s="35" t="s">
        <v>133</v>
      </c>
      <c r="BO837" s="195"/>
      <c r="BP837" s="195"/>
      <c r="BR837" s="288"/>
      <c r="BS837" s="288"/>
      <c r="BT837" s="288"/>
      <c r="BU837" s="288"/>
    </row>
    <row r="838" spans="1:73" ht="90" hidden="1" customHeight="1">
      <c r="A838" s="263" t="s">
        <v>7335</v>
      </c>
      <c r="B838" s="92" t="s">
        <v>7238</v>
      </c>
      <c r="C838" s="175">
        <v>45147</v>
      </c>
      <c r="D838" s="167" t="s">
        <v>7239</v>
      </c>
      <c r="E838" s="111" t="s">
        <v>344</v>
      </c>
      <c r="F838" s="537" t="s">
        <v>7336</v>
      </c>
      <c r="G838" s="537" t="s">
        <v>7278</v>
      </c>
      <c r="H838" s="537" t="s">
        <v>7337</v>
      </c>
      <c r="I838" s="164" t="s">
        <v>7285</v>
      </c>
      <c r="J838" s="164" t="s">
        <v>7286</v>
      </c>
      <c r="K838" s="108">
        <v>3</v>
      </c>
      <c r="L838" s="515">
        <v>45200</v>
      </c>
      <c r="M838" s="515">
        <v>45716</v>
      </c>
      <c r="N838" s="114">
        <v>68</v>
      </c>
      <c r="O838" s="502">
        <v>0</v>
      </c>
      <c r="P838" s="110" t="s">
        <v>7287</v>
      </c>
      <c r="Q838" s="110" t="s">
        <v>22</v>
      </c>
      <c r="R838" s="161" t="s">
        <v>7245</v>
      </c>
      <c r="S838" s="217">
        <f t="shared" si="46"/>
        <v>357</v>
      </c>
      <c r="T838" s="166" t="s">
        <v>125</v>
      </c>
      <c r="U838" s="166" t="s">
        <v>125</v>
      </c>
      <c r="V838" s="166" t="s">
        <v>125</v>
      </c>
      <c r="W838" s="166" t="s">
        <v>125</v>
      </c>
      <c r="X838" s="166" t="s">
        <v>125</v>
      </c>
      <c r="Y838" s="166" t="s">
        <v>125</v>
      </c>
      <c r="Z838" s="166" t="s">
        <v>125</v>
      </c>
      <c r="AA838" s="166" t="s">
        <v>125</v>
      </c>
      <c r="AB838" s="166" t="s">
        <v>125</v>
      </c>
      <c r="AC838" s="166" t="s">
        <v>125</v>
      </c>
      <c r="AD838" s="166" t="s">
        <v>125</v>
      </c>
      <c r="AE838" s="166" t="s">
        <v>125</v>
      </c>
      <c r="AF838" s="166" t="s">
        <v>125</v>
      </c>
      <c r="AG838" s="166" t="s">
        <v>125</v>
      </c>
      <c r="AH838" s="166" t="s">
        <v>125</v>
      </c>
      <c r="AI838" s="166" t="s">
        <v>125</v>
      </c>
      <c r="AJ838" s="166" t="s">
        <v>125</v>
      </c>
      <c r="AK838" s="166" t="s">
        <v>125</v>
      </c>
      <c r="AL838" s="166" t="s">
        <v>125</v>
      </c>
      <c r="AM838" s="166" t="s">
        <v>125</v>
      </c>
      <c r="AN838" s="166" t="s">
        <v>125</v>
      </c>
      <c r="AO838" s="166" t="s">
        <v>125</v>
      </c>
      <c r="AP838" s="166" t="s">
        <v>125</v>
      </c>
      <c r="AQ838" s="166" t="s">
        <v>125</v>
      </c>
      <c r="AR838" s="166" t="s">
        <v>125</v>
      </c>
      <c r="AS838" s="166" t="s">
        <v>125</v>
      </c>
      <c r="AT838" s="166" t="s">
        <v>125</v>
      </c>
      <c r="AU838" s="166" t="s">
        <v>125</v>
      </c>
      <c r="AV838" s="166" t="s">
        <v>125</v>
      </c>
      <c r="AW838" s="166" t="s">
        <v>125</v>
      </c>
      <c r="AX838" s="166" t="s">
        <v>125</v>
      </c>
      <c r="AY838" s="166" t="s">
        <v>125</v>
      </c>
      <c r="AZ838" s="166" t="s">
        <v>125</v>
      </c>
      <c r="BA838" s="166" t="s">
        <v>125</v>
      </c>
      <c r="BB838" s="166" t="s">
        <v>125</v>
      </c>
      <c r="BC838" s="166" t="s">
        <v>125</v>
      </c>
      <c r="BD838" s="166" t="s">
        <v>125</v>
      </c>
      <c r="BE838" s="161" t="s">
        <v>7245</v>
      </c>
      <c r="BF838" s="184" t="s">
        <v>8</v>
      </c>
      <c r="BG838" s="175">
        <v>45190</v>
      </c>
      <c r="BH838" s="184" t="s">
        <v>8</v>
      </c>
      <c r="BI838" s="195"/>
      <c r="BJ838" s="196"/>
      <c r="BK838" s="196"/>
      <c r="BL838" s="196"/>
      <c r="BM838" s="196"/>
      <c r="BN838" s="35" t="s">
        <v>133</v>
      </c>
      <c r="BO838" s="195"/>
      <c r="BP838" s="195"/>
      <c r="BR838" s="288"/>
      <c r="BS838" s="288"/>
      <c r="BT838" s="288"/>
      <c r="BU838" s="288"/>
    </row>
    <row r="839" spans="1:73" ht="90" hidden="1" customHeight="1">
      <c r="A839" s="263" t="s">
        <v>7338</v>
      </c>
      <c r="B839" s="92" t="s">
        <v>7238</v>
      </c>
      <c r="C839" s="175">
        <v>45147</v>
      </c>
      <c r="D839" s="167" t="s">
        <v>7239</v>
      </c>
      <c r="E839" s="111" t="s">
        <v>344</v>
      </c>
      <c r="F839" s="538" t="s">
        <v>7336</v>
      </c>
      <c r="G839" s="537" t="s">
        <v>7278</v>
      </c>
      <c r="H839" s="537" t="s">
        <v>7339</v>
      </c>
      <c r="I839" s="164" t="s">
        <v>7285</v>
      </c>
      <c r="J839" s="164" t="s">
        <v>7286</v>
      </c>
      <c r="K839" s="108">
        <v>3</v>
      </c>
      <c r="L839" s="515">
        <v>45200</v>
      </c>
      <c r="M839" s="515">
        <v>45716</v>
      </c>
      <c r="N839" s="114">
        <v>68</v>
      </c>
      <c r="O839" s="502">
        <v>0</v>
      </c>
      <c r="P839" s="110" t="s">
        <v>23</v>
      </c>
      <c r="Q839" s="110" t="s">
        <v>22</v>
      </c>
      <c r="R839" s="161" t="s">
        <v>7245</v>
      </c>
      <c r="S839" s="217">
        <f t="shared" si="46"/>
        <v>357</v>
      </c>
      <c r="T839" s="166" t="s">
        <v>125</v>
      </c>
      <c r="U839" s="166" t="s">
        <v>125</v>
      </c>
      <c r="V839" s="166" t="s">
        <v>125</v>
      </c>
      <c r="W839" s="166" t="s">
        <v>125</v>
      </c>
      <c r="X839" s="166" t="s">
        <v>125</v>
      </c>
      <c r="Y839" s="166" t="s">
        <v>125</v>
      </c>
      <c r="Z839" s="166" t="s">
        <v>125</v>
      </c>
      <c r="AA839" s="166" t="s">
        <v>125</v>
      </c>
      <c r="AB839" s="166" t="s">
        <v>125</v>
      </c>
      <c r="AC839" s="166" t="s">
        <v>125</v>
      </c>
      <c r="AD839" s="166" t="s">
        <v>125</v>
      </c>
      <c r="AE839" s="166" t="s">
        <v>125</v>
      </c>
      <c r="AF839" s="166" t="s">
        <v>125</v>
      </c>
      <c r="AG839" s="166" t="s">
        <v>125</v>
      </c>
      <c r="AH839" s="166" t="s">
        <v>125</v>
      </c>
      <c r="AI839" s="166" t="s">
        <v>125</v>
      </c>
      <c r="AJ839" s="166" t="s">
        <v>125</v>
      </c>
      <c r="AK839" s="166" t="s">
        <v>125</v>
      </c>
      <c r="AL839" s="166" t="s">
        <v>125</v>
      </c>
      <c r="AM839" s="166" t="s">
        <v>125</v>
      </c>
      <c r="AN839" s="166" t="s">
        <v>125</v>
      </c>
      <c r="AO839" s="166" t="s">
        <v>125</v>
      </c>
      <c r="AP839" s="166" t="s">
        <v>125</v>
      </c>
      <c r="AQ839" s="166" t="s">
        <v>125</v>
      </c>
      <c r="AR839" s="166" t="s">
        <v>125</v>
      </c>
      <c r="AS839" s="166" t="s">
        <v>125</v>
      </c>
      <c r="AT839" s="166" t="s">
        <v>125</v>
      </c>
      <c r="AU839" s="166" t="s">
        <v>125</v>
      </c>
      <c r="AV839" s="166" t="s">
        <v>125</v>
      </c>
      <c r="AW839" s="166" t="s">
        <v>125</v>
      </c>
      <c r="AX839" s="166" t="s">
        <v>125</v>
      </c>
      <c r="AY839" s="166" t="s">
        <v>125</v>
      </c>
      <c r="AZ839" s="166" t="s">
        <v>125</v>
      </c>
      <c r="BA839" s="166" t="s">
        <v>125</v>
      </c>
      <c r="BB839" s="166" t="s">
        <v>125</v>
      </c>
      <c r="BC839" s="166" t="s">
        <v>125</v>
      </c>
      <c r="BD839" s="166" t="s">
        <v>125</v>
      </c>
      <c r="BE839" s="161" t="s">
        <v>7245</v>
      </c>
      <c r="BF839" s="184" t="s">
        <v>8</v>
      </c>
      <c r="BG839" s="175">
        <v>45190</v>
      </c>
      <c r="BH839" s="184" t="s">
        <v>8</v>
      </c>
      <c r="BI839" s="195"/>
      <c r="BJ839" s="196"/>
      <c r="BK839" s="196"/>
      <c r="BL839" s="196"/>
      <c r="BM839" s="196"/>
      <c r="BN839" s="35" t="s">
        <v>133</v>
      </c>
      <c r="BO839" s="195"/>
      <c r="BP839" s="195"/>
      <c r="BR839" s="288"/>
      <c r="BS839" s="288"/>
      <c r="BT839" s="288"/>
      <c r="BU839" s="288"/>
    </row>
    <row r="840" spans="1:73" ht="90" hidden="1" customHeight="1">
      <c r="A840" s="263" t="s">
        <v>7340</v>
      </c>
      <c r="B840" s="110" t="s">
        <v>6208</v>
      </c>
      <c r="C840" s="122">
        <v>44439</v>
      </c>
      <c r="D840" s="122" t="s">
        <v>218</v>
      </c>
      <c r="E840" s="111" t="s">
        <v>156</v>
      </c>
      <c r="F840" s="110" t="s">
        <v>6209</v>
      </c>
      <c r="G840" s="537" t="s">
        <v>7341</v>
      </c>
      <c r="H840" s="537" t="s">
        <v>7342</v>
      </c>
      <c r="I840" s="164" t="s">
        <v>7343</v>
      </c>
      <c r="J840" s="164" t="s">
        <v>7344</v>
      </c>
      <c r="K840" s="108">
        <v>1</v>
      </c>
      <c r="L840" s="515">
        <v>45261</v>
      </c>
      <c r="M840" s="515">
        <v>45442</v>
      </c>
      <c r="N840" s="114">
        <f t="shared" ref="N840:N849" si="56">+WEEKNUM(M840-L840)</f>
        <v>26</v>
      </c>
      <c r="O840" s="502">
        <v>0</v>
      </c>
      <c r="P840" s="110" t="s">
        <v>28</v>
      </c>
      <c r="Q840" s="110" t="s">
        <v>17</v>
      </c>
      <c r="R840" s="161" t="s">
        <v>7245</v>
      </c>
      <c r="S840" s="217">
        <f t="shared" si="46"/>
        <v>357</v>
      </c>
      <c r="T840" s="136" t="s">
        <v>130</v>
      </c>
      <c r="U840" s="136" t="s">
        <v>130</v>
      </c>
      <c r="V840" s="136" t="s">
        <v>130</v>
      </c>
      <c r="W840" s="136" t="s">
        <v>130</v>
      </c>
      <c r="X840" s="136" t="s">
        <v>130</v>
      </c>
      <c r="Y840" s="136" t="s">
        <v>130</v>
      </c>
      <c r="Z840" s="136" t="s">
        <v>130</v>
      </c>
      <c r="AA840" s="136" t="s">
        <v>130</v>
      </c>
      <c r="AB840" s="136" t="s">
        <v>130</v>
      </c>
      <c r="AC840" s="136" t="s">
        <v>130</v>
      </c>
      <c r="AD840" s="136" t="s">
        <v>130</v>
      </c>
      <c r="AE840" s="136" t="s">
        <v>130</v>
      </c>
      <c r="AF840" s="136" t="s">
        <v>130</v>
      </c>
      <c r="AG840" s="136" t="s">
        <v>130</v>
      </c>
      <c r="AH840" s="136" t="s">
        <v>130</v>
      </c>
      <c r="AI840" s="136" t="s">
        <v>130</v>
      </c>
      <c r="AJ840" s="136" t="s">
        <v>130</v>
      </c>
      <c r="AK840" s="136" t="s">
        <v>130</v>
      </c>
      <c r="AL840" s="136" t="s">
        <v>130</v>
      </c>
      <c r="AM840" s="136" t="s">
        <v>130</v>
      </c>
      <c r="AN840" s="136" t="s">
        <v>130</v>
      </c>
      <c r="AO840" s="136" t="s">
        <v>130</v>
      </c>
      <c r="AP840" s="136" t="s">
        <v>130</v>
      </c>
      <c r="AQ840" s="136" t="s">
        <v>130</v>
      </c>
      <c r="AR840" s="136" t="s">
        <v>130</v>
      </c>
      <c r="AS840" s="136" t="s">
        <v>130</v>
      </c>
      <c r="AT840" s="136" t="s">
        <v>130</v>
      </c>
      <c r="AU840" s="136" t="s">
        <v>130</v>
      </c>
      <c r="AV840" s="136" t="s">
        <v>130</v>
      </c>
      <c r="AW840" s="136" t="s">
        <v>130</v>
      </c>
      <c r="AX840" s="136" t="s">
        <v>130</v>
      </c>
      <c r="AY840" s="136" t="s">
        <v>130</v>
      </c>
      <c r="AZ840" s="136" t="s">
        <v>130</v>
      </c>
      <c r="BA840" s="136" t="s">
        <v>130</v>
      </c>
      <c r="BB840" s="136" t="s">
        <v>130</v>
      </c>
      <c r="BC840" s="136" t="s">
        <v>130</v>
      </c>
      <c r="BD840" s="136" t="s">
        <v>130</v>
      </c>
      <c r="BE840" s="171" t="s">
        <v>7345</v>
      </c>
      <c r="BF840" s="108" t="s">
        <v>8</v>
      </c>
      <c r="BG840" s="122">
        <v>45211</v>
      </c>
      <c r="BH840" s="108" t="s">
        <v>8</v>
      </c>
      <c r="BI840" s="195"/>
      <c r="BJ840" s="196"/>
      <c r="BK840" s="196"/>
      <c r="BL840" s="196"/>
      <c r="BM840" s="196"/>
      <c r="BN840" s="35" t="s">
        <v>133</v>
      </c>
      <c r="BO840" s="195"/>
      <c r="BP840" s="195"/>
      <c r="BR840" s="92" t="s">
        <v>1514</v>
      </c>
      <c r="BS840" s="92" t="s">
        <v>6222</v>
      </c>
      <c r="BT840" s="166" t="s">
        <v>6223</v>
      </c>
      <c r="BU840" s="288"/>
    </row>
    <row r="841" spans="1:73" ht="90" hidden="1" customHeight="1">
      <c r="A841" s="263" t="s">
        <v>7346</v>
      </c>
      <c r="B841" s="110" t="s">
        <v>6208</v>
      </c>
      <c r="C841" s="122">
        <v>44439</v>
      </c>
      <c r="D841" s="122" t="s">
        <v>218</v>
      </c>
      <c r="E841" s="111" t="s">
        <v>156</v>
      </c>
      <c r="F841" s="110" t="s">
        <v>6209</v>
      </c>
      <c r="G841" s="537" t="s">
        <v>7341</v>
      </c>
      <c r="H841" s="537" t="s">
        <v>7347</v>
      </c>
      <c r="I841" s="164" t="s">
        <v>7347</v>
      </c>
      <c r="J841" s="164" t="s">
        <v>7348</v>
      </c>
      <c r="K841" s="108">
        <v>1</v>
      </c>
      <c r="L841" s="515">
        <v>45504</v>
      </c>
      <c r="M841" s="515">
        <v>45566</v>
      </c>
      <c r="N841" s="114">
        <f t="shared" si="56"/>
        <v>9</v>
      </c>
      <c r="O841" s="502">
        <v>0</v>
      </c>
      <c r="P841" s="110" t="s">
        <v>28</v>
      </c>
      <c r="Q841" s="110" t="s">
        <v>17</v>
      </c>
      <c r="R841" s="161" t="s">
        <v>7245</v>
      </c>
      <c r="S841" s="217">
        <f t="shared" si="46"/>
        <v>357</v>
      </c>
      <c r="T841" s="136" t="s">
        <v>130</v>
      </c>
      <c r="U841" s="136" t="s">
        <v>130</v>
      </c>
      <c r="V841" s="136" t="s">
        <v>130</v>
      </c>
      <c r="W841" s="136" t="s">
        <v>130</v>
      </c>
      <c r="X841" s="136" t="s">
        <v>130</v>
      </c>
      <c r="Y841" s="136" t="s">
        <v>130</v>
      </c>
      <c r="Z841" s="136" t="s">
        <v>130</v>
      </c>
      <c r="AA841" s="136" t="s">
        <v>130</v>
      </c>
      <c r="AB841" s="136" t="s">
        <v>130</v>
      </c>
      <c r="AC841" s="136" t="s">
        <v>130</v>
      </c>
      <c r="AD841" s="136" t="s">
        <v>130</v>
      </c>
      <c r="AE841" s="136" t="s">
        <v>130</v>
      </c>
      <c r="AF841" s="136" t="s">
        <v>130</v>
      </c>
      <c r="AG841" s="136" t="s">
        <v>130</v>
      </c>
      <c r="AH841" s="136" t="s">
        <v>130</v>
      </c>
      <c r="AI841" s="136" t="s">
        <v>130</v>
      </c>
      <c r="AJ841" s="136" t="s">
        <v>130</v>
      </c>
      <c r="AK841" s="136" t="s">
        <v>130</v>
      </c>
      <c r="AL841" s="136" t="s">
        <v>130</v>
      </c>
      <c r="AM841" s="136" t="s">
        <v>130</v>
      </c>
      <c r="AN841" s="136" t="s">
        <v>130</v>
      </c>
      <c r="AO841" s="136" t="s">
        <v>130</v>
      </c>
      <c r="AP841" s="136" t="s">
        <v>130</v>
      </c>
      <c r="AQ841" s="136" t="s">
        <v>130</v>
      </c>
      <c r="AR841" s="136" t="s">
        <v>130</v>
      </c>
      <c r="AS841" s="136" t="s">
        <v>130</v>
      </c>
      <c r="AT841" s="136" t="s">
        <v>130</v>
      </c>
      <c r="AU841" s="136" t="s">
        <v>130</v>
      </c>
      <c r="AV841" s="136" t="s">
        <v>130</v>
      </c>
      <c r="AW841" s="136" t="s">
        <v>130</v>
      </c>
      <c r="AX841" s="136" t="s">
        <v>130</v>
      </c>
      <c r="AY841" s="136" t="s">
        <v>130</v>
      </c>
      <c r="AZ841" s="136" t="s">
        <v>130</v>
      </c>
      <c r="BA841" s="136" t="s">
        <v>130</v>
      </c>
      <c r="BB841" s="136" t="s">
        <v>130</v>
      </c>
      <c r="BC841" s="136" t="s">
        <v>130</v>
      </c>
      <c r="BD841" s="136" t="s">
        <v>130</v>
      </c>
      <c r="BE841" s="171" t="s">
        <v>7345</v>
      </c>
      <c r="BF841" s="108" t="s">
        <v>8</v>
      </c>
      <c r="BG841" s="122">
        <v>45211</v>
      </c>
      <c r="BH841" s="108" t="s">
        <v>8</v>
      </c>
      <c r="BI841" s="195"/>
      <c r="BJ841" s="196"/>
      <c r="BK841" s="196"/>
      <c r="BL841" s="196"/>
      <c r="BM841" s="196"/>
      <c r="BN841" s="35" t="s">
        <v>133</v>
      </c>
      <c r="BO841" s="195"/>
      <c r="BP841" s="195"/>
      <c r="BR841" s="92" t="s">
        <v>1514</v>
      </c>
      <c r="BS841" s="92" t="s">
        <v>6222</v>
      </c>
      <c r="BT841" s="166" t="s">
        <v>6223</v>
      </c>
      <c r="BU841" s="288"/>
    </row>
    <row r="842" spans="1:73" ht="90" hidden="1" customHeight="1">
      <c r="A842" s="263" t="s">
        <v>7349</v>
      </c>
      <c r="B842" s="110" t="s">
        <v>6208</v>
      </c>
      <c r="C842" s="122">
        <v>44439</v>
      </c>
      <c r="D842" s="122" t="s">
        <v>218</v>
      </c>
      <c r="E842" s="129" t="s">
        <v>325</v>
      </c>
      <c r="F842" s="297" t="s">
        <v>6248</v>
      </c>
      <c r="G842" s="298" t="s">
        <v>7341</v>
      </c>
      <c r="H842" s="298" t="s">
        <v>7350</v>
      </c>
      <c r="I842" s="92" t="s">
        <v>7343</v>
      </c>
      <c r="J842" s="110" t="s">
        <v>7344</v>
      </c>
      <c r="K842" s="108">
        <v>1</v>
      </c>
      <c r="L842" s="510">
        <v>45261</v>
      </c>
      <c r="M842" s="510">
        <v>45442</v>
      </c>
      <c r="N842" s="114">
        <f t="shared" si="56"/>
        <v>26</v>
      </c>
      <c r="O842" s="502">
        <v>0</v>
      </c>
      <c r="P842" s="119" t="s">
        <v>28</v>
      </c>
      <c r="Q842" s="119" t="s">
        <v>17</v>
      </c>
      <c r="R842" s="161" t="s">
        <v>7245</v>
      </c>
      <c r="S842" s="217">
        <f t="shared" si="46"/>
        <v>357</v>
      </c>
      <c r="T842" s="136" t="s">
        <v>130</v>
      </c>
      <c r="U842" s="136" t="s">
        <v>130</v>
      </c>
      <c r="V842" s="136" t="s">
        <v>130</v>
      </c>
      <c r="W842" s="136" t="s">
        <v>130</v>
      </c>
      <c r="X842" s="136" t="s">
        <v>130</v>
      </c>
      <c r="Y842" s="136" t="s">
        <v>130</v>
      </c>
      <c r="Z842" s="136" t="s">
        <v>130</v>
      </c>
      <c r="AA842" s="136" t="s">
        <v>130</v>
      </c>
      <c r="AB842" s="136" t="s">
        <v>130</v>
      </c>
      <c r="AC842" s="136" t="s">
        <v>130</v>
      </c>
      <c r="AD842" s="136" t="s">
        <v>130</v>
      </c>
      <c r="AE842" s="136" t="s">
        <v>130</v>
      </c>
      <c r="AF842" s="136" t="s">
        <v>130</v>
      </c>
      <c r="AG842" s="136" t="s">
        <v>130</v>
      </c>
      <c r="AH842" s="136" t="s">
        <v>130</v>
      </c>
      <c r="AI842" s="136" t="s">
        <v>130</v>
      </c>
      <c r="AJ842" s="136" t="s">
        <v>130</v>
      </c>
      <c r="AK842" s="136" t="s">
        <v>130</v>
      </c>
      <c r="AL842" s="136" t="s">
        <v>130</v>
      </c>
      <c r="AM842" s="136" t="s">
        <v>130</v>
      </c>
      <c r="AN842" s="136" t="s">
        <v>130</v>
      </c>
      <c r="AO842" s="136" t="s">
        <v>130</v>
      </c>
      <c r="AP842" s="136" t="s">
        <v>130</v>
      </c>
      <c r="AQ842" s="136" t="s">
        <v>130</v>
      </c>
      <c r="AR842" s="136" t="s">
        <v>130</v>
      </c>
      <c r="AS842" s="136" t="s">
        <v>130</v>
      </c>
      <c r="AT842" s="136" t="s">
        <v>130</v>
      </c>
      <c r="AU842" s="136" t="s">
        <v>130</v>
      </c>
      <c r="AV842" s="136" t="s">
        <v>130</v>
      </c>
      <c r="AW842" s="136" t="s">
        <v>130</v>
      </c>
      <c r="AX842" s="136" t="s">
        <v>130</v>
      </c>
      <c r="AY842" s="136" t="s">
        <v>130</v>
      </c>
      <c r="AZ842" s="136" t="s">
        <v>130</v>
      </c>
      <c r="BA842" s="136" t="s">
        <v>130</v>
      </c>
      <c r="BB842" s="136" t="s">
        <v>130</v>
      </c>
      <c r="BC842" s="136" t="s">
        <v>130</v>
      </c>
      <c r="BD842" s="136" t="s">
        <v>130</v>
      </c>
      <c r="BE842" s="171" t="s">
        <v>7345</v>
      </c>
      <c r="BF842" s="108" t="s">
        <v>8</v>
      </c>
      <c r="BG842" s="122">
        <v>45211</v>
      </c>
      <c r="BH842" s="108" t="s">
        <v>8</v>
      </c>
      <c r="BI842" s="195"/>
      <c r="BJ842" s="196"/>
      <c r="BK842" s="196"/>
      <c r="BL842" s="196"/>
      <c r="BM842" s="196"/>
      <c r="BN842" s="35" t="s">
        <v>133</v>
      </c>
      <c r="BO842" s="195"/>
      <c r="BP842" s="195"/>
      <c r="BR842" s="92" t="s">
        <v>1514</v>
      </c>
      <c r="BS842" s="92" t="s">
        <v>6258</v>
      </c>
      <c r="BT842" s="92" t="s">
        <v>6259</v>
      </c>
      <c r="BU842" s="92" t="s">
        <v>6260</v>
      </c>
    </row>
    <row r="843" spans="1:73" ht="90" hidden="1" customHeight="1">
      <c r="A843" s="263" t="s">
        <v>7351</v>
      </c>
      <c r="B843" s="110" t="s">
        <v>6208</v>
      </c>
      <c r="C843" s="122">
        <v>44439</v>
      </c>
      <c r="D843" s="122" t="s">
        <v>218</v>
      </c>
      <c r="E843" s="129" t="s">
        <v>325</v>
      </c>
      <c r="F843" s="297" t="s">
        <v>6248</v>
      </c>
      <c r="G843" s="298" t="s">
        <v>7341</v>
      </c>
      <c r="H843" s="298" t="s">
        <v>7347</v>
      </c>
      <c r="I843" s="92" t="s">
        <v>7347</v>
      </c>
      <c r="J843" s="110" t="s">
        <v>7348</v>
      </c>
      <c r="K843" s="108">
        <v>1</v>
      </c>
      <c r="L843" s="510">
        <v>45504</v>
      </c>
      <c r="M843" s="510">
        <v>45566</v>
      </c>
      <c r="N843" s="114">
        <f t="shared" si="56"/>
        <v>9</v>
      </c>
      <c r="O843" s="502">
        <v>0</v>
      </c>
      <c r="P843" s="119" t="s">
        <v>28</v>
      </c>
      <c r="Q843" s="119" t="s">
        <v>17</v>
      </c>
      <c r="R843" s="161" t="s">
        <v>7245</v>
      </c>
      <c r="S843" s="217">
        <f t="shared" si="46"/>
        <v>357</v>
      </c>
      <c r="T843" s="136" t="s">
        <v>130</v>
      </c>
      <c r="U843" s="136" t="s">
        <v>130</v>
      </c>
      <c r="V843" s="136" t="s">
        <v>130</v>
      </c>
      <c r="W843" s="136" t="s">
        <v>130</v>
      </c>
      <c r="X843" s="136" t="s">
        <v>130</v>
      </c>
      <c r="Y843" s="136" t="s">
        <v>130</v>
      </c>
      <c r="Z843" s="136" t="s">
        <v>130</v>
      </c>
      <c r="AA843" s="136" t="s">
        <v>130</v>
      </c>
      <c r="AB843" s="136" t="s">
        <v>130</v>
      </c>
      <c r="AC843" s="136" t="s">
        <v>130</v>
      </c>
      <c r="AD843" s="136" t="s">
        <v>130</v>
      </c>
      <c r="AE843" s="136" t="s">
        <v>130</v>
      </c>
      <c r="AF843" s="136" t="s">
        <v>130</v>
      </c>
      <c r="AG843" s="136" t="s">
        <v>130</v>
      </c>
      <c r="AH843" s="136" t="s">
        <v>130</v>
      </c>
      <c r="AI843" s="136" t="s">
        <v>130</v>
      </c>
      <c r="AJ843" s="136" t="s">
        <v>130</v>
      </c>
      <c r="AK843" s="136" t="s">
        <v>130</v>
      </c>
      <c r="AL843" s="136" t="s">
        <v>130</v>
      </c>
      <c r="AM843" s="136" t="s">
        <v>130</v>
      </c>
      <c r="AN843" s="136" t="s">
        <v>130</v>
      </c>
      <c r="AO843" s="136" t="s">
        <v>130</v>
      </c>
      <c r="AP843" s="136" t="s">
        <v>130</v>
      </c>
      <c r="AQ843" s="136" t="s">
        <v>130</v>
      </c>
      <c r="AR843" s="136" t="s">
        <v>130</v>
      </c>
      <c r="AS843" s="136" t="s">
        <v>130</v>
      </c>
      <c r="AT843" s="136" t="s">
        <v>130</v>
      </c>
      <c r="AU843" s="136" t="s">
        <v>130</v>
      </c>
      <c r="AV843" s="136" t="s">
        <v>130</v>
      </c>
      <c r="AW843" s="136" t="s">
        <v>130</v>
      </c>
      <c r="AX843" s="136" t="s">
        <v>130</v>
      </c>
      <c r="AY843" s="136" t="s">
        <v>130</v>
      </c>
      <c r="AZ843" s="136" t="s">
        <v>130</v>
      </c>
      <c r="BA843" s="136" t="s">
        <v>130</v>
      </c>
      <c r="BB843" s="136" t="s">
        <v>130</v>
      </c>
      <c r="BC843" s="136" t="s">
        <v>130</v>
      </c>
      <c r="BD843" s="136" t="s">
        <v>130</v>
      </c>
      <c r="BE843" s="171" t="s">
        <v>7345</v>
      </c>
      <c r="BF843" s="108" t="s">
        <v>8</v>
      </c>
      <c r="BG843" s="122">
        <v>45211</v>
      </c>
      <c r="BH843" s="108" t="s">
        <v>8</v>
      </c>
      <c r="BI843" s="195"/>
      <c r="BJ843" s="196"/>
      <c r="BK843" s="196"/>
      <c r="BL843" s="196"/>
      <c r="BM843" s="196"/>
      <c r="BN843" s="35" t="s">
        <v>133</v>
      </c>
      <c r="BO843" s="195"/>
      <c r="BP843" s="195"/>
      <c r="BR843" s="92" t="s">
        <v>1514</v>
      </c>
      <c r="BS843" s="92" t="s">
        <v>6258</v>
      </c>
      <c r="BT843" s="92" t="s">
        <v>6259</v>
      </c>
      <c r="BU843" s="92" t="s">
        <v>6260</v>
      </c>
    </row>
    <row r="844" spans="1:73" ht="90" hidden="1" customHeight="1">
      <c r="A844" s="263" t="s">
        <v>7352</v>
      </c>
      <c r="B844" s="110" t="s">
        <v>6208</v>
      </c>
      <c r="C844" s="175">
        <v>44439</v>
      </c>
      <c r="D844" s="167" t="s">
        <v>2211</v>
      </c>
      <c r="E844" s="148" t="s">
        <v>174</v>
      </c>
      <c r="F844" s="92" t="s">
        <v>6270</v>
      </c>
      <c r="G844" s="163" t="s">
        <v>7353</v>
      </c>
      <c r="H844" s="163" t="s">
        <v>7354</v>
      </c>
      <c r="I844" s="163" t="s">
        <v>7355</v>
      </c>
      <c r="J844" s="124" t="s">
        <v>7356</v>
      </c>
      <c r="K844" s="240">
        <v>1</v>
      </c>
      <c r="L844" s="510">
        <v>45321</v>
      </c>
      <c r="M844" s="510">
        <v>45657</v>
      </c>
      <c r="N844" s="114">
        <f t="shared" si="56"/>
        <v>48</v>
      </c>
      <c r="O844" s="502">
        <v>0</v>
      </c>
      <c r="P844" s="124" t="s">
        <v>28</v>
      </c>
      <c r="Q844" s="288"/>
      <c r="R844" s="161" t="s">
        <v>7245</v>
      </c>
      <c r="S844" s="217">
        <f t="shared" si="46"/>
        <v>357</v>
      </c>
      <c r="T844" s="136" t="s">
        <v>130</v>
      </c>
      <c r="U844" s="136" t="s">
        <v>130</v>
      </c>
      <c r="V844" s="136" t="s">
        <v>130</v>
      </c>
      <c r="W844" s="136" t="s">
        <v>130</v>
      </c>
      <c r="X844" s="136" t="s">
        <v>130</v>
      </c>
      <c r="Y844" s="136" t="s">
        <v>130</v>
      </c>
      <c r="Z844" s="136" t="s">
        <v>130</v>
      </c>
      <c r="AA844" s="136" t="s">
        <v>130</v>
      </c>
      <c r="AB844" s="136" t="s">
        <v>130</v>
      </c>
      <c r="AC844" s="136" t="s">
        <v>130</v>
      </c>
      <c r="AD844" s="136" t="s">
        <v>130</v>
      </c>
      <c r="AE844" s="136" t="s">
        <v>130</v>
      </c>
      <c r="AF844" s="136" t="s">
        <v>130</v>
      </c>
      <c r="AG844" s="136" t="s">
        <v>130</v>
      </c>
      <c r="AH844" s="136" t="s">
        <v>130</v>
      </c>
      <c r="AI844" s="136" t="s">
        <v>130</v>
      </c>
      <c r="AJ844" s="136" t="s">
        <v>130</v>
      </c>
      <c r="AK844" s="136" t="s">
        <v>130</v>
      </c>
      <c r="AL844" s="136" t="s">
        <v>130</v>
      </c>
      <c r="AM844" s="136" t="s">
        <v>130</v>
      </c>
      <c r="AN844" s="136" t="s">
        <v>130</v>
      </c>
      <c r="AO844" s="136" t="s">
        <v>130</v>
      </c>
      <c r="AP844" s="136" t="s">
        <v>130</v>
      </c>
      <c r="AQ844" s="136" t="s">
        <v>130</v>
      </c>
      <c r="AR844" s="136" t="s">
        <v>130</v>
      </c>
      <c r="AS844" s="136" t="s">
        <v>130</v>
      </c>
      <c r="AT844" s="136" t="s">
        <v>130</v>
      </c>
      <c r="AU844" s="136" t="s">
        <v>130</v>
      </c>
      <c r="AV844" s="136" t="s">
        <v>130</v>
      </c>
      <c r="AW844" s="136" t="s">
        <v>130</v>
      </c>
      <c r="AX844" s="136" t="s">
        <v>130</v>
      </c>
      <c r="AY844" s="136" t="s">
        <v>130</v>
      </c>
      <c r="AZ844" s="136" t="s">
        <v>130</v>
      </c>
      <c r="BA844" s="136" t="s">
        <v>130</v>
      </c>
      <c r="BB844" s="136" t="s">
        <v>130</v>
      </c>
      <c r="BC844" s="136" t="s">
        <v>130</v>
      </c>
      <c r="BD844" s="136" t="s">
        <v>130</v>
      </c>
      <c r="BE844" s="171" t="s">
        <v>7345</v>
      </c>
      <c r="BF844" s="108" t="s">
        <v>8</v>
      </c>
      <c r="BG844" s="122">
        <v>45211</v>
      </c>
      <c r="BH844" s="108" t="s">
        <v>8</v>
      </c>
      <c r="BI844" s="195"/>
      <c r="BJ844" s="196"/>
      <c r="BK844" s="196"/>
      <c r="BL844" s="196"/>
      <c r="BM844" s="196"/>
      <c r="BN844" s="35" t="s">
        <v>133</v>
      </c>
      <c r="BO844" s="195"/>
      <c r="BP844" s="195"/>
      <c r="BR844" s="92" t="s">
        <v>1514</v>
      </c>
      <c r="BS844" s="92" t="s">
        <v>6258</v>
      </c>
      <c r="BT844" s="92" t="s">
        <v>6259</v>
      </c>
      <c r="BU844" s="92" t="s">
        <v>6274</v>
      </c>
    </row>
    <row r="845" spans="1:73" ht="90" hidden="1" customHeight="1">
      <c r="A845" s="263" t="s">
        <v>7357</v>
      </c>
      <c r="B845" s="110" t="s">
        <v>6208</v>
      </c>
      <c r="C845" s="175">
        <v>44439</v>
      </c>
      <c r="D845" s="167" t="s">
        <v>2211</v>
      </c>
      <c r="E845" s="148" t="s">
        <v>174</v>
      </c>
      <c r="F845" s="92" t="s">
        <v>6270</v>
      </c>
      <c r="G845" s="163" t="s">
        <v>7353</v>
      </c>
      <c r="H845" s="163" t="s">
        <v>7358</v>
      </c>
      <c r="I845" s="163" t="s">
        <v>7359</v>
      </c>
      <c r="J845" s="124" t="s">
        <v>7356</v>
      </c>
      <c r="K845" s="240">
        <v>1</v>
      </c>
      <c r="L845" s="510">
        <v>45321</v>
      </c>
      <c r="M845" s="510">
        <v>45657</v>
      </c>
      <c r="N845" s="114">
        <f t="shared" si="56"/>
        <v>48</v>
      </c>
      <c r="O845" s="502">
        <v>0</v>
      </c>
      <c r="P845" s="124" t="s">
        <v>28</v>
      </c>
      <c r="Q845" s="288"/>
      <c r="R845" s="161" t="s">
        <v>7245</v>
      </c>
      <c r="S845" s="217">
        <f t="shared" si="46"/>
        <v>357</v>
      </c>
      <c r="T845" s="136" t="s">
        <v>130</v>
      </c>
      <c r="U845" s="136" t="s">
        <v>130</v>
      </c>
      <c r="V845" s="136" t="s">
        <v>130</v>
      </c>
      <c r="W845" s="136" t="s">
        <v>130</v>
      </c>
      <c r="X845" s="136" t="s">
        <v>130</v>
      </c>
      <c r="Y845" s="136" t="s">
        <v>130</v>
      </c>
      <c r="Z845" s="136" t="s">
        <v>130</v>
      </c>
      <c r="AA845" s="136" t="s">
        <v>130</v>
      </c>
      <c r="AB845" s="136" t="s">
        <v>130</v>
      </c>
      <c r="AC845" s="136" t="s">
        <v>130</v>
      </c>
      <c r="AD845" s="136" t="s">
        <v>130</v>
      </c>
      <c r="AE845" s="136" t="s">
        <v>130</v>
      </c>
      <c r="AF845" s="136" t="s">
        <v>130</v>
      </c>
      <c r="AG845" s="136" t="s">
        <v>130</v>
      </c>
      <c r="AH845" s="136" t="s">
        <v>130</v>
      </c>
      <c r="AI845" s="136" t="s">
        <v>130</v>
      </c>
      <c r="AJ845" s="136" t="s">
        <v>130</v>
      </c>
      <c r="AK845" s="136" t="s">
        <v>130</v>
      </c>
      <c r="AL845" s="136" t="s">
        <v>130</v>
      </c>
      <c r="AM845" s="136" t="s">
        <v>130</v>
      </c>
      <c r="AN845" s="136" t="s">
        <v>130</v>
      </c>
      <c r="AO845" s="136" t="s">
        <v>130</v>
      </c>
      <c r="AP845" s="136" t="s">
        <v>130</v>
      </c>
      <c r="AQ845" s="136" t="s">
        <v>130</v>
      </c>
      <c r="AR845" s="136" t="s">
        <v>130</v>
      </c>
      <c r="AS845" s="136" t="s">
        <v>130</v>
      </c>
      <c r="AT845" s="136" t="s">
        <v>130</v>
      </c>
      <c r="AU845" s="136" t="s">
        <v>130</v>
      </c>
      <c r="AV845" s="136" t="s">
        <v>130</v>
      </c>
      <c r="AW845" s="136" t="s">
        <v>130</v>
      </c>
      <c r="AX845" s="136" t="s">
        <v>130</v>
      </c>
      <c r="AY845" s="136" t="s">
        <v>130</v>
      </c>
      <c r="AZ845" s="136" t="s">
        <v>130</v>
      </c>
      <c r="BA845" s="136" t="s">
        <v>130</v>
      </c>
      <c r="BB845" s="136" t="s">
        <v>130</v>
      </c>
      <c r="BC845" s="136" t="s">
        <v>130</v>
      </c>
      <c r="BD845" s="136" t="s">
        <v>130</v>
      </c>
      <c r="BE845" s="171" t="s">
        <v>7345</v>
      </c>
      <c r="BF845" s="108" t="s">
        <v>8</v>
      </c>
      <c r="BG845" s="122">
        <v>45211</v>
      </c>
      <c r="BH845" s="108" t="s">
        <v>8</v>
      </c>
      <c r="BI845" s="195"/>
      <c r="BJ845" s="196"/>
      <c r="BK845" s="196"/>
      <c r="BL845" s="196"/>
      <c r="BM845" s="196"/>
      <c r="BN845" s="35" t="s">
        <v>133</v>
      </c>
      <c r="BO845" s="195"/>
      <c r="BP845" s="195"/>
      <c r="BR845" s="92" t="s">
        <v>1514</v>
      </c>
      <c r="BS845" s="92" t="s">
        <v>6258</v>
      </c>
      <c r="BT845" s="92" t="s">
        <v>6259</v>
      </c>
      <c r="BU845" s="92" t="s">
        <v>6274</v>
      </c>
    </row>
    <row r="846" spans="1:73" ht="90" hidden="1" customHeight="1">
      <c r="A846" s="263" t="s">
        <v>7360</v>
      </c>
      <c r="B846" s="110" t="s">
        <v>6208</v>
      </c>
      <c r="C846" s="175">
        <v>44439</v>
      </c>
      <c r="D846" s="167" t="s">
        <v>2211</v>
      </c>
      <c r="E846" s="148" t="s">
        <v>174</v>
      </c>
      <c r="F846" s="92" t="s">
        <v>6270</v>
      </c>
      <c r="G846" s="163" t="s">
        <v>7353</v>
      </c>
      <c r="H846" s="163" t="s">
        <v>7361</v>
      </c>
      <c r="I846" s="163" t="s">
        <v>7362</v>
      </c>
      <c r="J846" s="124" t="s">
        <v>7363</v>
      </c>
      <c r="K846" s="240">
        <v>4</v>
      </c>
      <c r="L846" s="510">
        <v>45275</v>
      </c>
      <c r="M846" s="510">
        <v>45474</v>
      </c>
      <c r="N846" s="114">
        <f t="shared" si="56"/>
        <v>29</v>
      </c>
      <c r="O846" s="502">
        <v>0</v>
      </c>
      <c r="P846" s="110" t="s">
        <v>17</v>
      </c>
      <c r="Q846" s="288"/>
      <c r="R846" s="171" t="s">
        <v>7364</v>
      </c>
      <c r="S846" s="217">
        <f t="shared" si="46"/>
        <v>234</v>
      </c>
      <c r="T846" s="136" t="s">
        <v>130</v>
      </c>
      <c r="U846" s="136" t="s">
        <v>130</v>
      </c>
      <c r="V846" s="136" t="s">
        <v>130</v>
      </c>
      <c r="W846" s="136" t="s">
        <v>130</v>
      </c>
      <c r="X846" s="136" t="s">
        <v>130</v>
      </c>
      <c r="Y846" s="136" t="s">
        <v>130</v>
      </c>
      <c r="Z846" s="136" t="s">
        <v>130</v>
      </c>
      <c r="AA846" s="136" t="s">
        <v>130</v>
      </c>
      <c r="AB846" s="136" t="s">
        <v>130</v>
      </c>
      <c r="AC846" s="136" t="s">
        <v>130</v>
      </c>
      <c r="AD846" s="136" t="s">
        <v>130</v>
      </c>
      <c r="AE846" s="136" t="s">
        <v>130</v>
      </c>
      <c r="AF846" s="136" t="s">
        <v>130</v>
      </c>
      <c r="AG846" s="136" t="s">
        <v>130</v>
      </c>
      <c r="AH846" s="136" t="s">
        <v>130</v>
      </c>
      <c r="AI846" s="136" t="s">
        <v>130</v>
      </c>
      <c r="AJ846" s="136" t="s">
        <v>130</v>
      </c>
      <c r="AK846" s="136" t="s">
        <v>130</v>
      </c>
      <c r="AL846" s="136" t="s">
        <v>130</v>
      </c>
      <c r="AM846" s="136" t="s">
        <v>130</v>
      </c>
      <c r="AN846" s="136" t="s">
        <v>130</v>
      </c>
      <c r="AO846" s="136" t="s">
        <v>130</v>
      </c>
      <c r="AP846" s="136" t="s">
        <v>130</v>
      </c>
      <c r="AQ846" s="136" t="s">
        <v>130</v>
      </c>
      <c r="AR846" s="136" t="s">
        <v>130</v>
      </c>
      <c r="AS846" s="136" t="s">
        <v>130</v>
      </c>
      <c r="AT846" s="136" t="s">
        <v>130</v>
      </c>
      <c r="AU846" s="136" t="s">
        <v>130</v>
      </c>
      <c r="AV846" s="136" t="s">
        <v>130</v>
      </c>
      <c r="AW846" s="136" t="s">
        <v>130</v>
      </c>
      <c r="AX846" s="136" t="s">
        <v>130</v>
      </c>
      <c r="AY846" s="136" t="s">
        <v>130</v>
      </c>
      <c r="AZ846" s="136" t="s">
        <v>130</v>
      </c>
      <c r="BA846" s="136" t="s">
        <v>130</v>
      </c>
      <c r="BB846" s="136" t="s">
        <v>130</v>
      </c>
      <c r="BC846" s="136" t="s">
        <v>130</v>
      </c>
      <c r="BD846" s="136" t="s">
        <v>130</v>
      </c>
      <c r="BE846" s="171" t="s">
        <v>7365</v>
      </c>
      <c r="BF846" s="108" t="s">
        <v>8</v>
      </c>
      <c r="BG846" s="175">
        <v>45198</v>
      </c>
      <c r="BH846" s="108" t="s">
        <v>8</v>
      </c>
      <c r="BI846" s="195"/>
      <c r="BJ846" s="196"/>
      <c r="BK846" s="196"/>
      <c r="BL846" s="196"/>
      <c r="BM846" s="196"/>
      <c r="BN846" s="35" t="s">
        <v>133</v>
      </c>
      <c r="BO846" s="195"/>
      <c r="BP846" s="195"/>
      <c r="BR846" s="92" t="s">
        <v>1514</v>
      </c>
      <c r="BS846" s="92" t="s">
        <v>6258</v>
      </c>
      <c r="BT846" s="92" t="s">
        <v>6259</v>
      </c>
      <c r="BU846" s="92" t="s">
        <v>6274</v>
      </c>
    </row>
    <row r="847" spans="1:73" ht="90" hidden="1" customHeight="1">
      <c r="A847" s="263" t="s">
        <v>6349</v>
      </c>
      <c r="B847" s="110" t="s">
        <v>6208</v>
      </c>
      <c r="C847" s="175">
        <v>44439</v>
      </c>
      <c r="D847" s="175" t="s">
        <v>202</v>
      </c>
      <c r="E847" s="148" t="s">
        <v>224</v>
      </c>
      <c r="F847" s="92" t="s">
        <v>6346</v>
      </c>
      <c r="G847" s="163" t="s">
        <v>7366</v>
      </c>
      <c r="H847" s="163" t="s">
        <v>7367</v>
      </c>
      <c r="I847" s="163" t="s">
        <v>7362</v>
      </c>
      <c r="J847" s="124" t="s">
        <v>7363</v>
      </c>
      <c r="K847" s="240">
        <v>4</v>
      </c>
      <c r="L847" s="510">
        <v>45275</v>
      </c>
      <c r="M847" s="510">
        <v>45474</v>
      </c>
      <c r="N847" s="114">
        <f t="shared" si="56"/>
        <v>29</v>
      </c>
      <c r="O847" s="502">
        <v>0</v>
      </c>
      <c r="P847" s="124" t="s">
        <v>17</v>
      </c>
      <c r="Q847" s="288"/>
      <c r="R847" s="171" t="s">
        <v>7364</v>
      </c>
      <c r="S847" s="217">
        <f t="shared" si="46"/>
        <v>234</v>
      </c>
      <c r="T847" s="136" t="s">
        <v>130</v>
      </c>
      <c r="U847" s="136" t="s">
        <v>130</v>
      </c>
      <c r="V847" s="136" t="s">
        <v>130</v>
      </c>
      <c r="W847" s="136" t="s">
        <v>130</v>
      </c>
      <c r="X847" s="136" t="s">
        <v>130</v>
      </c>
      <c r="Y847" s="136" t="s">
        <v>130</v>
      </c>
      <c r="Z847" s="136" t="s">
        <v>130</v>
      </c>
      <c r="AA847" s="136" t="s">
        <v>130</v>
      </c>
      <c r="AB847" s="136" t="s">
        <v>130</v>
      </c>
      <c r="AC847" s="136" t="s">
        <v>130</v>
      </c>
      <c r="AD847" s="136" t="s">
        <v>130</v>
      </c>
      <c r="AE847" s="136" t="s">
        <v>130</v>
      </c>
      <c r="AF847" s="136" t="s">
        <v>130</v>
      </c>
      <c r="AG847" s="136" t="s">
        <v>130</v>
      </c>
      <c r="AH847" s="136" t="s">
        <v>130</v>
      </c>
      <c r="AI847" s="136" t="s">
        <v>130</v>
      </c>
      <c r="AJ847" s="136" t="s">
        <v>130</v>
      </c>
      <c r="AK847" s="136" t="s">
        <v>130</v>
      </c>
      <c r="AL847" s="136" t="s">
        <v>130</v>
      </c>
      <c r="AM847" s="136" t="s">
        <v>130</v>
      </c>
      <c r="AN847" s="136" t="s">
        <v>130</v>
      </c>
      <c r="AO847" s="136" t="s">
        <v>130</v>
      </c>
      <c r="AP847" s="136" t="s">
        <v>130</v>
      </c>
      <c r="AQ847" s="136" t="s">
        <v>130</v>
      </c>
      <c r="AR847" s="136" t="s">
        <v>130</v>
      </c>
      <c r="AS847" s="136" t="s">
        <v>130</v>
      </c>
      <c r="AT847" s="136" t="s">
        <v>130</v>
      </c>
      <c r="AU847" s="136" t="s">
        <v>130</v>
      </c>
      <c r="AV847" s="136" t="s">
        <v>130</v>
      </c>
      <c r="AW847" s="136" t="s">
        <v>130</v>
      </c>
      <c r="AX847" s="136" t="s">
        <v>130</v>
      </c>
      <c r="AY847" s="136" t="s">
        <v>130</v>
      </c>
      <c r="AZ847" s="136" t="s">
        <v>130</v>
      </c>
      <c r="BA847" s="136" t="s">
        <v>130</v>
      </c>
      <c r="BB847" s="136" t="s">
        <v>130</v>
      </c>
      <c r="BC847" s="136" t="s">
        <v>130</v>
      </c>
      <c r="BD847" s="136" t="s">
        <v>130</v>
      </c>
      <c r="BE847" s="171" t="s">
        <v>7365</v>
      </c>
      <c r="BF847" s="108" t="s">
        <v>8</v>
      </c>
      <c r="BG847" s="175">
        <v>45198</v>
      </c>
      <c r="BH847" s="108" t="s">
        <v>8</v>
      </c>
      <c r="BI847" s="195"/>
      <c r="BJ847" s="196"/>
      <c r="BK847" s="196"/>
      <c r="BL847" s="196"/>
      <c r="BM847" s="196"/>
      <c r="BN847" s="35" t="s">
        <v>133</v>
      </c>
      <c r="BO847" s="195"/>
      <c r="BP847" s="195"/>
      <c r="BR847" s="92" t="s">
        <v>1514</v>
      </c>
      <c r="BS847" s="92" t="s">
        <v>6222</v>
      </c>
      <c r="BT847" s="92" t="s">
        <v>6350</v>
      </c>
      <c r="BU847" s="166" t="s">
        <v>6351</v>
      </c>
    </row>
    <row r="848" spans="1:73" ht="90" hidden="1" customHeight="1">
      <c r="A848" s="263" t="s">
        <v>7368</v>
      </c>
      <c r="B848" s="110" t="s">
        <v>6208</v>
      </c>
      <c r="C848" s="122">
        <v>44439</v>
      </c>
      <c r="D848" s="167" t="s">
        <v>678</v>
      </c>
      <c r="E848" s="111" t="s">
        <v>437</v>
      </c>
      <c r="F848" s="110" t="s">
        <v>6364</v>
      </c>
      <c r="G848" s="124" t="s">
        <v>7369</v>
      </c>
      <c r="H848" s="124" t="s">
        <v>7370</v>
      </c>
      <c r="I848" s="124" t="s">
        <v>7371</v>
      </c>
      <c r="J848" s="124" t="s">
        <v>7372</v>
      </c>
      <c r="K848" s="240">
        <v>1</v>
      </c>
      <c r="L848" s="510">
        <v>45323</v>
      </c>
      <c r="M848" s="510">
        <v>45657</v>
      </c>
      <c r="N848" s="114">
        <f t="shared" si="56"/>
        <v>48</v>
      </c>
      <c r="O848" s="502">
        <v>0</v>
      </c>
      <c r="P848" s="124" t="s">
        <v>28</v>
      </c>
      <c r="Q848" s="288"/>
      <c r="R848" s="161" t="s">
        <v>7245</v>
      </c>
      <c r="S848" s="217">
        <f t="shared" si="46"/>
        <v>357</v>
      </c>
      <c r="T848" s="136" t="s">
        <v>130</v>
      </c>
      <c r="U848" s="136" t="s">
        <v>130</v>
      </c>
      <c r="V848" s="136" t="s">
        <v>130</v>
      </c>
      <c r="W848" s="136" t="s">
        <v>130</v>
      </c>
      <c r="X848" s="136" t="s">
        <v>130</v>
      </c>
      <c r="Y848" s="136" t="s">
        <v>130</v>
      </c>
      <c r="Z848" s="136" t="s">
        <v>130</v>
      </c>
      <c r="AA848" s="136" t="s">
        <v>130</v>
      </c>
      <c r="AB848" s="136" t="s">
        <v>130</v>
      </c>
      <c r="AC848" s="136" t="s">
        <v>130</v>
      </c>
      <c r="AD848" s="136" t="s">
        <v>130</v>
      </c>
      <c r="AE848" s="136" t="s">
        <v>130</v>
      </c>
      <c r="AF848" s="136" t="s">
        <v>130</v>
      </c>
      <c r="AG848" s="136" t="s">
        <v>130</v>
      </c>
      <c r="AH848" s="136" t="s">
        <v>130</v>
      </c>
      <c r="AI848" s="136" t="s">
        <v>130</v>
      </c>
      <c r="AJ848" s="136" t="s">
        <v>130</v>
      </c>
      <c r="AK848" s="136" t="s">
        <v>130</v>
      </c>
      <c r="AL848" s="136" t="s">
        <v>130</v>
      </c>
      <c r="AM848" s="136" t="s">
        <v>130</v>
      </c>
      <c r="AN848" s="136" t="s">
        <v>130</v>
      </c>
      <c r="AO848" s="136" t="s">
        <v>130</v>
      </c>
      <c r="AP848" s="136" t="s">
        <v>130</v>
      </c>
      <c r="AQ848" s="136" t="s">
        <v>130</v>
      </c>
      <c r="AR848" s="136" t="s">
        <v>130</v>
      </c>
      <c r="AS848" s="136" t="s">
        <v>130</v>
      </c>
      <c r="AT848" s="136" t="s">
        <v>130</v>
      </c>
      <c r="AU848" s="136" t="s">
        <v>130</v>
      </c>
      <c r="AV848" s="136" t="s">
        <v>130</v>
      </c>
      <c r="AW848" s="136" t="s">
        <v>130</v>
      </c>
      <c r="AX848" s="136" t="s">
        <v>130</v>
      </c>
      <c r="AY848" s="136" t="s">
        <v>130</v>
      </c>
      <c r="AZ848" s="136" t="s">
        <v>130</v>
      </c>
      <c r="BA848" s="136" t="s">
        <v>130</v>
      </c>
      <c r="BB848" s="136" t="s">
        <v>130</v>
      </c>
      <c r="BC848" s="136" t="s">
        <v>130</v>
      </c>
      <c r="BD848" s="136" t="s">
        <v>130</v>
      </c>
      <c r="BE848" s="171" t="s">
        <v>7345</v>
      </c>
      <c r="BF848" s="108" t="s">
        <v>8</v>
      </c>
      <c r="BG848" s="122">
        <v>45211</v>
      </c>
      <c r="BH848" s="108" t="s">
        <v>8</v>
      </c>
      <c r="BI848" s="195"/>
      <c r="BJ848" s="196"/>
      <c r="BK848" s="196"/>
      <c r="BL848" s="196"/>
      <c r="BM848" s="196"/>
      <c r="BN848" s="35" t="s">
        <v>133</v>
      </c>
      <c r="BO848" s="195"/>
      <c r="BP848" s="195"/>
      <c r="BR848" s="92" t="s">
        <v>1514</v>
      </c>
      <c r="BS848" s="92" t="s">
        <v>6373</v>
      </c>
      <c r="BT848" s="92" t="s">
        <v>6374</v>
      </c>
      <c r="BU848" s="166"/>
    </row>
    <row r="849" spans="1:73" ht="90" hidden="1" customHeight="1">
      <c r="A849" s="263" t="s">
        <v>7373</v>
      </c>
      <c r="B849" s="110" t="s">
        <v>6208</v>
      </c>
      <c r="C849" s="122">
        <v>44439</v>
      </c>
      <c r="D849" s="167" t="s">
        <v>678</v>
      </c>
      <c r="E849" s="111" t="s">
        <v>437</v>
      </c>
      <c r="F849" s="110" t="s">
        <v>6364</v>
      </c>
      <c r="G849" s="124" t="s">
        <v>7369</v>
      </c>
      <c r="H849" s="124" t="s">
        <v>7374</v>
      </c>
      <c r="I849" s="124" t="s">
        <v>7375</v>
      </c>
      <c r="J849" s="124" t="s">
        <v>7376</v>
      </c>
      <c r="K849" s="240">
        <v>2</v>
      </c>
      <c r="L849" s="510">
        <v>45748</v>
      </c>
      <c r="M849" s="510">
        <v>45931</v>
      </c>
      <c r="N849" s="114">
        <f t="shared" si="56"/>
        <v>27</v>
      </c>
      <c r="O849" s="502">
        <v>0</v>
      </c>
      <c r="P849" s="124" t="s">
        <v>28</v>
      </c>
      <c r="Q849" s="288"/>
      <c r="R849" s="161" t="s">
        <v>7245</v>
      </c>
      <c r="S849" s="217">
        <f t="shared" si="46"/>
        <v>357</v>
      </c>
      <c r="T849" s="136" t="s">
        <v>130</v>
      </c>
      <c r="U849" s="136" t="s">
        <v>130</v>
      </c>
      <c r="V849" s="136" t="s">
        <v>130</v>
      </c>
      <c r="W849" s="136" t="s">
        <v>130</v>
      </c>
      <c r="X849" s="136" t="s">
        <v>130</v>
      </c>
      <c r="Y849" s="136" t="s">
        <v>130</v>
      </c>
      <c r="Z849" s="136" t="s">
        <v>130</v>
      </c>
      <c r="AA849" s="136" t="s">
        <v>130</v>
      </c>
      <c r="AB849" s="136" t="s">
        <v>130</v>
      </c>
      <c r="AC849" s="136" t="s">
        <v>130</v>
      </c>
      <c r="AD849" s="136" t="s">
        <v>130</v>
      </c>
      <c r="AE849" s="136" t="s">
        <v>130</v>
      </c>
      <c r="AF849" s="136" t="s">
        <v>130</v>
      </c>
      <c r="AG849" s="136" t="s">
        <v>130</v>
      </c>
      <c r="AH849" s="136" t="s">
        <v>130</v>
      </c>
      <c r="AI849" s="136" t="s">
        <v>130</v>
      </c>
      <c r="AJ849" s="136" t="s">
        <v>130</v>
      </c>
      <c r="AK849" s="136" t="s">
        <v>130</v>
      </c>
      <c r="AL849" s="136" t="s">
        <v>130</v>
      </c>
      <c r="AM849" s="136" t="s">
        <v>130</v>
      </c>
      <c r="AN849" s="136" t="s">
        <v>130</v>
      </c>
      <c r="AO849" s="136" t="s">
        <v>130</v>
      </c>
      <c r="AP849" s="136" t="s">
        <v>130</v>
      </c>
      <c r="AQ849" s="136" t="s">
        <v>130</v>
      </c>
      <c r="AR849" s="136" t="s">
        <v>130</v>
      </c>
      <c r="AS849" s="136" t="s">
        <v>130</v>
      </c>
      <c r="AT849" s="136" t="s">
        <v>130</v>
      </c>
      <c r="AU849" s="136" t="s">
        <v>130</v>
      </c>
      <c r="AV849" s="136" t="s">
        <v>130</v>
      </c>
      <c r="AW849" s="136" t="s">
        <v>130</v>
      </c>
      <c r="AX849" s="136" t="s">
        <v>130</v>
      </c>
      <c r="AY849" s="136" t="s">
        <v>130</v>
      </c>
      <c r="AZ849" s="136" t="s">
        <v>130</v>
      </c>
      <c r="BA849" s="136" t="s">
        <v>130</v>
      </c>
      <c r="BB849" s="136" t="s">
        <v>130</v>
      </c>
      <c r="BC849" s="136" t="s">
        <v>130</v>
      </c>
      <c r="BD849" s="136" t="s">
        <v>130</v>
      </c>
      <c r="BE849" s="171" t="s">
        <v>7345</v>
      </c>
      <c r="BF849" s="108" t="s">
        <v>8</v>
      </c>
      <c r="BG849" s="122">
        <v>45211</v>
      </c>
      <c r="BH849" s="108" t="s">
        <v>8</v>
      </c>
      <c r="BI849" s="195"/>
      <c r="BJ849" s="196"/>
      <c r="BK849" s="196"/>
      <c r="BL849" s="196"/>
      <c r="BM849" s="196"/>
      <c r="BN849" s="35" t="s">
        <v>133</v>
      </c>
      <c r="BO849" s="195"/>
      <c r="BP849" s="195"/>
      <c r="BR849" s="92" t="s">
        <v>1514</v>
      </c>
      <c r="BS849" s="92" t="s">
        <v>6373</v>
      </c>
      <c r="BT849" s="92" t="s">
        <v>6374</v>
      </c>
      <c r="BU849" s="166"/>
    </row>
    <row r="850" spans="1:73">
      <c r="R850" s="313"/>
      <c r="AY850" s="313"/>
      <c r="AZ850" s="313"/>
      <c r="BA850" s="313"/>
      <c r="BB850" s="313"/>
      <c r="BC850" s="313"/>
      <c r="BD850" s="313"/>
      <c r="BE850" s="313"/>
    </row>
    <row r="851" spans="1:73">
      <c r="R851" s="313"/>
      <c r="AY851" s="313"/>
      <c r="AZ851" s="313"/>
      <c r="BA851" s="313"/>
      <c r="BB851" s="313"/>
      <c r="BC851" s="313"/>
      <c r="BD851" s="313"/>
      <c r="BE851" s="313"/>
    </row>
    <row r="852" spans="1:73">
      <c r="R852" s="313"/>
      <c r="AY852" s="313"/>
      <c r="AZ852" s="313"/>
      <c r="BA852" s="313"/>
      <c r="BB852" s="313"/>
      <c r="BC852" s="313"/>
      <c r="BD852" s="313"/>
      <c r="BE852" s="313"/>
    </row>
    <row r="853" spans="1:73">
      <c r="R853" s="313"/>
      <c r="AY853" s="313"/>
      <c r="AZ853" s="313"/>
      <c r="BA853" s="313"/>
      <c r="BB853" s="313"/>
      <c r="BC853" s="313"/>
      <c r="BD853" s="313"/>
      <c r="BE853" s="313"/>
    </row>
    <row r="854" spans="1:73">
      <c r="R854" s="313"/>
      <c r="AY854" s="313"/>
      <c r="AZ854" s="313"/>
      <c r="BA854" s="313"/>
      <c r="BB854" s="313"/>
      <c r="BC854" s="313"/>
      <c r="BD854" s="313"/>
      <c r="BE854" s="313"/>
    </row>
    <row r="855" spans="1:73">
      <c r="R855" s="313"/>
      <c r="AY855" s="313"/>
      <c r="AZ855" s="313"/>
      <c r="BA855" s="313"/>
      <c r="BB855" s="313"/>
      <c r="BC855" s="313"/>
      <c r="BD855" s="313"/>
      <c r="BE855" s="313"/>
    </row>
    <row r="856" spans="1:73">
      <c r="R856" s="313"/>
      <c r="AY856" s="313"/>
      <c r="AZ856" s="313"/>
      <c r="BA856" s="313"/>
      <c r="BB856" s="313"/>
      <c r="BC856" s="313"/>
      <c r="BD856" s="313"/>
      <c r="BE856" s="313"/>
    </row>
    <row r="857" spans="1:73">
      <c r="R857" s="313"/>
      <c r="AY857" s="313"/>
      <c r="AZ857" s="313"/>
      <c r="BA857" s="313"/>
      <c r="BB857" s="313"/>
      <c r="BC857" s="313"/>
      <c r="BD857" s="313"/>
      <c r="BE857" s="313"/>
    </row>
    <row r="858" spans="1:73">
      <c r="R858" s="313"/>
      <c r="AY858" s="313"/>
      <c r="AZ858" s="313"/>
      <c r="BA858" s="313"/>
      <c r="BB858" s="313"/>
      <c r="BC858" s="313"/>
      <c r="BD858" s="313"/>
      <c r="BE858" s="313"/>
    </row>
    <row r="859" spans="1:73">
      <c r="R859" s="313"/>
      <c r="AY859" s="313"/>
      <c r="AZ859" s="313"/>
      <c r="BA859" s="313"/>
      <c r="BB859" s="313"/>
      <c r="BC859" s="313"/>
      <c r="BD859" s="313"/>
      <c r="BE859" s="313"/>
    </row>
    <row r="860" spans="1:73">
      <c r="R860" s="313"/>
      <c r="AY860" s="313"/>
      <c r="AZ860" s="313"/>
      <c r="BA860" s="313"/>
      <c r="BB860" s="313"/>
      <c r="BC860" s="313"/>
      <c r="BD860" s="313"/>
      <c r="BE860" s="313"/>
    </row>
    <row r="861" spans="1:73">
      <c r="R861" s="313"/>
      <c r="AY861" s="313"/>
      <c r="AZ861" s="313"/>
      <c r="BA861" s="313"/>
      <c r="BB861" s="313"/>
      <c r="BC861" s="313"/>
      <c r="BD861" s="313"/>
      <c r="BE861" s="313"/>
    </row>
    <row r="862" spans="1:73">
      <c r="R862" s="313"/>
      <c r="AY862" s="313"/>
      <c r="AZ862" s="313"/>
      <c r="BA862" s="313"/>
      <c r="BB862" s="313"/>
      <c r="BC862" s="313"/>
      <c r="BD862" s="313"/>
      <c r="BE862" s="313"/>
    </row>
    <row r="863" spans="1:73">
      <c r="R863" s="313"/>
      <c r="AY863" s="313"/>
      <c r="AZ863" s="313"/>
      <c r="BA863" s="313"/>
      <c r="BB863" s="313"/>
      <c r="BC863" s="313"/>
      <c r="BD863" s="313"/>
      <c r="BE863" s="313"/>
    </row>
    <row r="864" spans="1:73">
      <c r="R864" s="313"/>
      <c r="AY864" s="313"/>
      <c r="AZ864" s="313"/>
      <c r="BA864" s="313"/>
      <c r="BB864" s="313"/>
      <c r="BC864" s="313"/>
      <c r="BD864" s="313"/>
      <c r="BE864" s="313"/>
    </row>
    <row r="865" spans="18:57">
      <c r="R865" s="313"/>
      <c r="AY865" s="313"/>
      <c r="AZ865" s="313"/>
      <c r="BA865" s="313"/>
      <c r="BB865" s="313"/>
      <c r="BC865" s="313"/>
      <c r="BD865" s="313"/>
      <c r="BE865" s="313"/>
    </row>
    <row r="866" spans="18:57">
      <c r="R866" s="313"/>
      <c r="AY866" s="313"/>
      <c r="AZ866" s="313"/>
      <c r="BA866" s="313"/>
      <c r="BB866" s="313"/>
      <c r="BC866" s="313"/>
      <c r="BD866" s="313"/>
      <c r="BE866" s="313"/>
    </row>
    <row r="867" spans="18:57">
      <c r="R867" s="313"/>
      <c r="AY867" s="313"/>
      <c r="AZ867" s="313"/>
      <c r="BA867" s="313"/>
      <c r="BB867" s="313"/>
      <c r="BC867" s="313"/>
      <c r="BD867" s="313"/>
      <c r="BE867" s="313"/>
    </row>
    <row r="868" spans="18:57">
      <c r="R868" s="313"/>
      <c r="AY868" s="313"/>
      <c r="AZ868" s="313"/>
      <c r="BA868" s="313"/>
      <c r="BB868" s="313"/>
      <c r="BC868" s="313"/>
      <c r="BD868" s="313"/>
      <c r="BE868" s="313"/>
    </row>
    <row r="869" spans="18:57">
      <c r="R869" s="313"/>
      <c r="AY869" s="313"/>
      <c r="AZ869" s="313"/>
      <c r="BA869" s="313"/>
      <c r="BB869" s="313"/>
      <c r="BC869" s="313"/>
      <c r="BD869" s="313"/>
      <c r="BE869" s="313"/>
    </row>
    <row r="870" spans="18:57">
      <c r="R870" s="313"/>
      <c r="AY870" s="313"/>
      <c r="AZ870" s="313"/>
      <c r="BA870" s="313"/>
      <c r="BB870" s="313"/>
      <c r="BC870" s="313"/>
      <c r="BD870" s="313"/>
      <c r="BE870" s="313"/>
    </row>
    <row r="871" spans="18:57">
      <c r="R871" s="313"/>
      <c r="AY871" s="313"/>
      <c r="AZ871" s="313"/>
      <c r="BA871" s="313"/>
      <c r="BB871" s="313"/>
      <c r="BC871" s="313"/>
      <c r="BD871" s="313"/>
      <c r="BE871" s="313"/>
    </row>
    <row r="872" spans="18:57">
      <c r="R872" s="313"/>
      <c r="AY872" s="313"/>
      <c r="AZ872" s="313"/>
      <c r="BA872" s="313"/>
      <c r="BB872" s="313"/>
      <c r="BC872" s="313"/>
      <c r="BD872" s="313"/>
      <c r="BE872" s="313"/>
    </row>
    <row r="873" spans="18:57">
      <c r="R873" s="313"/>
      <c r="AY873" s="313"/>
      <c r="AZ873" s="313"/>
      <c r="BA873" s="313"/>
      <c r="BB873" s="313"/>
      <c r="BC873" s="313"/>
      <c r="BD873" s="313"/>
      <c r="BE873" s="313"/>
    </row>
    <row r="874" spans="18:57">
      <c r="R874" s="313"/>
      <c r="AY874" s="313"/>
      <c r="AZ874" s="313"/>
      <c r="BA874" s="313"/>
      <c r="BB874" s="313"/>
      <c r="BC874" s="313"/>
      <c r="BD874" s="313"/>
      <c r="BE874" s="313"/>
    </row>
    <row r="875" spans="18:57">
      <c r="R875" s="313"/>
      <c r="AY875" s="313"/>
      <c r="AZ875" s="313"/>
      <c r="BA875" s="313"/>
      <c r="BB875" s="313"/>
      <c r="BC875" s="313"/>
      <c r="BD875" s="313"/>
      <c r="BE875" s="313"/>
    </row>
    <row r="876" spans="18:57">
      <c r="R876" s="313"/>
      <c r="AY876" s="313"/>
      <c r="AZ876" s="313"/>
      <c r="BA876" s="313"/>
      <c r="BB876" s="313"/>
      <c r="BC876" s="313"/>
      <c r="BD876" s="313"/>
      <c r="BE876" s="313"/>
    </row>
    <row r="877" spans="18:57">
      <c r="R877" s="313"/>
      <c r="AY877" s="313"/>
      <c r="AZ877" s="313"/>
      <c r="BA877" s="313"/>
      <c r="BB877" s="313"/>
      <c r="BC877" s="313"/>
      <c r="BD877" s="313"/>
      <c r="BE877" s="313"/>
    </row>
    <row r="878" spans="18:57">
      <c r="R878" s="313"/>
      <c r="AY878" s="313"/>
      <c r="AZ878" s="313"/>
      <c r="BA878" s="313"/>
      <c r="BB878" s="313"/>
      <c r="BC878" s="313"/>
      <c r="BD878" s="313"/>
      <c r="BE878" s="313"/>
    </row>
    <row r="879" spans="18:57">
      <c r="R879" s="313"/>
      <c r="AY879" s="313"/>
      <c r="AZ879" s="313"/>
      <c r="BA879" s="313"/>
      <c r="BB879" s="313"/>
      <c r="BC879" s="313"/>
      <c r="BD879" s="313"/>
      <c r="BE879" s="313"/>
    </row>
    <row r="880" spans="18:57">
      <c r="R880" s="313"/>
      <c r="AY880" s="313"/>
      <c r="AZ880" s="313"/>
      <c r="BA880" s="313"/>
      <c r="BB880" s="313"/>
      <c r="BC880" s="313"/>
      <c r="BD880" s="313"/>
      <c r="BE880" s="313"/>
    </row>
    <row r="881" spans="18:57">
      <c r="R881" s="313"/>
      <c r="AY881" s="313"/>
      <c r="AZ881" s="313"/>
      <c r="BA881" s="313"/>
      <c r="BB881" s="313"/>
      <c r="BC881" s="313"/>
      <c r="BD881" s="313"/>
      <c r="BE881" s="313"/>
    </row>
    <row r="882" spans="18:57">
      <c r="R882" s="313"/>
      <c r="AY882" s="313"/>
      <c r="AZ882" s="313"/>
      <c r="BA882" s="313"/>
      <c r="BB882" s="313"/>
      <c r="BC882" s="313"/>
      <c r="BD882" s="313"/>
      <c r="BE882" s="313"/>
    </row>
    <row r="883" spans="18:57">
      <c r="R883" s="313"/>
      <c r="AY883" s="313"/>
      <c r="AZ883" s="313"/>
      <c r="BA883" s="313"/>
      <c r="BB883" s="313"/>
      <c r="BC883" s="313"/>
      <c r="BD883" s="313"/>
      <c r="BE883" s="313"/>
    </row>
    <row r="884" spans="18:57">
      <c r="R884" s="313"/>
      <c r="AY884" s="313"/>
      <c r="AZ884" s="313"/>
      <c r="BA884" s="313"/>
      <c r="BB884" s="313"/>
      <c r="BC884" s="313"/>
      <c r="BD884" s="313"/>
      <c r="BE884" s="313"/>
    </row>
    <row r="885" spans="18:57">
      <c r="R885" s="313"/>
      <c r="AY885" s="313"/>
      <c r="AZ885" s="313"/>
      <c r="BA885" s="313"/>
      <c r="BB885" s="313"/>
      <c r="BC885" s="313"/>
      <c r="BD885" s="313"/>
      <c r="BE885" s="313"/>
    </row>
    <row r="886" spans="18:57">
      <c r="R886" s="313"/>
      <c r="AY886" s="313"/>
      <c r="AZ886" s="313"/>
      <c r="BA886" s="313"/>
      <c r="BB886" s="313"/>
      <c r="BC886" s="313"/>
      <c r="BD886" s="313"/>
      <c r="BE886" s="313"/>
    </row>
    <row r="887" spans="18:57">
      <c r="R887" s="313"/>
      <c r="AY887" s="313"/>
      <c r="AZ887" s="313"/>
      <c r="BA887" s="313"/>
      <c r="BB887" s="313"/>
      <c r="BC887" s="313"/>
      <c r="BD887" s="313"/>
      <c r="BE887" s="313"/>
    </row>
    <row r="888" spans="18:57">
      <c r="R888" s="313"/>
      <c r="AY888" s="313"/>
      <c r="AZ888" s="313"/>
      <c r="BA888" s="313"/>
      <c r="BB888" s="313"/>
      <c r="BC888" s="313"/>
      <c r="BD888" s="313"/>
      <c r="BE888" s="313"/>
    </row>
    <row r="889" spans="18:57">
      <c r="R889" s="313"/>
      <c r="AY889" s="313"/>
      <c r="AZ889" s="313"/>
      <c r="BA889" s="313"/>
      <c r="BB889" s="313"/>
      <c r="BC889" s="313"/>
      <c r="BD889" s="313"/>
      <c r="BE889" s="313"/>
    </row>
    <row r="890" spans="18:57">
      <c r="R890" s="313"/>
      <c r="AY890" s="313"/>
      <c r="AZ890" s="313"/>
      <c r="BA890" s="313"/>
      <c r="BB890" s="313"/>
      <c r="BC890" s="313"/>
      <c r="BD890" s="313"/>
      <c r="BE890" s="313"/>
    </row>
    <row r="891" spans="18:57">
      <c r="R891" s="313"/>
      <c r="AY891" s="313"/>
      <c r="AZ891" s="313"/>
      <c r="BA891" s="313"/>
      <c r="BB891" s="313"/>
      <c r="BC891" s="313"/>
      <c r="BD891" s="313"/>
      <c r="BE891" s="313"/>
    </row>
    <row r="892" spans="18:57">
      <c r="R892" s="313"/>
      <c r="AY892" s="313"/>
      <c r="AZ892" s="313"/>
      <c r="BA892" s="313"/>
      <c r="BB892" s="313"/>
      <c r="BC892" s="313"/>
      <c r="BD892" s="313"/>
      <c r="BE892" s="313"/>
    </row>
    <row r="893" spans="18:57">
      <c r="R893" s="313"/>
      <c r="AY893" s="313"/>
      <c r="AZ893" s="313"/>
      <c r="BA893" s="313"/>
      <c r="BB893" s="313"/>
      <c r="BC893" s="313"/>
      <c r="BD893" s="313"/>
      <c r="BE893" s="313"/>
    </row>
    <row r="894" spans="18:57">
      <c r="R894" s="313"/>
      <c r="AY894" s="313"/>
      <c r="AZ894" s="313"/>
      <c r="BA894" s="313"/>
      <c r="BB894" s="313"/>
      <c r="BC894" s="313"/>
      <c r="BD894" s="313"/>
      <c r="BE894" s="313"/>
    </row>
    <row r="895" spans="18:57">
      <c r="R895" s="313"/>
      <c r="AY895" s="313"/>
      <c r="AZ895" s="313"/>
      <c r="BA895" s="313"/>
      <c r="BB895" s="313"/>
      <c r="BC895" s="313"/>
      <c r="BD895" s="313"/>
      <c r="BE895" s="313"/>
    </row>
    <row r="896" spans="18:57">
      <c r="R896" s="313"/>
      <c r="AY896" s="313"/>
      <c r="AZ896" s="313"/>
      <c r="BA896" s="313"/>
      <c r="BB896" s="313"/>
      <c r="BC896" s="313"/>
      <c r="BD896" s="313"/>
      <c r="BE896" s="313"/>
    </row>
    <row r="897" spans="18:57">
      <c r="R897" s="313"/>
      <c r="AY897" s="313"/>
      <c r="AZ897" s="313"/>
      <c r="BA897" s="313"/>
      <c r="BB897" s="313"/>
      <c r="BC897" s="313"/>
      <c r="BD897" s="313"/>
      <c r="BE897" s="313"/>
    </row>
    <row r="898" spans="18:57">
      <c r="R898" s="313"/>
      <c r="AY898" s="313"/>
      <c r="AZ898" s="313"/>
      <c r="BA898" s="313"/>
      <c r="BB898" s="313"/>
      <c r="BC898" s="313"/>
      <c r="BD898" s="313"/>
      <c r="BE898" s="313"/>
    </row>
    <row r="899" spans="18:57">
      <c r="R899" s="313"/>
      <c r="AY899" s="313"/>
      <c r="AZ899" s="313"/>
      <c r="BA899" s="313"/>
      <c r="BB899" s="313"/>
      <c r="BC899" s="313"/>
      <c r="BD899" s="313"/>
      <c r="BE899" s="313"/>
    </row>
    <row r="900" spans="18:57">
      <c r="R900" s="313"/>
      <c r="AY900" s="313"/>
      <c r="AZ900" s="313"/>
      <c r="BA900" s="313"/>
      <c r="BB900" s="313"/>
      <c r="BC900" s="313"/>
      <c r="BD900" s="313"/>
      <c r="BE900" s="313"/>
    </row>
    <row r="901" spans="18:57">
      <c r="R901" s="313"/>
      <c r="AY901" s="313"/>
      <c r="AZ901" s="313"/>
      <c r="BA901" s="313"/>
      <c r="BB901" s="313"/>
      <c r="BC901" s="313"/>
      <c r="BD901" s="313"/>
      <c r="BE901" s="313"/>
    </row>
    <row r="902" spans="18:57">
      <c r="R902" s="313"/>
      <c r="AY902" s="313"/>
      <c r="AZ902" s="313"/>
      <c r="BA902" s="313"/>
      <c r="BB902" s="313"/>
      <c r="BC902" s="313"/>
      <c r="BD902" s="313"/>
      <c r="BE902" s="313"/>
    </row>
    <row r="903" spans="18:57">
      <c r="R903" s="313"/>
      <c r="AY903" s="313"/>
      <c r="AZ903" s="313"/>
      <c r="BA903" s="313"/>
      <c r="BB903" s="313"/>
      <c r="BC903" s="313"/>
      <c r="BD903" s="313"/>
      <c r="BE903" s="313"/>
    </row>
    <row r="904" spans="18:57">
      <c r="R904" s="313"/>
      <c r="AY904" s="313"/>
      <c r="AZ904" s="313"/>
      <c r="BA904" s="313"/>
      <c r="BB904" s="313"/>
      <c r="BC904" s="313"/>
      <c r="BD904" s="313"/>
      <c r="BE904" s="313"/>
    </row>
    <row r="905" spans="18:57">
      <c r="R905" s="313"/>
      <c r="AY905" s="313"/>
      <c r="AZ905" s="313"/>
      <c r="BA905" s="313"/>
      <c r="BB905" s="313"/>
      <c r="BC905" s="313"/>
      <c r="BD905" s="313"/>
      <c r="BE905" s="313"/>
    </row>
    <row r="906" spans="18:57">
      <c r="R906" s="313"/>
      <c r="AY906" s="313"/>
      <c r="AZ906" s="313"/>
      <c r="BA906" s="313"/>
      <c r="BB906" s="313"/>
      <c r="BC906" s="313"/>
      <c r="BD906" s="313"/>
      <c r="BE906" s="313"/>
    </row>
    <row r="907" spans="18:57">
      <c r="R907" s="313"/>
      <c r="AY907" s="313"/>
      <c r="AZ907" s="313"/>
      <c r="BA907" s="313"/>
      <c r="BB907" s="313"/>
      <c r="BC907" s="313"/>
      <c r="BD907" s="313"/>
      <c r="BE907" s="313"/>
    </row>
    <row r="908" spans="18:57">
      <c r="R908" s="313"/>
      <c r="AY908" s="313"/>
      <c r="AZ908" s="313"/>
      <c r="BA908" s="313"/>
      <c r="BB908" s="313"/>
      <c r="BC908" s="313"/>
      <c r="BD908" s="313"/>
      <c r="BE908" s="313"/>
    </row>
    <row r="909" spans="18:57">
      <c r="R909" s="313"/>
      <c r="AY909" s="313"/>
      <c r="AZ909" s="313"/>
      <c r="BA909" s="313"/>
      <c r="BB909" s="313"/>
      <c r="BC909" s="313"/>
      <c r="BD909" s="313"/>
      <c r="BE909" s="313"/>
    </row>
    <row r="910" spans="18:57">
      <c r="R910" s="313"/>
      <c r="AY910" s="313"/>
      <c r="AZ910" s="313"/>
      <c r="BA910" s="313"/>
      <c r="BB910" s="313"/>
      <c r="BC910" s="313"/>
      <c r="BD910" s="313"/>
      <c r="BE910" s="313"/>
    </row>
    <row r="911" spans="18:57">
      <c r="R911" s="313"/>
      <c r="AY911" s="313"/>
      <c r="AZ911" s="313"/>
      <c r="BA911" s="313"/>
      <c r="BB911" s="313"/>
      <c r="BC911" s="313"/>
      <c r="BD911" s="313"/>
      <c r="BE911" s="313"/>
    </row>
    <row r="912" spans="18:57">
      <c r="R912" s="313"/>
      <c r="AY912" s="313"/>
      <c r="AZ912" s="313"/>
      <c r="BA912" s="313"/>
      <c r="BB912" s="313"/>
      <c r="BC912" s="313"/>
      <c r="BD912" s="313"/>
      <c r="BE912" s="313"/>
    </row>
    <row r="913" spans="18:57">
      <c r="R913" s="313"/>
      <c r="AY913" s="313"/>
      <c r="AZ913" s="313"/>
      <c r="BA913" s="313"/>
      <c r="BB913" s="313"/>
      <c r="BC913" s="313"/>
      <c r="BD913" s="313"/>
      <c r="BE913" s="313"/>
    </row>
    <row r="914" spans="18:57">
      <c r="R914" s="313"/>
      <c r="AY914" s="313"/>
      <c r="AZ914" s="313"/>
      <c r="BA914" s="313"/>
      <c r="BB914" s="313"/>
      <c r="BC914" s="313"/>
      <c r="BD914" s="313"/>
      <c r="BE914" s="313"/>
    </row>
    <row r="915" spans="18:57">
      <c r="R915" s="313"/>
      <c r="AY915" s="313"/>
      <c r="AZ915" s="313"/>
      <c r="BA915" s="313"/>
      <c r="BB915" s="313"/>
      <c r="BC915" s="313"/>
      <c r="BD915" s="313"/>
      <c r="BE915" s="313"/>
    </row>
    <row r="916" spans="18:57">
      <c r="R916" s="313"/>
      <c r="AY916" s="313"/>
      <c r="AZ916" s="313"/>
      <c r="BA916" s="313"/>
      <c r="BB916" s="313"/>
      <c r="BC916" s="313"/>
      <c r="BD916" s="313"/>
      <c r="BE916" s="313"/>
    </row>
    <row r="917" spans="18:57">
      <c r="R917" s="313"/>
      <c r="AY917" s="313"/>
      <c r="AZ917" s="313"/>
      <c r="BA917" s="313"/>
      <c r="BB917" s="313"/>
      <c r="BC917" s="313"/>
      <c r="BD917" s="313"/>
      <c r="BE917" s="313"/>
    </row>
    <row r="918" spans="18:57">
      <c r="R918" s="313"/>
      <c r="AY918" s="313"/>
      <c r="AZ918" s="313"/>
      <c r="BA918" s="313"/>
      <c r="BB918" s="313"/>
      <c r="BC918" s="313"/>
      <c r="BD918" s="313"/>
      <c r="BE918" s="313"/>
    </row>
    <row r="919" spans="18:57">
      <c r="R919" s="313"/>
      <c r="AY919" s="313"/>
      <c r="AZ919" s="313"/>
      <c r="BA919" s="313"/>
      <c r="BB919" s="313"/>
      <c r="BC919" s="313"/>
      <c r="BD919" s="313"/>
      <c r="BE919" s="313"/>
    </row>
    <row r="920" spans="18:57">
      <c r="R920" s="313"/>
      <c r="AY920" s="313"/>
      <c r="AZ920" s="313"/>
      <c r="BA920" s="313"/>
      <c r="BB920" s="313"/>
      <c r="BC920" s="313"/>
      <c r="BD920" s="313"/>
      <c r="BE920" s="313"/>
    </row>
    <row r="921" spans="18:57">
      <c r="R921" s="313"/>
      <c r="AY921" s="313"/>
      <c r="AZ921" s="313"/>
      <c r="BA921" s="313"/>
      <c r="BB921" s="313"/>
      <c r="BC921" s="313"/>
      <c r="BD921" s="313"/>
      <c r="BE921" s="313"/>
    </row>
    <row r="922" spans="18:57">
      <c r="R922" s="313"/>
      <c r="AY922" s="313"/>
      <c r="AZ922" s="313"/>
      <c r="BA922" s="313"/>
      <c r="BB922" s="313"/>
      <c r="BC922" s="313"/>
      <c r="BD922" s="313"/>
      <c r="BE922" s="313"/>
    </row>
    <row r="923" spans="18:57">
      <c r="R923" s="313"/>
      <c r="AY923" s="313"/>
      <c r="AZ923" s="313"/>
      <c r="BA923" s="313"/>
      <c r="BB923" s="313"/>
      <c r="BC923" s="313"/>
      <c r="BD923" s="313"/>
      <c r="BE923" s="313"/>
    </row>
    <row r="924" spans="18:57">
      <c r="R924" s="313"/>
      <c r="AY924" s="313"/>
      <c r="AZ924" s="313"/>
      <c r="BA924" s="313"/>
      <c r="BB924" s="313"/>
      <c r="BC924" s="313"/>
      <c r="BD924" s="313"/>
      <c r="BE924" s="313"/>
    </row>
    <row r="925" spans="18:57">
      <c r="R925" s="313"/>
      <c r="AY925" s="313"/>
      <c r="AZ925" s="313"/>
      <c r="BA925" s="313"/>
      <c r="BB925" s="313"/>
      <c r="BC925" s="313"/>
      <c r="BD925" s="313"/>
      <c r="BE925" s="313"/>
    </row>
    <row r="926" spans="18:57">
      <c r="R926" s="313"/>
      <c r="AY926" s="313"/>
      <c r="AZ926" s="313"/>
      <c r="BA926" s="313"/>
      <c r="BB926" s="313"/>
      <c r="BC926" s="313"/>
      <c r="BD926" s="313"/>
      <c r="BE926" s="313"/>
    </row>
    <row r="927" spans="18:57">
      <c r="R927" s="313"/>
      <c r="AY927" s="313"/>
      <c r="AZ927" s="313"/>
      <c r="BA927" s="313"/>
      <c r="BB927" s="313"/>
      <c r="BC927" s="313"/>
      <c r="BD927" s="313"/>
      <c r="BE927" s="313"/>
    </row>
    <row r="928" spans="18:57">
      <c r="R928" s="313"/>
      <c r="AY928" s="313"/>
      <c r="AZ928" s="313"/>
      <c r="BA928" s="313"/>
      <c r="BB928" s="313"/>
      <c r="BC928" s="313"/>
      <c r="BD928" s="313"/>
      <c r="BE928" s="313"/>
    </row>
    <row r="929" spans="18:57">
      <c r="R929" s="313"/>
      <c r="AY929" s="313"/>
      <c r="AZ929" s="313"/>
      <c r="BA929" s="313"/>
      <c r="BB929" s="313"/>
      <c r="BC929" s="313"/>
      <c r="BD929" s="313"/>
      <c r="BE929" s="313"/>
    </row>
    <row r="930" spans="18:57">
      <c r="R930" s="313"/>
      <c r="AY930" s="313"/>
      <c r="AZ930" s="313"/>
      <c r="BA930" s="313"/>
      <c r="BB930" s="313"/>
      <c r="BC930" s="313"/>
      <c r="BD930" s="313"/>
      <c r="BE930" s="313"/>
    </row>
    <row r="931" spans="18:57">
      <c r="R931" s="313"/>
      <c r="AY931" s="313"/>
      <c r="AZ931" s="313"/>
      <c r="BA931" s="313"/>
      <c r="BB931" s="313"/>
      <c r="BC931" s="313"/>
      <c r="BD931" s="313"/>
      <c r="BE931" s="313"/>
    </row>
    <row r="932" spans="18:57">
      <c r="R932" s="313"/>
      <c r="AY932" s="313"/>
      <c r="AZ932" s="313"/>
      <c r="BA932" s="313"/>
      <c r="BB932" s="313"/>
      <c r="BC932" s="313"/>
      <c r="BD932" s="313"/>
      <c r="BE932" s="313"/>
    </row>
    <row r="933" spans="18:57">
      <c r="R933" s="313"/>
      <c r="AY933" s="313"/>
      <c r="AZ933" s="313"/>
      <c r="BA933" s="313"/>
      <c r="BB933" s="313"/>
      <c r="BC933" s="313"/>
      <c r="BD933" s="313"/>
      <c r="BE933" s="313"/>
    </row>
    <row r="934" spans="18:57">
      <c r="R934" s="313"/>
      <c r="AY934" s="313"/>
      <c r="AZ934" s="313"/>
      <c r="BA934" s="313"/>
      <c r="BB934" s="313"/>
      <c r="BC934" s="313"/>
      <c r="BD934" s="313"/>
      <c r="BE934" s="313"/>
    </row>
    <row r="935" spans="18:57">
      <c r="R935" s="313"/>
      <c r="AY935" s="313"/>
      <c r="AZ935" s="313"/>
      <c r="BA935" s="313"/>
      <c r="BB935" s="313"/>
      <c r="BC935" s="313"/>
      <c r="BD935" s="313"/>
      <c r="BE935" s="313"/>
    </row>
    <row r="936" spans="18:57">
      <c r="R936" s="313"/>
      <c r="AY936" s="313"/>
      <c r="AZ936" s="313"/>
      <c r="BA936" s="313"/>
      <c r="BB936" s="313"/>
      <c r="BC936" s="313"/>
      <c r="BD936" s="313"/>
      <c r="BE936" s="313"/>
    </row>
    <row r="937" spans="18:57">
      <c r="R937" s="313"/>
      <c r="AY937" s="313"/>
      <c r="AZ937" s="313"/>
      <c r="BA937" s="313"/>
      <c r="BB937" s="313"/>
      <c r="BC937" s="313"/>
      <c r="BD937" s="313"/>
      <c r="BE937" s="313"/>
    </row>
    <row r="938" spans="18:57">
      <c r="R938" s="313"/>
      <c r="AY938" s="313"/>
      <c r="AZ938" s="313"/>
      <c r="BA938" s="313"/>
      <c r="BB938" s="313"/>
      <c r="BC938" s="313"/>
      <c r="BD938" s="313"/>
      <c r="BE938" s="313"/>
    </row>
    <row r="939" spans="18:57">
      <c r="R939" s="313"/>
      <c r="AY939" s="313"/>
      <c r="AZ939" s="313"/>
      <c r="BA939" s="313"/>
      <c r="BB939" s="313"/>
      <c r="BC939" s="313"/>
      <c r="BD939" s="313"/>
      <c r="BE939" s="313"/>
    </row>
    <row r="940" spans="18:57">
      <c r="R940" s="313"/>
      <c r="AY940" s="313"/>
      <c r="AZ940" s="313"/>
      <c r="BA940" s="313"/>
      <c r="BB940" s="313"/>
      <c r="BC940" s="313"/>
      <c r="BD940" s="313"/>
      <c r="BE940" s="313"/>
    </row>
    <row r="941" spans="18:57">
      <c r="R941" s="313"/>
      <c r="AY941" s="313"/>
      <c r="AZ941" s="313"/>
      <c r="BA941" s="313"/>
      <c r="BB941" s="313"/>
      <c r="BC941" s="313"/>
      <c r="BD941" s="313"/>
      <c r="BE941" s="313"/>
    </row>
    <row r="942" spans="18:57">
      <c r="R942" s="313"/>
      <c r="AY942" s="313"/>
      <c r="AZ942" s="313"/>
      <c r="BA942" s="313"/>
      <c r="BB942" s="313"/>
      <c r="BC942" s="313"/>
      <c r="BD942" s="313"/>
      <c r="BE942" s="313"/>
    </row>
    <row r="943" spans="18:57">
      <c r="R943" s="313"/>
      <c r="AY943" s="313"/>
      <c r="AZ943" s="313"/>
      <c r="BA943" s="313"/>
      <c r="BB943" s="313"/>
      <c r="BC943" s="313"/>
      <c r="BD943" s="313"/>
      <c r="BE943" s="313"/>
    </row>
    <row r="944" spans="18:57">
      <c r="R944" s="313"/>
      <c r="AY944" s="313"/>
      <c r="AZ944" s="313"/>
      <c r="BA944" s="313"/>
      <c r="BB944" s="313"/>
      <c r="BC944" s="313"/>
      <c r="BD944" s="313"/>
      <c r="BE944" s="313"/>
    </row>
    <row r="945" spans="18:57">
      <c r="R945" s="313"/>
      <c r="AY945" s="313"/>
      <c r="AZ945" s="313"/>
      <c r="BA945" s="313"/>
      <c r="BB945" s="313"/>
      <c r="BC945" s="313"/>
      <c r="BD945" s="313"/>
      <c r="BE945" s="313"/>
    </row>
    <row r="946" spans="18:57">
      <c r="R946" s="313"/>
      <c r="AY946" s="313"/>
      <c r="AZ946" s="313"/>
      <c r="BA946" s="313"/>
      <c r="BB946" s="313"/>
      <c r="BC946" s="313"/>
      <c r="BD946" s="313"/>
      <c r="BE946" s="313"/>
    </row>
    <row r="947" spans="18:57">
      <c r="R947" s="313"/>
      <c r="AY947" s="313"/>
      <c r="AZ947" s="313"/>
      <c r="BA947" s="313"/>
      <c r="BB947" s="313"/>
      <c r="BC947" s="313"/>
      <c r="BD947" s="313"/>
      <c r="BE947" s="313"/>
    </row>
    <row r="948" spans="18:57">
      <c r="R948" s="313"/>
      <c r="AY948" s="313"/>
      <c r="AZ948" s="313"/>
      <c r="BA948" s="313"/>
      <c r="BB948" s="313"/>
      <c r="BC948" s="313"/>
      <c r="BD948" s="313"/>
      <c r="BE948" s="313"/>
    </row>
    <row r="949" spans="18:57">
      <c r="R949" s="313"/>
      <c r="AY949" s="313"/>
      <c r="AZ949" s="313"/>
      <c r="BA949" s="313"/>
      <c r="BB949" s="313"/>
      <c r="BC949" s="313"/>
      <c r="BD949" s="313"/>
      <c r="BE949" s="313"/>
    </row>
    <row r="950" spans="18:57">
      <c r="R950" s="313"/>
      <c r="AY950" s="313"/>
      <c r="AZ950" s="313"/>
      <c r="BA950" s="313"/>
      <c r="BB950" s="313"/>
      <c r="BC950" s="313"/>
      <c r="BD950" s="313"/>
      <c r="BE950" s="313"/>
    </row>
    <row r="951" spans="18:57">
      <c r="R951" s="313"/>
      <c r="AY951" s="313"/>
      <c r="AZ951" s="313"/>
      <c r="BA951" s="313"/>
      <c r="BB951" s="313"/>
      <c r="BC951" s="313"/>
      <c r="BD951" s="313"/>
      <c r="BE951" s="313"/>
    </row>
    <row r="952" spans="18:57">
      <c r="R952" s="313"/>
      <c r="AY952" s="313"/>
      <c r="AZ952" s="313"/>
      <c r="BA952" s="313"/>
      <c r="BB952" s="313"/>
      <c r="BC952" s="313"/>
      <c r="BD952" s="313"/>
      <c r="BE952" s="313"/>
    </row>
    <row r="953" spans="18:57">
      <c r="R953" s="313"/>
      <c r="AY953" s="313"/>
      <c r="AZ953" s="313"/>
      <c r="BA953" s="313"/>
      <c r="BB953" s="313"/>
      <c r="BC953" s="313"/>
      <c r="BD953" s="313"/>
      <c r="BE953" s="313"/>
    </row>
    <row r="954" spans="18:57">
      <c r="R954" s="313"/>
      <c r="AY954" s="313"/>
      <c r="AZ954" s="313"/>
      <c r="BA954" s="313"/>
      <c r="BB954" s="313"/>
      <c r="BC954" s="313"/>
      <c r="BD954" s="313"/>
      <c r="BE954" s="313"/>
    </row>
    <row r="955" spans="18:57">
      <c r="R955" s="313"/>
      <c r="AY955" s="313"/>
      <c r="AZ955" s="313"/>
      <c r="BA955" s="313"/>
      <c r="BB955" s="313"/>
      <c r="BC955" s="313"/>
      <c r="BD955" s="313"/>
      <c r="BE955" s="313"/>
    </row>
    <row r="956" spans="18:57">
      <c r="R956" s="313"/>
      <c r="AY956" s="313"/>
      <c r="AZ956" s="313"/>
      <c r="BA956" s="313"/>
      <c r="BB956" s="313"/>
      <c r="BC956" s="313"/>
      <c r="BD956" s="313"/>
      <c r="BE956" s="313"/>
    </row>
    <row r="957" spans="18:57">
      <c r="R957" s="313"/>
      <c r="AY957" s="313"/>
      <c r="AZ957" s="313"/>
      <c r="BA957" s="313"/>
      <c r="BB957" s="313"/>
      <c r="BC957" s="313"/>
      <c r="BD957" s="313"/>
      <c r="BE957" s="313"/>
    </row>
    <row r="958" spans="18:57">
      <c r="R958" s="313"/>
      <c r="AY958" s="313"/>
      <c r="AZ958" s="313"/>
      <c r="BA958" s="313"/>
      <c r="BB958" s="313"/>
      <c r="BC958" s="313"/>
      <c r="BD958" s="313"/>
      <c r="BE958" s="313"/>
    </row>
    <row r="959" spans="18:57">
      <c r="R959" s="313"/>
      <c r="AY959" s="313"/>
      <c r="AZ959" s="313"/>
      <c r="BA959" s="313"/>
      <c r="BB959" s="313"/>
      <c r="BC959" s="313"/>
      <c r="BD959" s="313"/>
      <c r="BE959" s="313"/>
    </row>
    <row r="960" spans="18:57">
      <c r="R960" s="313"/>
      <c r="AY960" s="313"/>
      <c r="AZ960" s="313"/>
      <c r="BA960" s="313"/>
      <c r="BB960" s="313"/>
      <c r="BC960" s="313"/>
      <c r="BD960" s="313"/>
      <c r="BE960" s="313"/>
    </row>
    <row r="961" spans="18:57">
      <c r="R961" s="313"/>
      <c r="AY961" s="313"/>
      <c r="AZ961" s="313"/>
      <c r="BA961" s="313"/>
      <c r="BB961" s="313"/>
      <c r="BC961" s="313"/>
      <c r="BD961" s="313"/>
      <c r="BE961" s="313"/>
    </row>
    <row r="962" spans="18:57">
      <c r="R962" s="313"/>
      <c r="AY962" s="313"/>
      <c r="AZ962" s="313"/>
      <c r="BA962" s="313"/>
      <c r="BB962" s="313"/>
      <c r="BC962" s="313"/>
      <c r="BD962" s="313"/>
      <c r="BE962" s="313"/>
    </row>
    <row r="963" spans="18:57">
      <c r="R963" s="313"/>
      <c r="AY963" s="313"/>
      <c r="AZ963" s="313"/>
      <c r="BA963" s="313"/>
      <c r="BB963" s="313"/>
      <c r="BC963" s="313"/>
      <c r="BD963" s="313"/>
      <c r="BE963" s="313"/>
    </row>
    <row r="964" spans="18:57">
      <c r="R964" s="313"/>
      <c r="AY964" s="313"/>
      <c r="AZ964" s="313"/>
      <c r="BA964" s="313"/>
      <c r="BB964" s="313"/>
      <c r="BC964" s="313"/>
      <c r="BD964" s="313"/>
      <c r="BE964" s="313"/>
    </row>
    <row r="965" spans="18:57">
      <c r="R965" s="313"/>
      <c r="AY965" s="313"/>
      <c r="AZ965" s="313"/>
      <c r="BA965" s="313"/>
      <c r="BB965" s="313"/>
      <c r="BC965" s="313"/>
      <c r="BD965" s="313"/>
      <c r="BE965" s="313"/>
    </row>
    <row r="966" spans="18:57">
      <c r="R966" s="313"/>
      <c r="AY966" s="313"/>
      <c r="AZ966" s="313"/>
      <c r="BA966" s="313"/>
      <c r="BB966" s="313"/>
      <c r="BC966" s="313"/>
      <c r="BD966" s="313"/>
      <c r="BE966" s="313"/>
    </row>
    <row r="967" spans="18:57">
      <c r="R967" s="313"/>
      <c r="AY967" s="313"/>
      <c r="AZ967" s="313"/>
      <c r="BA967" s="313"/>
      <c r="BB967" s="313"/>
      <c r="BC967" s="313"/>
      <c r="BD967" s="313"/>
      <c r="BE967" s="313"/>
    </row>
    <row r="968" spans="18:57">
      <c r="R968" s="313"/>
      <c r="AY968" s="313"/>
      <c r="AZ968" s="313"/>
      <c r="BA968" s="313"/>
      <c r="BB968" s="313"/>
      <c r="BC968" s="313"/>
      <c r="BD968" s="313"/>
      <c r="BE968" s="313"/>
    </row>
    <row r="969" spans="18:57">
      <c r="R969" s="313"/>
      <c r="AY969" s="313"/>
      <c r="AZ969" s="313"/>
      <c r="BA969" s="313"/>
      <c r="BB969" s="313"/>
      <c r="BC969" s="313"/>
      <c r="BD969" s="313"/>
      <c r="BE969" s="313"/>
    </row>
    <row r="970" spans="18:57">
      <c r="R970" s="313"/>
      <c r="AY970" s="313"/>
      <c r="AZ970" s="313"/>
      <c r="BA970" s="313"/>
      <c r="BB970" s="313"/>
      <c r="BC970" s="313"/>
      <c r="BD970" s="313"/>
      <c r="BE970" s="313"/>
    </row>
    <row r="971" spans="18:57">
      <c r="R971" s="313"/>
      <c r="AY971" s="313"/>
      <c r="AZ971" s="313"/>
      <c r="BA971" s="313"/>
      <c r="BB971" s="313"/>
      <c r="BC971" s="313"/>
      <c r="BD971" s="313"/>
      <c r="BE971" s="313"/>
    </row>
    <row r="972" spans="18:57">
      <c r="R972" s="313"/>
      <c r="AY972" s="313"/>
      <c r="AZ972" s="313"/>
      <c r="BA972" s="313"/>
      <c r="BB972" s="313"/>
      <c r="BC972" s="313"/>
      <c r="BD972" s="313"/>
      <c r="BE972" s="313"/>
    </row>
    <row r="973" spans="18:57">
      <c r="R973" s="313"/>
      <c r="AY973" s="313"/>
      <c r="AZ973" s="313"/>
      <c r="BA973" s="313"/>
      <c r="BB973" s="313"/>
      <c r="BC973" s="313"/>
      <c r="BD973" s="313"/>
      <c r="BE973" s="313"/>
    </row>
    <row r="974" spans="18:57">
      <c r="R974" s="313"/>
      <c r="AY974" s="313"/>
      <c r="AZ974" s="313"/>
      <c r="BA974" s="313"/>
      <c r="BB974" s="313"/>
      <c r="BC974" s="313"/>
      <c r="BD974" s="313"/>
      <c r="BE974" s="313"/>
    </row>
    <row r="975" spans="18:57">
      <c r="R975" s="313"/>
      <c r="AY975" s="313"/>
      <c r="AZ975" s="313"/>
      <c r="BA975" s="313"/>
      <c r="BB975" s="313"/>
      <c r="BC975" s="313"/>
      <c r="BD975" s="313"/>
      <c r="BE975" s="313"/>
    </row>
    <row r="976" spans="18:57">
      <c r="R976" s="313"/>
      <c r="AY976" s="313"/>
      <c r="AZ976" s="313"/>
      <c r="BA976" s="313"/>
      <c r="BB976" s="313"/>
      <c r="BC976" s="313"/>
      <c r="BD976" s="313"/>
      <c r="BE976" s="313"/>
    </row>
    <row r="977" spans="18:57">
      <c r="R977" s="313"/>
      <c r="AY977" s="313"/>
      <c r="AZ977" s="313"/>
      <c r="BA977" s="313"/>
      <c r="BB977" s="313"/>
      <c r="BC977" s="313"/>
      <c r="BD977" s="313"/>
      <c r="BE977" s="313"/>
    </row>
    <row r="978" spans="18:57">
      <c r="R978" s="313"/>
      <c r="AY978" s="313"/>
      <c r="AZ978" s="313"/>
      <c r="BA978" s="313"/>
      <c r="BB978" s="313"/>
      <c r="BC978" s="313"/>
      <c r="BD978" s="313"/>
      <c r="BE978" s="313"/>
    </row>
    <row r="979" spans="18:57">
      <c r="R979" s="313"/>
      <c r="AY979" s="313"/>
      <c r="AZ979" s="313"/>
      <c r="BA979" s="313"/>
      <c r="BB979" s="313"/>
      <c r="BC979" s="313"/>
      <c r="BD979" s="313"/>
      <c r="BE979" s="313"/>
    </row>
    <row r="980" spans="18:57">
      <c r="R980" s="313"/>
      <c r="AY980" s="313"/>
      <c r="AZ980" s="313"/>
      <c r="BA980" s="313"/>
      <c r="BB980" s="313"/>
      <c r="BC980" s="313"/>
      <c r="BD980" s="313"/>
      <c r="BE980" s="313"/>
    </row>
    <row r="981" spans="18:57">
      <c r="R981" s="313"/>
      <c r="AY981" s="313"/>
      <c r="AZ981" s="313"/>
      <c r="BA981" s="313"/>
      <c r="BB981" s="313"/>
      <c r="BC981" s="313"/>
      <c r="BD981" s="313"/>
      <c r="BE981" s="313"/>
    </row>
    <row r="982" spans="18:57">
      <c r="R982" s="313"/>
      <c r="AY982" s="313"/>
      <c r="AZ982" s="313"/>
      <c r="BA982" s="313"/>
      <c r="BB982" s="313"/>
      <c r="BC982" s="313"/>
      <c r="BD982" s="313"/>
      <c r="BE982" s="313"/>
    </row>
    <row r="983" spans="18:57">
      <c r="R983" s="313"/>
      <c r="AY983" s="313"/>
      <c r="AZ983" s="313"/>
      <c r="BA983" s="313"/>
      <c r="BB983" s="313"/>
      <c r="BC983" s="313"/>
      <c r="BD983" s="313"/>
      <c r="BE983" s="313"/>
    </row>
    <row r="984" spans="18:57">
      <c r="R984" s="313"/>
      <c r="AY984" s="313"/>
      <c r="AZ984" s="313"/>
      <c r="BA984" s="313"/>
      <c r="BB984" s="313"/>
      <c r="BC984" s="313"/>
      <c r="BD984" s="313"/>
      <c r="BE984" s="313"/>
    </row>
    <row r="985" spans="18:57">
      <c r="R985" s="313"/>
      <c r="AY985" s="313"/>
      <c r="AZ985" s="313"/>
      <c r="BA985" s="313"/>
      <c r="BB985" s="313"/>
      <c r="BC985" s="313"/>
      <c r="BD985" s="313"/>
      <c r="BE985" s="313"/>
    </row>
    <row r="986" spans="18:57">
      <c r="R986" s="313"/>
      <c r="AY986" s="313"/>
      <c r="AZ986" s="313"/>
      <c r="BA986" s="313"/>
      <c r="BB986" s="313"/>
      <c r="BC986" s="313"/>
      <c r="BD986" s="313"/>
      <c r="BE986" s="313"/>
    </row>
    <row r="987" spans="18:57">
      <c r="R987" s="313"/>
      <c r="AY987" s="313"/>
      <c r="AZ987" s="313"/>
      <c r="BA987" s="313"/>
      <c r="BB987" s="313"/>
      <c r="BC987" s="313"/>
      <c r="BD987" s="313"/>
      <c r="BE987" s="313"/>
    </row>
    <row r="988" spans="18:57">
      <c r="R988" s="313"/>
      <c r="AY988" s="313"/>
      <c r="AZ988" s="313"/>
      <c r="BA988" s="313"/>
      <c r="BB988" s="313"/>
      <c r="BC988" s="313"/>
      <c r="BD988" s="313"/>
      <c r="BE988" s="313"/>
    </row>
    <row r="989" spans="18:57">
      <c r="R989" s="313"/>
      <c r="AY989" s="313"/>
      <c r="AZ989" s="313"/>
      <c r="BA989" s="313"/>
      <c r="BB989" s="313"/>
      <c r="BC989" s="313"/>
      <c r="BD989" s="313"/>
      <c r="BE989" s="313"/>
    </row>
    <row r="990" spans="18:57">
      <c r="R990" s="313"/>
      <c r="AY990" s="313"/>
      <c r="AZ990" s="313"/>
      <c r="BA990" s="313"/>
      <c r="BB990" s="313"/>
      <c r="BC990" s="313"/>
      <c r="BD990" s="313"/>
      <c r="BE990" s="313"/>
    </row>
    <row r="991" spans="18:57">
      <c r="R991" s="313"/>
      <c r="AY991" s="313"/>
      <c r="AZ991" s="313"/>
      <c r="BA991" s="313"/>
      <c r="BB991" s="313"/>
      <c r="BC991" s="313"/>
      <c r="BD991" s="313"/>
      <c r="BE991" s="313"/>
    </row>
    <row r="992" spans="18:57">
      <c r="R992" s="313"/>
      <c r="AY992" s="313"/>
      <c r="AZ992" s="313"/>
      <c r="BA992" s="313"/>
      <c r="BB992" s="313"/>
      <c r="BC992" s="313"/>
      <c r="BD992" s="313"/>
      <c r="BE992" s="313"/>
    </row>
    <row r="993" spans="18:57">
      <c r="R993" s="313"/>
      <c r="AY993" s="313"/>
      <c r="AZ993" s="313"/>
      <c r="BA993" s="313"/>
      <c r="BB993" s="313"/>
      <c r="BC993" s="313"/>
      <c r="BD993" s="313"/>
      <c r="BE993" s="313"/>
    </row>
    <row r="994" spans="18:57">
      <c r="R994" s="313"/>
      <c r="AY994" s="313"/>
      <c r="AZ994" s="313"/>
      <c r="BA994" s="313"/>
      <c r="BB994" s="313"/>
      <c r="BC994" s="313"/>
      <c r="BD994" s="313"/>
      <c r="BE994" s="313"/>
    </row>
    <row r="995" spans="18:57">
      <c r="R995" s="313"/>
      <c r="AY995" s="313"/>
      <c r="AZ995" s="313"/>
      <c r="BA995" s="313"/>
      <c r="BB995" s="313"/>
      <c r="BC995" s="313"/>
      <c r="BD995" s="313"/>
      <c r="BE995" s="313"/>
    </row>
    <row r="996" spans="18:57">
      <c r="R996" s="313"/>
      <c r="AY996" s="313"/>
      <c r="AZ996" s="313"/>
      <c r="BA996" s="313"/>
      <c r="BB996" s="313"/>
      <c r="BC996" s="313"/>
      <c r="BD996" s="313"/>
      <c r="BE996" s="313"/>
    </row>
    <row r="997" spans="18:57">
      <c r="R997" s="313"/>
      <c r="AY997" s="313"/>
      <c r="AZ997" s="313"/>
      <c r="BA997" s="313"/>
      <c r="BB997" s="313"/>
      <c r="BC997" s="313"/>
      <c r="BD997" s="313"/>
      <c r="BE997" s="313"/>
    </row>
    <row r="998" spans="18:57">
      <c r="R998" s="313"/>
      <c r="AY998" s="313"/>
      <c r="AZ998" s="313"/>
      <c r="BA998" s="313"/>
      <c r="BB998" s="313"/>
      <c r="BC998" s="313"/>
      <c r="BD998" s="313"/>
      <c r="BE998" s="313"/>
    </row>
    <row r="999" spans="18:57">
      <c r="R999" s="313"/>
      <c r="AY999" s="313"/>
      <c r="AZ999" s="313"/>
      <c r="BA999" s="313"/>
      <c r="BB999" s="313"/>
      <c r="BC999" s="313"/>
      <c r="BD999" s="313"/>
      <c r="BE999" s="313"/>
    </row>
    <row r="1000" spans="18:57">
      <c r="R1000" s="313"/>
      <c r="AY1000" s="313"/>
      <c r="AZ1000" s="313"/>
      <c r="BA1000" s="313"/>
      <c r="BB1000" s="313"/>
      <c r="BC1000" s="313"/>
      <c r="BD1000" s="313"/>
      <c r="BE1000" s="313"/>
    </row>
    <row r="1001" spans="18:57">
      <c r="R1001" s="313"/>
      <c r="AY1001" s="313"/>
      <c r="AZ1001" s="313"/>
      <c r="BA1001" s="313"/>
      <c r="BB1001" s="313"/>
      <c r="BC1001" s="313"/>
      <c r="BD1001" s="313"/>
      <c r="BE1001" s="313"/>
    </row>
    <row r="1002" spans="18:57">
      <c r="R1002" s="313"/>
      <c r="AY1002" s="313"/>
      <c r="AZ1002" s="313"/>
      <c r="BA1002" s="313"/>
      <c r="BB1002" s="313"/>
      <c r="BC1002" s="313"/>
      <c r="BD1002" s="313"/>
      <c r="BE1002" s="313"/>
    </row>
    <row r="1003" spans="18:57">
      <c r="R1003" s="313"/>
      <c r="AY1003" s="313"/>
      <c r="AZ1003" s="313"/>
      <c r="BA1003" s="313"/>
      <c r="BB1003" s="313"/>
      <c r="BC1003" s="313"/>
      <c r="BD1003" s="313"/>
      <c r="BE1003" s="313"/>
    </row>
    <row r="1004" spans="18:57">
      <c r="R1004" s="313"/>
      <c r="AY1004" s="313"/>
      <c r="AZ1004" s="313"/>
      <c r="BA1004" s="313"/>
      <c r="BB1004" s="313"/>
      <c r="BC1004" s="313"/>
      <c r="BD1004" s="313"/>
      <c r="BE1004" s="313"/>
    </row>
    <row r="1005" spans="18:57">
      <c r="R1005" s="313"/>
      <c r="AY1005" s="313"/>
      <c r="AZ1005" s="313"/>
      <c r="BA1005" s="313"/>
      <c r="BB1005" s="313"/>
      <c r="BC1005" s="313"/>
      <c r="BD1005" s="313"/>
      <c r="BE1005" s="313"/>
    </row>
    <row r="1006" spans="18:57">
      <c r="R1006" s="313"/>
      <c r="AY1006" s="313"/>
      <c r="AZ1006" s="313"/>
      <c r="BA1006" s="313"/>
      <c r="BB1006" s="313"/>
      <c r="BC1006" s="313"/>
      <c r="BD1006" s="313"/>
      <c r="BE1006" s="313"/>
    </row>
    <row r="1007" spans="18:57">
      <c r="R1007" s="313"/>
      <c r="AY1007" s="313"/>
      <c r="AZ1007" s="313"/>
      <c r="BA1007" s="313"/>
      <c r="BB1007" s="313"/>
      <c r="BC1007" s="313"/>
      <c r="BD1007" s="313"/>
      <c r="BE1007" s="313"/>
    </row>
    <row r="1008" spans="18:57">
      <c r="R1008" s="313"/>
      <c r="AY1008" s="313"/>
      <c r="AZ1008" s="313"/>
      <c r="BA1008" s="313"/>
      <c r="BB1008" s="313"/>
      <c r="BC1008" s="313"/>
      <c r="BD1008" s="313"/>
      <c r="BE1008" s="313"/>
    </row>
    <row r="1009" spans="18:57">
      <c r="R1009" s="313"/>
      <c r="AY1009" s="313"/>
      <c r="AZ1009" s="313"/>
      <c r="BA1009" s="313"/>
      <c r="BB1009" s="313"/>
      <c r="BC1009" s="313"/>
      <c r="BD1009" s="313"/>
      <c r="BE1009" s="313"/>
    </row>
    <row r="1010" spans="18:57">
      <c r="R1010" s="313"/>
      <c r="AY1010" s="313"/>
      <c r="AZ1010" s="313"/>
      <c r="BA1010" s="313"/>
      <c r="BB1010" s="313"/>
      <c r="BC1010" s="313"/>
      <c r="BD1010" s="313"/>
      <c r="BE1010" s="313"/>
    </row>
    <row r="1011" spans="18:57">
      <c r="R1011" s="313"/>
      <c r="AY1011" s="313"/>
      <c r="AZ1011" s="313"/>
      <c r="BA1011" s="313"/>
      <c r="BB1011" s="313"/>
      <c r="BC1011" s="313"/>
      <c r="BD1011" s="313"/>
      <c r="BE1011" s="313"/>
    </row>
    <row r="1012" spans="18:57">
      <c r="R1012" s="313"/>
      <c r="AY1012" s="313"/>
      <c r="AZ1012" s="313"/>
      <c r="BA1012" s="313"/>
      <c r="BB1012" s="313"/>
      <c r="BC1012" s="313"/>
      <c r="BD1012" s="313"/>
      <c r="BE1012" s="313"/>
    </row>
    <row r="1013" spans="18:57">
      <c r="R1013" s="313"/>
      <c r="AY1013" s="313"/>
      <c r="AZ1013" s="313"/>
      <c r="BA1013" s="313"/>
      <c r="BB1013" s="313"/>
      <c r="BC1013" s="313"/>
      <c r="BD1013" s="313"/>
      <c r="BE1013" s="313"/>
    </row>
    <row r="1014" spans="18:57">
      <c r="R1014" s="313"/>
      <c r="AY1014" s="313"/>
      <c r="AZ1014" s="313"/>
      <c r="BA1014" s="313"/>
      <c r="BB1014" s="313"/>
      <c r="BC1014" s="313"/>
      <c r="BD1014" s="313"/>
      <c r="BE1014" s="313"/>
    </row>
    <row r="1015" spans="18:57">
      <c r="R1015" s="313"/>
      <c r="AY1015" s="313"/>
      <c r="AZ1015" s="313"/>
      <c r="BA1015" s="313"/>
      <c r="BB1015" s="313"/>
      <c r="BC1015" s="313"/>
      <c r="BD1015" s="313"/>
      <c r="BE1015" s="313"/>
    </row>
    <row r="1016" spans="18:57">
      <c r="R1016" s="313"/>
      <c r="AY1016" s="313"/>
      <c r="AZ1016" s="313"/>
      <c r="BA1016" s="313"/>
      <c r="BB1016" s="313"/>
      <c r="BC1016" s="313"/>
      <c r="BD1016" s="313"/>
      <c r="BE1016" s="313"/>
    </row>
    <row r="1017" spans="18:57">
      <c r="R1017" s="313"/>
      <c r="AY1017" s="313"/>
      <c r="AZ1017" s="313"/>
      <c r="BA1017" s="313"/>
      <c r="BB1017" s="313"/>
      <c r="BC1017" s="313"/>
      <c r="BD1017" s="313"/>
      <c r="BE1017" s="313"/>
    </row>
    <row r="1018" spans="18:57">
      <c r="R1018" s="313"/>
      <c r="AY1018" s="313"/>
      <c r="AZ1018" s="313"/>
      <c r="BA1018" s="313"/>
      <c r="BB1018" s="313"/>
      <c r="BC1018" s="313"/>
      <c r="BD1018" s="313"/>
      <c r="BE1018" s="313"/>
    </row>
    <row r="1019" spans="18:57">
      <c r="R1019" s="313"/>
      <c r="AY1019" s="313"/>
      <c r="AZ1019" s="313"/>
      <c r="BA1019" s="313"/>
      <c r="BB1019" s="313"/>
      <c r="BC1019" s="313"/>
      <c r="BD1019" s="313"/>
      <c r="BE1019" s="313"/>
    </row>
    <row r="1020" spans="18:57">
      <c r="R1020" s="313"/>
      <c r="AY1020" s="313"/>
      <c r="AZ1020" s="313"/>
      <c r="BA1020" s="313"/>
      <c r="BB1020" s="313"/>
      <c r="BC1020" s="313"/>
      <c r="BD1020" s="313"/>
      <c r="BE1020" s="313"/>
    </row>
    <row r="1021" spans="18:57">
      <c r="R1021" s="313"/>
      <c r="AY1021" s="313"/>
      <c r="AZ1021" s="313"/>
      <c r="BA1021" s="313"/>
      <c r="BB1021" s="313"/>
      <c r="BC1021" s="313"/>
      <c r="BD1021" s="313"/>
      <c r="BE1021" s="313"/>
    </row>
    <row r="1022" spans="18:57">
      <c r="R1022" s="313"/>
      <c r="AY1022" s="313"/>
      <c r="AZ1022" s="313"/>
      <c r="BA1022" s="313"/>
      <c r="BB1022" s="313"/>
      <c r="BC1022" s="313"/>
      <c r="BD1022" s="313"/>
      <c r="BE1022" s="313"/>
    </row>
    <row r="1023" spans="18:57">
      <c r="R1023" s="313"/>
      <c r="AY1023" s="313"/>
      <c r="AZ1023" s="313"/>
      <c r="BA1023" s="313"/>
      <c r="BB1023" s="313"/>
      <c r="BC1023" s="313"/>
      <c r="BD1023" s="313"/>
      <c r="BE1023" s="313"/>
    </row>
    <row r="1024" spans="18:57">
      <c r="R1024" s="313"/>
      <c r="AY1024" s="313"/>
      <c r="AZ1024" s="313"/>
      <c r="BA1024" s="313"/>
      <c r="BB1024" s="313"/>
      <c r="BC1024" s="313"/>
      <c r="BD1024" s="313"/>
      <c r="BE1024" s="313"/>
    </row>
    <row r="1025" spans="18:57">
      <c r="R1025" s="313"/>
      <c r="AY1025" s="313"/>
      <c r="AZ1025" s="313"/>
      <c r="BA1025" s="313"/>
      <c r="BB1025" s="313"/>
      <c r="BC1025" s="313"/>
      <c r="BD1025" s="313"/>
      <c r="BE1025" s="313"/>
    </row>
    <row r="1026" spans="18:57">
      <c r="R1026" s="313"/>
      <c r="AY1026" s="313"/>
      <c r="AZ1026" s="313"/>
      <c r="BA1026" s="313"/>
      <c r="BB1026" s="313"/>
      <c r="BC1026" s="313"/>
      <c r="BD1026" s="313"/>
      <c r="BE1026" s="313"/>
    </row>
    <row r="1027" spans="18:57">
      <c r="R1027" s="313"/>
      <c r="AY1027" s="313"/>
      <c r="AZ1027" s="313"/>
      <c r="BA1027" s="313"/>
      <c r="BB1027" s="313"/>
      <c r="BC1027" s="313"/>
      <c r="BD1027" s="313"/>
      <c r="BE1027" s="313"/>
    </row>
    <row r="1028" spans="18:57">
      <c r="R1028" s="313"/>
      <c r="AY1028" s="313"/>
      <c r="AZ1028" s="313"/>
      <c r="BA1028" s="313"/>
      <c r="BB1028" s="313"/>
      <c r="BC1028" s="313"/>
      <c r="BD1028" s="313"/>
      <c r="BE1028" s="313"/>
    </row>
    <row r="1029" spans="18:57">
      <c r="R1029" s="313"/>
      <c r="AY1029" s="313"/>
      <c r="AZ1029" s="313"/>
      <c r="BA1029" s="313"/>
      <c r="BB1029" s="313"/>
      <c r="BC1029" s="313"/>
      <c r="BD1029" s="313"/>
      <c r="BE1029" s="313"/>
    </row>
    <row r="1030" spans="18:57">
      <c r="R1030" s="313"/>
      <c r="AY1030" s="313"/>
      <c r="AZ1030" s="313"/>
      <c r="BA1030" s="313"/>
      <c r="BB1030" s="313"/>
      <c r="BC1030" s="313"/>
      <c r="BD1030" s="313"/>
      <c r="BE1030" s="313"/>
    </row>
    <row r="1031" spans="18:57">
      <c r="R1031" s="313"/>
      <c r="AY1031" s="313"/>
      <c r="AZ1031" s="313"/>
      <c r="BA1031" s="313"/>
      <c r="BB1031" s="313"/>
      <c r="BC1031" s="313"/>
      <c r="BD1031" s="313"/>
      <c r="BE1031" s="313"/>
    </row>
    <row r="1032" spans="18:57">
      <c r="R1032" s="313"/>
      <c r="AY1032" s="313"/>
      <c r="AZ1032" s="313"/>
      <c r="BA1032" s="313"/>
      <c r="BB1032" s="313"/>
      <c r="BC1032" s="313"/>
      <c r="BD1032" s="313"/>
      <c r="BE1032" s="313"/>
    </row>
    <row r="1033" spans="18:57">
      <c r="R1033" s="313"/>
      <c r="AY1033" s="313"/>
      <c r="AZ1033" s="313"/>
      <c r="BA1033" s="313"/>
      <c r="BB1033" s="313"/>
      <c r="BC1033" s="313"/>
      <c r="BD1033" s="313"/>
      <c r="BE1033" s="313"/>
    </row>
    <row r="1034" spans="18:57">
      <c r="R1034" s="313"/>
      <c r="AY1034" s="313"/>
      <c r="AZ1034" s="313"/>
      <c r="BA1034" s="313"/>
      <c r="BB1034" s="313"/>
      <c r="BC1034" s="313"/>
      <c r="BD1034" s="313"/>
      <c r="BE1034" s="313"/>
    </row>
    <row r="1035" spans="18:57">
      <c r="R1035" s="313"/>
      <c r="AY1035" s="313"/>
      <c r="AZ1035" s="313"/>
      <c r="BA1035" s="313"/>
      <c r="BB1035" s="313"/>
      <c r="BC1035" s="313"/>
      <c r="BD1035" s="313"/>
      <c r="BE1035" s="313"/>
    </row>
    <row r="1036" spans="18:57">
      <c r="R1036" s="313"/>
      <c r="AY1036" s="313"/>
      <c r="AZ1036" s="313"/>
      <c r="BA1036" s="313"/>
      <c r="BB1036" s="313"/>
      <c r="BC1036" s="313"/>
      <c r="BD1036" s="313"/>
      <c r="BE1036" s="313"/>
    </row>
    <row r="1037" spans="18:57">
      <c r="R1037" s="313"/>
      <c r="AY1037" s="313"/>
      <c r="AZ1037" s="313"/>
      <c r="BA1037" s="313"/>
      <c r="BB1037" s="313"/>
      <c r="BC1037" s="313"/>
      <c r="BD1037" s="313"/>
      <c r="BE1037" s="313"/>
    </row>
    <row r="1038" spans="18:57">
      <c r="R1038" s="313"/>
      <c r="AY1038" s="313"/>
      <c r="AZ1038" s="313"/>
      <c r="BA1038" s="313"/>
      <c r="BB1038" s="313"/>
      <c r="BC1038" s="313"/>
      <c r="BD1038" s="313"/>
      <c r="BE1038" s="313"/>
    </row>
    <row r="1039" spans="18:57">
      <c r="R1039" s="313"/>
      <c r="AY1039" s="313"/>
      <c r="AZ1039" s="313"/>
      <c r="BA1039" s="313"/>
      <c r="BB1039" s="313"/>
      <c r="BC1039" s="313"/>
      <c r="BD1039" s="313"/>
      <c r="BE1039" s="313"/>
    </row>
    <row r="1040" spans="18:57">
      <c r="R1040" s="313"/>
      <c r="AY1040" s="313"/>
      <c r="AZ1040" s="313"/>
      <c r="BA1040" s="313"/>
      <c r="BB1040" s="313"/>
      <c r="BC1040" s="313"/>
      <c r="BD1040" s="313"/>
      <c r="BE1040" s="313"/>
    </row>
    <row r="1041" spans="18:57">
      <c r="R1041" s="313"/>
      <c r="AY1041" s="313"/>
      <c r="AZ1041" s="313"/>
      <c r="BA1041" s="313"/>
      <c r="BB1041" s="313"/>
      <c r="BC1041" s="313"/>
      <c r="BD1041" s="313"/>
      <c r="BE1041" s="313"/>
    </row>
    <row r="1042" spans="18:57">
      <c r="R1042" s="313"/>
      <c r="AY1042" s="313"/>
      <c r="AZ1042" s="313"/>
      <c r="BA1042" s="313"/>
      <c r="BB1042" s="313"/>
      <c r="BC1042" s="313"/>
      <c r="BD1042" s="313"/>
      <c r="BE1042" s="313"/>
    </row>
    <row r="1043" spans="18:57">
      <c r="R1043" s="313"/>
      <c r="AY1043" s="313"/>
      <c r="AZ1043" s="313"/>
      <c r="BA1043" s="313"/>
      <c r="BB1043" s="313"/>
      <c r="BC1043" s="313"/>
      <c r="BD1043" s="313"/>
      <c r="BE1043" s="313"/>
    </row>
    <row r="1044" spans="18:57">
      <c r="R1044" s="313"/>
      <c r="AY1044" s="313"/>
      <c r="AZ1044" s="313"/>
      <c r="BA1044" s="313"/>
      <c r="BB1044" s="313"/>
      <c r="BC1044" s="313"/>
      <c r="BD1044" s="313"/>
      <c r="BE1044" s="313"/>
    </row>
    <row r="1045" spans="18:57">
      <c r="R1045" s="313"/>
      <c r="AY1045" s="313"/>
      <c r="AZ1045" s="313"/>
      <c r="BA1045" s="313"/>
      <c r="BB1045" s="313"/>
      <c r="BC1045" s="313"/>
      <c r="BD1045" s="313"/>
      <c r="BE1045" s="313"/>
    </row>
    <row r="1046" spans="18:57">
      <c r="R1046" s="313"/>
      <c r="AY1046" s="313"/>
      <c r="AZ1046" s="313"/>
      <c r="BA1046" s="313"/>
      <c r="BB1046" s="313"/>
      <c r="BC1046" s="313"/>
      <c r="BD1046" s="313"/>
      <c r="BE1046" s="313"/>
    </row>
    <row r="1047" spans="18:57">
      <c r="R1047" s="313"/>
      <c r="AY1047" s="313"/>
      <c r="AZ1047" s="313"/>
      <c r="BA1047" s="313"/>
      <c r="BB1047" s="313"/>
      <c r="BC1047" s="313"/>
      <c r="BD1047" s="313"/>
      <c r="BE1047" s="313"/>
    </row>
    <row r="1048" spans="18:57">
      <c r="R1048" s="313"/>
      <c r="AY1048" s="313"/>
      <c r="AZ1048" s="313"/>
      <c r="BA1048" s="313"/>
      <c r="BB1048" s="313"/>
      <c r="BC1048" s="313"/>
      <c r="BD1048" s="313"/>
      <c r="BE1048" s="313"/>
    </row>
    <row r="1049" spans="18:57">
      <c r="R1049" s="313"/>
      <c r="AY1049" s="313"/>
      <c r="AZ1049" s="313"/>
      <c r="BA1049" s="313"/>
      <c r="BB1049" s="313"/>
      <c r="BC1049" s="313"/>
      <c r="BD1049" s="313"/>
      <c r="BE1049" s="313"/>
    </row>
    <row r="1050" spans="18:57">
      <c r="R1050" s="313"/>
      <c r="AY1050" s="313"/>
      <c r="AZ1050" s="313"/>
      <c r="BA1050" s="313"/>
      <c r="BB1050" s="313"/>
      <c r="BC1050" s="313"/>
      <c r="BD1050" s="313"/>
      <c r="BE1050" s="313"/>
    </row>
    <row r="1051" spans="18:57">
      <c r="R1051" s="313"/>
      <c r="AY1051" s="313"/>
      <c r="AZ1051" s="313"/>
      <c r="BA1051" s="313"/>
      <c r="BB1051" s="313"/>
      <c r="BC1051" s="313"/>
      <c r="BD1051" s="313"/>
      <c r="BE1051" s="313"/>
    </row>
    <row r="1052" spans="18:57">
      <c r="R1052" s="313"/>
      <c r="AY1052" s="313"/>
      <c r="AZ1052" s="313"/>
      <c r="BA1052" s="313"/>
      <c r="BB1052" s="313"/>
      <c r="BC1052" s="313"/>
      <c r="BD1052" s="313"/>
      <c r="BE1052" s="313"/>
    </row>
    <row r="1053" spans="18:57">
      <c r="R1053" s="313"/>
      <c r="AY1053" s="313"/>
      <c r="AZ1053" s="313"/>
      <c r="BA1053" s="313"/>
      <c r="BB1053" s="313"/>
      <c r="BC1053" s="313"/>
      <c r="BD1053" s="313"/>
      <c r="BE1053" s="313"/>
    </row>
    <row r="1054" spans="18:57">
      <c r="R1054" s="313"/>
      <c r="AY1054" s="313"/>
      <c r="AZ1054" s="313"/>
      <c r="BA1054" s="313"/>
      <c r="BB1054" s="313"/>
      <c r="BC1054" s="313"/>
      <c r="BD1054" s="313"/>
      <c r="BE1054" s="313"/>
    </row>
    <row r="1055" spans="18:57">
      <c r="R1055" s="313"/>
      <c r="AY1055" s="313"/>
      <c r="AZ1055" s="313"/>
      <c r="BA1055" s="313"/>
      <c r="BB1055" s="313"/>
      <c r="BC1055" s="313"/>
      <c r="BD1055" s="313"/>
      <c r="BE1055" s="313"/>
    </row>
    <row r="1056" spans="18:57">
      <c r="R1056" s="313"/>
      <c r="AY1056" s="313"/>
      <c r="AZ1056" s="313"/>
      <c r="BA1056" s="313"/>
      <c r="BB1056" s="313"/>
      <c r="BC1056" s="313"/>
      <c r="BD1056" s="313"/>
      <c r="BE1056" s="313"/>
    </row>
    <row r="1057" spans="18:57">
      <c r="R1057" s="313"/>
      <c r="AY1057" s="313"/>
      <c r="AZ1057" s="313"/>
      <c r="BA1057" s="313"/>
      <c r="BB1057" s="313"/>
      <c r="BC1057" s="313"/>
      <c r="BD1057" s="313"/>
      <c r="BE1057" s="313"/>
    </row>
    <row r="1058" spans="18:57">
      <c r="R1058" s="313"/>
      <c r="AY1058" s="313"/>
      <c r="AZ1058" s="313"/>
      <c r="BA1058" s="313"/>
      <c r="BB1058" s="313"/>
      <c r="BC1058" s="313"/>
      <c r="BD1058" s="313"/>
      <c r="BE1058" s="313"/>
    </row>
    <row r="1059" spans="18:57">
      <c r="R1059" s="313"/>
      <c r="AY1059" s="313"/>
      <c r="AZ1059" s="313"/>
      <c r="BA1059" s="313"/>
      <c r="BB1059" s="313"/>
      <c r="BC1059" s="313"/>
      <c r="BD1059" s="313"/>
      <c r="BE1059" s="313"/>
    </row>
    <row r="1060" spans="18:57">
      <c r="R1060" s="313"/>
      <c r="AY1060" s="313"/>
      <c r="AZ1060" s="313"/>
      <c r="BA1060" s="313"/>
      <c r="BB1060" s="313"/>
      <c r="BC1060" s="313"/>
      <c r="BD1060" s="313"/>
      <c r="BE1060" s="313"/>
    </row>
    <row r="1061" spans="18:57">
      <c r="R1061" s="313"/>
      <c r="AY1061" s="313"/>
      <c r="AZ1061" s="313"/>
      <c r="BA1061" s="313"/>
      <c r="BB1061" s="313"/>
      <c r="BC1061" s="313"/>
      <c r="BD1061" s="313"/>
      <c r="BE1061" s="313"/>
    </row>
    <row r="1062" spans="18:57">
      <c r="R1062" s="313"/>
      <c r="AY1062" s="313"/>
      <c r="AZ1062" s="313"/>
      <c r="BA1062" s="313"/>
      <c r="BB1062" s="313"/>
      <c r="BC1062" s="313"/>
      <c r="BD1062" s="313"/>
      <c r="BE1062" s="313"/>
    </row>
    <row r="1063" spans="18:57">
      <c r="R1063" s="313"/>
      <c r="AY1063" s="313"/>
      <c r="AZ1063" s="313"/>
      <c r="BA1063" s="313"/>
      <c r="BB1063" s="313"/>
      <c r="BC1063" s="313"/>
      <c r="BD1063" s="313"/>
      <c r="BE1063" s="313"/>
    </row>
    <row r="1064" spans="18:57">
      <c r="R1064" s="313"/>
      <c r="AY1064" s="313"/>
      <c r="AZ1064" s="313"/>
      <c r="BA1064" s="313"/>
      <c r="BB1064" s="313"/>
      <c r="BC1064" s="313"/>
      <c r="BD1064" s="313"/>
      <c r="BE1064" s="313"/>
    </row>
    <row r="1065" spans="18:57">
      <c r="R1065" s="313"/>
      <c r="AY1065" s="313"/>
      <c r="AZ1065" s="313"/>
      <c r="BA1065" s="313"/>
      <c r="BB1065" s="313"/>
      <c r="BC1065" s="313"/>
      <c r="BD1065" s="313"/>
      <c r="BE1065" s="313"/>
    </row>
    <row r="1066" spans="18:57">
      <c r="R1066" s="313"/>
      <c r="AY1066" s="313"/>
      <c r="AZ1066" s="313"/>
      <c r="BA1066" s="313"/>
      <c r="BB1066" s="313"/>
      <c r="BC1066" s="313"/>
      <c r="BD1066" s="313"/>
      <c r="BE1066" s="313"/>
    </row>
    <row r="1067" spans="18:57">
      <c r="R1067" s="313"/>
      <c r="AY1067" s="313"/>
      <c r="AZ1067" s="313"/>
      <c r="BA1067" s="313"/>
      <c r="BB1067" s="313"/>
      <c r="BC1067" s="313"/>
      <c r="BD1067" s="313"/>
      <c r="BE1067" s="313"/>
    </row>
    <row r="1068" spans="18:57">
      <c r="R1068" s="313"/>
      <c r="AY1068" s="313"/>
      <c r="AZ1068" s="313"/>
      <c r="BA1068" s="313"/>
      <c r="BB1068" s="313"/>
      <c r="BC1068" s="313"/>
      <c r="BD1068" s="313"/>
      <c r="BE1068" s="313"/>
    </row>
    <row r="1069" spans="18:57">
      <c r="R1069" s="313"/>
      <c r="AY1069" s="313"/>
      <c r="AZ1069" s="313"/>
      <c r="BA1069" s="313"/>
      <c r="BB1069" s="313"/>
      <c r="BC1069" s="313"/>
      <c r="BD1069" s="313"/>
      <c r="BE1069" s="313"/>
    </row>
    <row r="1070" spans="18:57">
      <c r="R1070" s="313"/>
      <c r="AY1070" s="313"/>
      <c r="AZ1070" s="313"/>
      <c r="BA1070" s="313"/>
      <c r="BB1070" s="313"/>
      <c r="BC1070" s="313"/>
      <c r="BD1070" s="313"/>
      <c r="BE1070" s="313"/>
    </row>
    <row r="1071" spans="18:57">
      <c r="R1071" s="313"/>
      <c r="AY1071" s="313"/>
      <c r="AZ1071" s="313"/>
      <c r="BA1071" s="313"/>
      <c r="BB1071" s="313"/>
      <c r="BC1071" s="313"/>
      <c r="BD1071" s="313"/>
      <c r="BE1071" s="313"/>
    </row>
    <row r="1072" spans="18:57">
      <c r="R1072" s="313"/>
      <c r="AY1072" s="313"/>
      <c r="AZ1072" s="313"/>
      <c r="BA1072" s="313"/>
      <c r="BB1072" s="313"/>
      <c r="BC1072" s="313"/>
      <c r="BD1072" s="313"/>
      <c r="BE1072" s="313"/>
    </row>
    <row r="1073" spans="18:57">
      <c r="R1073" s="313"/>
      <c r="AY1073" s="313"/>
      <c r="AZ1073" s="313"/>
      <c r="BA1073" s="313"/>
      <c r="BB1073" s="313"/>
      <c r="BC1073" s="313"/>
      <c r="BD1073" s="313"/>
      <c r="BE1073" s="313"/>
    </row>
    <row r="1074" spans="18:57">
      <c r="R1074" s="313"/>
      <c r="AY1074" s="313"/>
      <c r="AZ1074" s="313"/>
      <c r="BA1074" s="313"/>
      <c r="BB1074" s="313"/>
      <c r="BC1074" s="313"/>
      <c r="BD1074" s="313"/>
      <c r="BE1074" s="313"/>
    </row>
    <row r="1075" spans="18:57">
      <c r="R1075" s="313"/>
      <c r="AY1075" s="313"/>
      <c r="AZ1075" s="313"/>
      <c r="BA1075" s="313"/>
      <c r="BB1075" s="313"/>
      <c r="BC1075" s="313"/>
      <c r="BD1075" s="313"/>
      <c r="BE1075" s="313"/>
    </row>
    <row r="1076" spans="18:57">
      <c r="R1076" s="313"/>
      <c r="AY1076" s="313"/>
      <c r="AZ1076" s="313"/>
      <c r="BA1076" s="313"/>
      <c r="BB1076" s="313"/>
      <c r="BC1076" s="313"/>
      <c r="BD1076" s="313"/>
      <c r="BE1076" s="313"/>
    </row>
    <row r="1077" spans="18:57">
      <c r="R1077" s="313"/>
      <c r="AY1077" s="313"/>
      <c r="AZ1077" s="313"/>
      <c r="BA1077" s="313"/>
      <c r="BB1077" s="313"/>
      <c r="BC1077" s="313"/>
      <c r="BD1077" s="313"/>
      <c r="BE1077" s="313"/>
    </row>
    <row r="1078" spans="18:57">
      <c r="R1078" s="313"/>
      <c r="AY1078" s="313"/>
      <c r="AZ1078" s="313"/>
      <c r="BA1078" s="313"/>
      <c r="BB1078" s="313"/>
      <c r="BC1078" s="313"/>
      <c r="BD1078" s="313"/>
      <c r="BE1078" s="313"/>
    </row>
    <row r="1079" spans="18:57">
      <c r="R1079" s="313"/>
      <c r="AY1079" s="313"/>
      <c r="AZ1079" s="313"/>
      <c r="BA1079" s="313"/>
      <c r="BB1079" s="313"/>
      <c r="BC1079" s="313"/>
      <c r="BD1079" s="313"/>
      <c r="BE1079" s="313"/>
    </row>
    <row r="1080" spans="18:57">
      <c r="R1080" s="313"/>
      <c r="AY1080" s="313"/>
      <c r="AZ1080" s="313"/>
      <c r="BA1080" s="313"/>
      <c r="BB1080" s="313"/>
      <c r="BC1080" s="313"/>
      <c r="BD1080" s="313"/>
      <c r="BE1080" s="313"/>
    </row>
    <row r="1081" spans="18:57">
      <c r="R1081" s="313"/>
      <c r="AY1081" s="313"/>
      <c r="AZ1081" s="313"/>
      <c r="BA1081" s="313"/>
      <c r="BB1081" s="313"/>
      <c r="BC1081" s="313"/>
      <c r="BD1081" s="313"/>
      <c r="BE1081" s="313"/>
    </row>
    <row r="1082" spans="18:57">
      <c r="R1082" s="313"/>
      <c r="AY1082" s="313"/>
      <c r="AZ1082" s="313"/>
      <c r="BA1082" s="313"/>
      <c r="BB1082" s="313"/>
      <c r="BC1082" s="313"/>
      <c r="BD1082" s="313"/>
      <c r="BE1082" s="313"/>
    </row>
    <row r="1083" spans="18:57">
      <c r="R1083" s="313"/>
      <c r="AY1083" s="313"/>
      <c r="AZ1083" s="313"/>
      <c r="BA1083" s="313"/>
      <c r="BB1083" s="313"/>
      <c r="BC1083" s="313"/>
      <c r="BD1083" s="313"/>
      <c r="BE1083" s="313"/>
    </row>
    <row r="1084" spans="18:57">
      <c r="R1084" s="313"/>
      <c r="AY1084" s="313"/>
      <c r="AZ1084" s="313"/>
      <c r="BA1084" s="313"/>
      <c r="BB1084" s="313"/>
      <c r="BC1084" s="313"/>
      <c r="BD1084" s="313"/>
      <c r="BE1084" s="313"/>
    </row>
    <row r="1085" spans="18:57">
      <c r="R1085" s="313"/>
      <c r="AY1085" s="313"/>
      <c r="AZ1085" s="313"/>
      <c r="BA1085" s="313"/>
      <c r="BB1085" s="313"/>
      <c r="BC1085" s="313"/>
      <c r="BD1085" s="313"/>
      <c r="BE1085" s="313"/>
    </row>
    <row r="1086" spans="18:57">
      <c r="R1086" s="313"/>
      <c r="AY1086" s="313"/>
      <c r="AZ1086" s="313"/>
      <c r="BA1086" s="313"/>
      <c r="BB1086" s="313"/>
      <c r="BC1086" s="313"/>
      <c r="BD1086" s="313"/>
      <c r="BE1086" s="313"/>
    </row>
    <row r="1087" spans="18:57">
      <c r="R1087" s="313"/>
      <c r="AY1087" s="313"/>
      <c r="AZ1087" s="313"/>
      <c r="BA1087" s="313"/>
      <c r="BB1087" s="313"/>
      <c r="BC1087" s="313"/>
      <c r="BD1087" s="313"/>
      <c r="BE1087" s="313"/>
    </row>
    <row r="1088" spans="18:57">
      <c r="R1088" s="313"/>
      <c r="AY1088" s="313"/>
      <c r="AZ1088" s="313"/>
      <c r="BA1088" s="313"/>
      <c r="BB1088" s="313"/>
      <c r="BC1088" s="313"/>
      <c r="BD1088" s="313"/>
      <c r="BE1088" s="313"/>
    </row>
    <row r="1089" spans="18:57">
      <c r="R1089" s="313"/>
      <c r="AY1089" s="313"/>
      <c r="AZ1089" s="313"/>
      <c r="BA1089" s="313"/>
      <c r="BB1089" s="313"/>
      <c r="BC1089" s="313"/>
      <c r="BD1089" s="313"/>
      <c r="BE1089" s="313"/>
    </row>
    <row r="1090" spans="18:57">
      <c r="R1090" s="313"/>
      <c r="AY1090" s="313"/>
      <c r="AZ1090" s="313"/>
      <c r="BA1090" s="313"/>
      <c r="BB1090" s="313"/>
      <c r="BC1090" s="313"/>
      <c r="BD1090" s="313"/>
      <c r="BE1090" s="313"/>
    </row>
    <row r="1091" spans="18:57">
      <c r="R1091" s="313"/>
      <c r="AY1091" s="313"/>
      <c r="AZ1091" s="313"/>
      <c r="BA1091" s="313"/>
      <c r="BB1091" s="313"/>
      <c r="BC1091" s="313"/>
      <c r="BD1091" s="313"/>
      <c r="BE1091" s="313"/>
    </row>
    <row r="1092" spans="18:57">
      <c r="R1092" s="313"/>
      <c r="AY1092" s="313"/>
      <c r="AZ1092" s="313"/>
      <c r="BA1092" s="313"/>
      <c r="BB1092" s="313"/>
      <c r="BC1092" s="313"/>
      <c r="BD1092" s="313"/>
      <c r="BE1092" s="313"/>
    </row>
    <row r="1093" spans="18:57">
      <c r="R1093" s="313"/>
      <c r="AY1093" s="313"/>
      <c r="AZ1093" s="313"/>
      <c r="BA1093" s="313"/>
      <c r="BB1093" s="313"/>
      <c r="BC1093" s="313"/>
      <c r="BD1093" s="313"/>
      <c r="BE1093" s="313"/>
    </row>
    <row r="1094" spans="18:57">
      <c r="R1094" s="313"/>
      <c r="AY1094" s="313"/>
      <c r="AZ1094" s="313"/>
      <c r="BA1094" s="313"/>
      <c r="BB1094" s="313"/>
      <c r="BC1094" s="313"/>
      <c r="BD1094" s="313"/>
      <c r="BE1094" s="313"/>
    </row>
    <row r="1095" spans="18:57">
      <c r="R1095" s="313"/>
      <c r="AY1095" s="313"/>
      <c r="AZ1095" s="313"/>
      <c r="BA1095" s="313"/>
      <c r="BB1095" s="313"/>
      <c r="BC1095" s="313"/>
      <c r="BD1095" s="313"/>
      <c r="BE1095" s="313"/>
    </row>
    <row r="1096" spans="18:57">
      <c r="R1096" s="313"/>
      <c r="AY1096" s="313"/>
      <c r="AZ1096" s="313"/>
      <c r="BA1096" s="313"/>
      <c r="BB1096" s="313"/>
      <c r="BC1096" s="313"/>
      <c r="BD1096" s="313"/>
      <c r="BE1096" s="313"/>
    </row>
    <row r="1097" spans="18:57">
      <c r="R1097" s="313"/>
      <c r="AY1097" s="313"/>
      <c r="AZ1097" s="313"/>
      <c r="BA1097" s="313"/>
      <c r="BB1097" s="313"/>
      <c r="BC1097" s="313"/>
      <c r="BD1097" s="313"/>
      <c r="BE1097" s="313"/>
    </row>
    <row r="1098" spans="18:57">
      <c r="R1098" s="313"/>
      <c r="AY1098" s="313"/>
      <c r="AZ1098" s="313"/>
      <c r="BA1098" s="313"/>
      <c r="BB1098" s="313"/>
      <c r="BC1098" s="313"/>
      <c r="BD1098" s="313"/>
      <c r="BE1098" s="313"/>
    </row>
    <row r="1099" spans="18:57">
      <c r="R1099" s="313"/>
      <c r="AY1099" s="313"/>
      <c r="AZ1099" s="313"/>
      <c r="BA1099" s="313"/>
      <c r="BB1099" s="313"/>
      <c r="BC1099" s="313"/>
      <c r="BD1099" s="313"/>
      <c r="BE1099" s="313"/>
    </row>
    <row r="1100" spans="18:57">
      <c r="R1100" s="313"/>
      <c r="AY1100" s="313"/>
      <c r="AZ1100" s="313"/>
      <c r="BA1100" s="313"/>
      <c r="BB1100" s="313"/>
      <c r="BC1100" s="313"/>
      <c r="BD1100" s="313"/>
      <c r="BE1100" s="313"/>
    </row>
    <row r="1101" spans="18:57">
      <c r="R1101" s="313"/>
      <c r="AY1101" s="313"/>
      <c r="AZ1101" s="313"/>
      <c r="BA1101" s="313"/>
      <c r="BB1101" s="313"/>
      <c r="BC1101" s="313"/>
      <c r="BD1101" s="313"/>
      <c r="BE1101" s="313"/>
    </row>
    <row r="1102" spans="18:57">
      <c r="R1102" s="313"/>
      <c r="AY1102" s="313"/>
      <c r="AZ1102" s="313"/>
      <c r="BA1102" s="313"/>
      <c r="BB1102" s="313"/>
      <c r="BC1102" s="313"/>
      <c r="BD1102" s="313"/>
      <c r="BE1102" s="313"/>
    </row>
    <row r="1103" spans="18:57">
      <c r="R1103" s="313"/>
      <c r="AY1103" s="313"/>
      <c r="AZ1103" s="313"/>
      <c r="BA1103" s="313"/>
      <c r="BB1103" s="313"/>
      <c r="BC1103" s="313"/>
      <c r="BD1103" s="313"/>
      <c r="BE1103" s="313"/>
    </row>
    <row r="1104" spans="18:57">
      <c r="R1104" s="313"/>
      <c r="AY1104" s="313"/>
      <c r="AZ1104" s="313"/>
      <c r="BA1104" s="313"/>
      <c r="BB1104" s="313"/>
      <c r="BC1104" s="313"/>
      <c r="BD1104" s="313"/>
      <c r="BE1104" s="313"/>
    </row>
    <row r="1105" spans="18:57">
      <c r="R1105" s="313"/>
      <c r="AY1105" s="313"/>
      <c r="AZ1105" s="313"/>
      <c r="BA1105" s="313"/>
      <c r="BB1105" s="313"/>
      <c r="BC1105" s="313"/>
      <c r="BD1105" s="313"/>
      <c r="BE1105" s="313"/>
    </row>
    <row r="1106" spans="18:57">
      <c r="R1106" s="313"/>
      <c r="AY1106" s="313"/>
      <c r="AZ1106" s="313"/>
      <c r="BA1106" s="313"/>
      <c r="BB1106" s="313"/>
      <c r="BC1106" s="313"/>
      <c r="BD1106" s="313"/>
      <c r="BE1106" s="313"/>
    </row>
    <row r="1107" spans="18:57">
      <c r="R1107" s="313"/>
      <c r="AY1107" s="313"/>
      <c r="AZ1107" s="313"/>
      <c r="BA1107" s="313"/>
      <c r="BB1107" s="313"/>
      <c r="BC1107" s="313"/>
      <c r="BD1107" s="313"/>
      <c r="BE1107" s="313"/>
    </row>
    <row r="1108" spans="18:57">
      <c r="R1108" s="313"/>
      <c r="AY1108" s="313"/>
      <c r="AZ1108" s="313"/>
      <c r="BA1108" s="313"/>
      <c r="BB1108" s="313"/>
      <c r="BC1108" s="313"/>
      <c r="BD1108" s="313"/>
      <c r="BE1108" s="313"/>
    </row>
    <row r="1109" spans="18:57">
      <c r="R1109" s="313"/>
      <c r="AY1109" s="313"/>
      <c r="AZ1109" s="313"/>
      <c r="BA1109" s="313"/>
      <c r="BB1109" s="313"/>
      <c r="BC1109" s="313"/>
      <c r="BD1109" s="313"/>
      <c r="BE1109" s="313"/>
    </row>
    <row r="1110" spans="18:57">
      <c r="R1110" s="313"/>
      <c r="AY1110" s="313"/>
      <c r="AZ1110" s="313"/>
      <c r="BA1110" s="313"/>
      <c r="BB1110" s="313"/>
      <c r="BC1110" s="313"/>
      <c r="BD1110" s="313"/>
      <c r="BE1110" s="313"/>
    </row>
    <row r="1111" spans="18:57">
      <c r="R1111" s="313"/>
      <c r="AY1111" s="313"/>
      <c r="AZ1111" s="313"/>
      <c r="BA1111" s="313"/>
      <c r="BB1111" s="313"/>
      <c r="BC1111" s="313"/>
      <c r="BD1111" s="313"/>
      <c r="BE1111" s="313"/>
    </row>
    <row r="1112" spans="18:57">
      <c r="R1112" s="313"/>
      <c r="AY1112" s="313"/>
      <c r="AZ1112" s="313"/>
      <c r="BA1112" s="313"/>
      <c r="BB1112" s="313"/>
      <c r="BC1112" s="313"/>
      <c r="BD1112" s="313"/>
      <c r="BE1112" s="313"/>
    </row>
    <row r="1113" spans="18:57">
      <c r="R1113" s="313"/>
      <c r="AY1113" s="313"/>
      <c r="AZ1113" s="313"/>
      <c r="BA1113" s="313"/>
      <c r="BB1113" s="313"/>
      <c r="BC1113" s="313"/>
      <c r="BD1113" s="313"/>
      <c r="BE1113" s="313"/>
    </row>
    <row r="1114" spans="18:57">
      <c r="R1114" s="313"/>
      <c r="AY1114" s="313"/>
      <c r="AZ1114" s="313"/>
      <c r="BA1114" s="313"/>
      <c r="BB1114" s="313"/>
      <c r="BC1114" s="313"/>
      <c r="BD1114" s="313"/>
      <c r="BE1114" s="313"/>
    </row>
    <row r="1115" spans="18:57">
      <c r="R1115" s="313"/>
      <c r="AY1115" s="313"/>
      <c r="AZ1115" s="313"/>
      <c r="BA1115" s="313"/>
      <c r="BB1115" s="313"/>
      <c r="BC1115" s="313"/>
      <c r="BD1115" s="313"/>
      <c r="BE1115" s="313"/>
    </row>
    <row r="1116" spans="18:57">
      <c r="R1116" s="313"/>
      <c r="AY1116" s="313"/>
      <c r="AZ1116" s="313"/>
      <c r="BA1116" s="313"/>
      <c r="BB1116" s="313"/>
      <c r="BC1116" s="313"/>
      <c r="BD1116" s="313"/>
      <c r="BE1116" s="313"/>
    </row>
    <row r="1117" spans="18:57">
      <c r="R1117" s="313"/>
      <c r="AY1117" s="313"/>
      <c r="AZ1117" s="313"/>
      <c r="BA1117" s="313"/>
      <c r="BB1117" s="313"/>
      <c r="BC1117" s="313"/>
      <c r="BD1117" s="313"/>
      <c r="BE1117" s="313"/>
    </row>
    <row r="1118" spans="18:57">
      <c r="R1118" s="313"/>
      <c r="AY1118" s="313"/>
      <c r="AZ1118" s="313"/>
      <c r="BA1118" s="313"/>
      <c r="BB1118" s="313"/>
      <c r="BC1118" s="313"/>
      <c r="BD1118" s="313"/>
      <c r="BE1118" s="313"/>
    </row>
    <row r="1119" spans="18:57">
      <c r="R1119" s="313"/>
      <c r="AY1119" s="313"/>
      <c r="AZ1119" s="313"/>
      <c r="BA1119" s="313"/>
      <c r="BB1119" s="313"/>
      <c r="BC1119" s="313"/>
      <c r="BD1119" s="313"/>
      <c r="BE1119" s="313"/>
    </row>
    <row r="1120" spans="18:57">
      <c r="R1120" s="313"/>
      <c r="AY1120" s="313"/>
      <c r="AZ1120" s="313"/>
      <c r="BA1120" s="313"/>
      <c r="BB1120" s="313"/>
      <c r="BC1120" s="313"/>
      <c r="BD1120" s="313"/>
      <c r="BE1120" s="313"/>
    </row>
    <row r="1121" spans="18:57">
      <c r="R1121" s="313"/>
      <c r="AY1121" s="313"/>
      <c r="AZ1121" s="313"/>
      <c r="BA1121" s="313"/>
      <c r="BB1121" s="313"/>
      <c r="BC1121" s="313"/>
      <c r="BD1121" s="313"/>
      <c r="BE1121" s="313"/>
    </row>
    <row r="1122" spans="18:57">
      <c r="R1122" s="313"/>
      <c r="AY1122" s="313"/>
      <c r="AZ1122" s="313"/>
      <c r="BA1122" s="313"/>
      <c r="BB1122" s="313"/>
      <c r="BC1122" s="313"/>
      <c r="BD1122" s="313"/>
      <c r="BE1122" s="313"/>
    </row>
    <row r="1123" spans="18:57">
      <c r="R1123" s="313"/>
      <c r="AY1123" s="313"/>
      <c r="AZ1123" s="313"/>
      <c r="BA1123" s="313"/>
      <c r="BB1123" s="313"/>
      <c r="BC1123" s="313"/>
      <c r="BD1123" s="313"/>
      <c r="BE1123" s="313"/>
    </row>
    <row r="1124" spans="18:57">
      <c r="R1124" s="313"/>
      <c r="AY1124" s="313"/>
      <c r="AZ1124" s="313"/>
      <c r="BA1124" s="313"/>
      <c r="BB1124" s="313"/>
      <c r="BC1124" s="313"/>
      <c r="BD1124" s="313"/>
      <c r="BE1124" s="313"/>
    </row>
    <row r="1125" spans="18:57">
      <c r="R1125" s="313"/>
      <c r="AY1125" s="313"/>
      <c r="AZ1125" s="313"/>
      <c r="BA1125" s="313"/>
      <c r="BB1125" s="313"/>
      <c r="BC1125" s="313"/>
      <c r="BD1125" s="313"/>
      <c r="BE1125" s="313"/>
    </row>
    <row r="1126" spans="18:57">
      <c r="R1126" s="313"/>
      <c r="AY1126" s="313"/>
      <c r="AZ1126" s="313"/>
      <c r="BA1126" s="313"/>
      <c r="BB1126" s="313"/>
      <c r="BC1126" s="313"/>
      <c r="BD1126" s="313"/>
      <c r="BE1126" s="313"/>
    </row>
    <row r="1127" spans="18:57">
      <c r="R1127" s="313"/>
      <c r="AY1127" s="313"/>
      <c r="AZ1127" s="313"/>
      <c r="BA1127" s="313"/>
      <c r="BB1127" s="313"/>
      <c r="BC1127" s="313"/>
      <c r="BD1127" s="313"/>
      <c r="BE1127" s="313"/>
    </row>
    <row r="1128" spans="18:57">
      <c r="R1128" s="313"/>
      <c r="AY1128" s="313"/>
      <c r="AZ1128" s="313"/>
      <c r="BA1128" s="313"/>
      <c r="BB1128" s="313"/>
      <c r="BC1128" s="313"/>
      <c r="BD1128" s="313"/>
      <c r="BE1128" s="313"/>
    </row>
    <row r="1129" spans="18:57">
      <c r="R1129" s="313"/>
      <c r="AY1129" s="313"/>
      <c r="AZ1129" s="313"/>
      <c r="BA1129" s="313"/>
      <c r="BB1129" s="313"/>
      <c r="BC1129" s="313"/>
      <c r="BD1129" s="313"/>
      <c r="BE1129" s="313"/>
    </row>
    <row r="1130" spans="18:57">
      <c r="R1130" s="313"/>
      <c r="AY1130" s="313"/>
      <c r="AZ1130" s="313"/>
      <c r="BA1130" s="313"/>
      <c r="BB1130" s="313"/>
      <c r="BC1130" s="313"/>
      <c r="BD1130" s="313"/>
      <c r="BE1130" s="313"/>
    </row>
    <row r="1131" spans="18:57">
      <c r="R1131" s="313"/>
      <c r="AY1131" s="313"/>
      <c r="AZ1131" s="313"/>
      <c r="BA1131" s="313"/>
      <c r="BB1131" s="313"/>
      <c r="BC1131" s="313"/>
      <c r="BD1131" s="313"/>
      <c r="BE1131" s="313"/>
    </row>
    <row r="1132" spans="18:57">
      <c r="R1132" s="313"/>
      <c r="AY1132" s="313"/>
      <c r="AZ1132" s="313"/>
      <c r="BA1132" s="313"/>
      <c r="BB1132" s="313"/>
      <c r="BC1132" s="313"/>
      <c r="BD1132" s="313"/>
      <c r="BE1132" s="313"/>
    </row>
    <row r="1133" spans="18:57">
      <c r="R1133" s="313"/>
      <c r="AY1133" s="313"/>
      <c r="AZ1133" s="313"/>
      <c r="BA1133" s="313"/>
      <c r="BB1133" s="313"/>
      <c r="BC1133" s="313"/>
      <c r="BD1133" s="313"/>
      <c r="BE1133" s="313"/>
    </row>
    <row r="1134" spans="18:57">
      <c r="R1134" s="313"/>
      <c r="AY1134" s="313"/>
      <c r="AZ1134" s="313"/>
      <c r="BA1134" s="313"/>
      <c r="BB1134" s="313"/>
      <c r="BC1134" s="313"/>
      <c r="BD1134" s="313"/>
      <c r="BE1134" s="313"/>
    </row>
    <row r="1135" spans="18:57">
      <c r="R1135" s="313"/>
      <c r="AY1135" s="313"/>
      <c r="AZ1135" s="313"/>
      <c r="BA1135" s="313"/>
      <c r="BB1135" s="313"/>
      <c r="BC1135" s="313"/>
      <c r="BD1135" s="313"/>
      <c r="BE1135" s="313"/>
    </row>
    <row r="1136" spans="18:57">
      <c r="R1136" s="313"/>
      <c r="AY1136" s="313"/>
      <c r="AZ1136" s="313"/>
      <c r="BA1136" s="313"/>
      <c r="BB1136" s="313"/>
      <c r="BC1136" s="313"/>
      <c r="BD1136" s="313"/>
      <c r="BE1136" s="313"/>
    </row>
    <row r="1137" spans="18:57">
      <c r="R1137" s="313"/>
      <c r="AY1137" s="313"/>
      <c r="AZ1137" s="313"/>
      <c r="BA1137" s="313"/>
      <c r="BB1137" s="313"/>
      <c r="BC1137" s="313"/>
      <c r="BD1137" s="313"/>
      <c r="BE1137" s="313"/>
    </row>
    <row r="1138" spans="18:57">
      <c r="R1138" s="313"/>
      <c r="AY1138" s="313"/>
      <c r="AZ1138" s="313"/>
      <c r="BA1138" s="313"/>
      <c r="BB1138" s="313"/>
      <c r="BC1138" s="313"/>
      <c r="BD1138" s="313"/>
      <c r="BE1138" s="313"/>
    </row>
    <row r="1139" spans="18:57">
      <c r="R1139" s="313"/>
      <c r="AY1139" s="313"/>
      <c r="AZ1139" s="313"/>
      <c r="BA1139" s="313"/>
      <c r="BB1139" s="313"/>
      <c r="BC1139" s="313"/>
      <c r="BD1139" s="313"/>
      <c r="BE1139" s="313"/>
    </row>
    <row r="1140" spans="18:57">
      <c r="R1140" s="313"/>
      <c r="AY1140" s="313"/>
      <c r="AZ1140" s="313"/>
      <c r="BA1140" s="313"/>
      <c r="BB1140" s="313"/>
      <c r="BC1140" s="313"/>
      <c r="BD1140" s="313"/>
      <c r="BE1140" s="313"/>
    </row>
    <row r="1141" spans="18:57">
      <c r="R1141" s="313"/>
      <c r="AY1141" s="313"/>
      <c r="AZ1141" s="313"/>
      <c r="BA1141" s="313"/>
      <c r="BB1141" s="313"/>
      <c r="BC1141" s="313"/>
      <c r="BD1141" s="313"/>
      <c r="BE1141" s="313"/>
    </row>
    <row r="1142" spans="18:57">
      <c r="R1142" s="313"/>
      <c r="AY1142" s="313"/>
      <c r="AZ1142" s="313"/>
      <c r="BA1142" s="313"/>
      <c r="BB1142" s="313"/>
      <c r="BC1142" s="313"/>
      <c r="BD1142" s="313"/>
      <c r="BE1142" s="313"/>
    </row>
    <row r="1143" spans="18:57">
      <c r="R1143" s="313"/>
      <c r="AY1143" s="313"/>
      <c r="AZ1143" s="313"/>
      <c r="BA1143" s="313"/>
      <c r="BB1143" s="313"/>
      <c r="BC1143" s="313"/>
      <c r="BD1143" s="313"/>
      <c r="BE1143" s="313"/>
    </row>
    <row r="1144" spans="18:57">
      <c r="R1144" s="313"/>
      <c r="AY1144" s="313"/>
      <c r="AZ1144" s="313"/>
      <c r="BA1144" s="313"/>
      <c r="BB1144" s="313"/>
      <c r="BC1144" s="313"/>
      <c r="BD1144" s="313"/>
      <c r="BE1144" s="313"/>
    </row>
    <row r="1145" spans="18:57">
      <c r="R1145" s="313"/>
      <c r="AY1145" s="313"/>
      <c r="AZ1145" s="313"/>
      <c r="BA1145" s="313"/>
      <c r="BB1145" s="313"/>
      <c r="BC1145" s="313"/>
      <c r="BD1145" s="313"/>
      <c r="BE1145" s="313"/>
    </row>
    <row r="1146" spans="18:57">
      <c r="R1146" s="313"/>
      <c r="AY1146" s="313"/>
      <c r="AZ1146" s="313"/>
      <c r="BA1146" s="313"/>
      <c r="BB1146" s="313"/>
      <c r="BC1146" s="313"/>
      <c r="BD1146" s="313"/>
      <c r="BE1146" s="313"/>
    </row>
    <row r="1147" spans="18:57">
      <c r="R1147" s="313"/>
      <c r="AY1147" s="313"/>
      <c r="AZ1147" s="313"/>
      <c r="BA1147" s="313"/>
      <c r="BB1147" s="313"/>
      <c r="BC1147" s="313"/>
      <c r="BD1147" s="313"/>
      <c r="BE1147" s="313"/>
    </row>
    <row r="1148" spans="18:57">
      <c r="R1148" s="313"/>
      <c r="AY1148" s="313"/>
      <c r="AZ1148" s="313"/>
      <c r="BA1148" s="313"/>
      <c r="BB1148" s="313"/>
      <c r="BC1148" s="313"/>
      <c r="BD1148" s="313"/>
      <c r="BE1148" s="313"/>
    </row>
    <row r="1149" spans="18:57">
      <c r="R1149" s="313"/>
      <c r="AY1149" s="313"/>
      <c r="AZ1149" s="313"/>
      <c r="BA1149" s="313"/>
      <c r="BB1149" s="313"/>
      <c r="BC1149" s="313"/>
      <c r="BD1149" s="313"/>
      <c r="BE1149" s="313"/>
    </row>
    <row r="1150" spans="18:57">
      <c r="R1150" s="313"/>
      <c r="AY1150" s="313"/>
      <c r="AZ1150" s="313"/>
      <c r="BA1150" s="313"/>
      <c r="BB1150" s="313"/>
      <c r="BC1150" s="313"/>
      <c r="BD1150" s="313"/>
      <c r="BE1150" s="313"/>
    </row>
    <row r="1151" spans="18:57">
      <c r="R1151" s="313"/>
      <c r="AY1151" s="313"/>
      <c r="AZ1151" s="313"/>
      <c r="BA1151" s="313"/>
      <c r="BB1151" s="313"/>
      <c r="BC1151" s="313"/>
      <c r="BD1151" s="313"/>
      <c r="BE1151" s="313"/>
    </row>
    <row r="1152" spans="18:57">
      <c r="R1152" s="313"/>
      <c r="AY1152" s="313"/>
      <c r="AZ1152" s="313"/>
      <c r="BA1152" s="313"/>
      <c r="BB1152" s="313"/>
      <c r="BC1152" s="313"/>
      <c r="BD1152" s="313"/>
      <c r="BE1152" s="313"/>
    </row>
    <row r="1153" spans="18:57">
      <c r="R1153" s="313"/>
      <c r="AY1153" s="313"/>
      <c r="AZ1153" s="313"/>
      <c r="BA1153" s="313"/>
      <c r="BB1153" s="313"/>
      <c r="BC1153" s="313"/>
      <c r="BD1153" s="313"/>
      <c r="BE1153" s="313"/>
    </row>
    <row r="1154" spans="18:57">
      <c r="R1154" s="313"/>
      <c r="AY1154" s="313"/>
      <c r="AZ1154" s="313"/>
      <c r="BA1154" s="313"/>
      <c r="BB1154" s="313"/>
      <c r="BC1154" s="313"/>
      <c r="BD1154" s="313"/>
      <c r="BE1154" s="313"/>
    </row>
    <row r="1155" spans="18:57">
      <c r="R1155" s="313"/>
      <c r="AY1155" s="313"/>
      <c r="AZ1155" s="313"/>
      <c r="BA1155" s="313"/>
      <c r="BB1155" s="313"/>
      <c r="BC1155" s="313"/>
      <c r="BD1155" s="313"/>
      <c r="BE1155" s="313"/>
    </row>
    <row r="1156" spans="18:57">
      <c r="R1156" s="313"/>
      <c r="AY1156" s="313"/>
      <c r="AZ1156" s="313"/>
      <c r="BA1156" s="313"/>
      <c r="BB1156" s="313"/>
      <c r="BC1156" s="313"/>
      <c r="BD1156" s="313"/>
      <c r="BE1156" s="313"/>
    </row>
    <row r="1157" spans="18:57">
      <c r="R1157" s="313"/>
      <c r="AY1157" s="313"/>
      <c r="AZ1157" s="313"/>
      <c r="BA1157" s="313"/>
      <c r="BB1157" s="313"/>
      <c r="BC1157" s="313"/>
      <c r="BD1157" s="313"/>
      <c r="BE1157" s="313"/>
    </row>
    <row r="1158" spans="18:57">
      <c r="R1158" s="313"/>
      <c r="AY1158" s="313"/>
      <c r="AZ1158" s="313"/>
      <c r="BA1158" s="313"/>
      <c r="BB1158" s="313"/>
      <c r="BC1158" s="313"/>
      <c r="BD1158" s="313"/>
      <c r="BE1158" s="313"/>
    </row>
    <row r="1159" spans="18:57">
      <c r="R1159" s="313"/>
      <c r="AY1159" s="313"/>
      <c r="AZ1159" s="313"/>
      <c r="BA1159" s="313"/>
      <c r="BB1159" s="313"/>
      <c r="BC1159" s="313"/>
      <c r="BD1159" s="313"/>
      <c r="BE1159" s="313"/>
    </row>
    <row r="1160" spans="18:57">
      <c r="R1160" s="313"/>
      <c r="AY1160" s="313"/>
      <c r="AZ1160" s="313"/>
      <c r="BA1160" s="313"/>
      <c r="BB1160" s="313"/>
      <c r="BC1160" s="313"/>
      <c r="BD1160" s="313"/>
      <c r="BE1160" s="313"/>
    </row>
    <row r="1161" spans="18:57">
      <c r="R1161" s="313"/>
      <c r="AY1161" s="313"/>
      <c r="AZ1161" s="313"/>
      <c r="BA1161" s="313"/>
      <c r="BB1161" s="313"/>
      <c r="BC1161" s="313"/>
      <c r="BD1161" s="313"/>
      <c r="BE1161" s="313"/>
    </row>
    <row r="1162" spans="18:57">
      <c r="R1162" s="313"/>
      <c r="AY1162" s="313"/>
      <c r="AZ1162" s="313"/>
      <c r="BA1162" s="313"/>
      <c r="BB1162" s="313"/>
      <c r="BC1162" s="313"/>
      <c r="BD1162" s="313"/>
      <c r="BE1162" s="313"/>
    </row>
    <row r="1163" spans="18:57">
      <c r="R1163" s="313"/>
      <c r="AY1163" s="313"/>
      <c r="AZ1163" s="313"/>
      <c r="BA1163" s="313"/>
      <c r="BB1163" s="313"/>
      <c r="BC1163" s="313"/>
      <c r="BD1163" s="313"/>
      <c r="BE1163" s="313"/>
    </row>
    <row r="1164" spans="18:57">
      <c r="R1164" s="313"/>
      <c r="AY1164" s="313"/>
      <c r="AZ1164" s="313"/>
      <c r="BA1164" s="313"/>
      <c r="BB1164" s="313"/>
      <c r="BC1164" s="313"/>
      <c r="BD1164" s="313"/>
      <c r="BE1164" s="313"/>
    </row>
    <row r="1165" spans="18:57">
      <c r="R1165" s="313"/>
      <c r="AY1165" s="313"/>
      <c r="AZ1165" s="313"/>
      <c r="BA1165" s="313"/>
      <c r="BB1165" s="313"/>
      <c r="BC1165" s="313"/>
      <c r="BD1165" s="313"/>
      <c r="BE1165" s="313"/>
    </row>
    <row r="1166" spans="18:57">
      <c r="R1166" s="313"/>
      <c r="AY1166" s="313"/>
      <c r="AZ1166" s="313"/>
      <c r="BA1166" s="313"/>
      <c r="BB1166" s="313"/>
      <c r="BC1166" s="313"/>
      <c r="BD1166" s="313"/>
      <c r="BE1166" s="313"/>
    </row>
    <row r="1167" spans="18:57">
      <c r="R1167" s="313"/>
      <c r="AY1167" s="313"/>
      <c r="AZ1167" s="313"/>
      <c r="BA1167" s="313"/>
      <c r="BB1167" s="313"/>
      <c r="BC1167" s="313"/>
      <c r="BD1167" s="313"/>
      <c r="BE1167" s="313"/>
    </row>
    <row r="1168" spans="18:57">
      <c r="R1168" s="313"/>
      <c r="AY1168" s="313"/>
      <c r="AZ1168" s="313"/>
      <c r="BA1168" s="313"/>
      <c r="BB1168" s="313"/>
      <c r="BC1168" s="313"/>
      <c r="BD1168" s="313"/>
      <c r="BE1168" s="313"/>
    </row>
    <row r="1169" spans="18:57">
      <c r="R1169" s="313"/>
      <c r="AY1169" s="313"/>
      <c r="AZ1169" s="313"/>
      <c r="BA1169" s="313"/>
      <c r="BB1169" s="313"/>
      <c r="BC1169" s="313"/>
      <c r="BD1169" s="313"/>
      <c r="BE1169" s="313"/>
    </row>
    <row r="1170" spans="18:57">
      <c r="R1170" s="313"/>
      <c r="AY1170" s="313"/>
      <c r="AZ1170" s="313"/>
      <c r="BA1170" s="313"/>
      <c r="BB1170" s="313"/>
      <c r="BC1170" s="313"/>
      <c r="BD1170" s="313"/>
      <c r="BE1170" s="313"/>
    </row>
    <row r="1171" spans="18:57">
      <c r="R1171" s="313"/>
      <c r="AY1171" s="313"/>
      <c r="AZ1171" s="313"/>
      <c r="BA1171" s="313"/>
      <c r="BB1171" s="313"/>
      <c r="BC1171" s="313"/>
      <c r="BD1171" s="313"/>
      <c r="BE1171" s="313"/>
    </row>
    <row r="1172" spans="18:57">
      <c r="R1172" s="313"/>
      <c r="AY1172" s="313"/>
      <c r="AZ1172" s="313"/>
      <c r="BA1172" s="313"/>
      <c r="BB1172" s="313"/>
      <c r="BC1172" s="313"/>
      <c r="BD1172" s="313"/>
      <c r="BE1172" s="313"/>
    </row>
    <row r="1173" spans="18:57">
      <c r="R1173" s="313"/>
      <c r="AY1173" s="313"/>
      <c r="AZ1173" s="313"/>
      <c r="BA1173" s="313"/>
      <c r="BB1173" s="313"/>
      <c r="BC1173" s="313"/>
      <c r="BD1173" s="313"/>
      <c r="BE1173" s="313"/>
    </row>
    <row r="1174" spans="18:57">
      <c r="R1174" s="313"/>
      <c r="AY1174" s="313"/>
      <c r="AZ1174" s="313"/>
      <c r="BA1174" s="313"/>
      <c r="BB1174" s="313"/>
      <c r="BC1174" s="313"/>
      <c r="BD1174" s="313"/>
      <c r="BE1174" s="313"/>
    </row>
    <row r="1175" spans="18:57">
      <c r="R1175" s="313"/>
      <c r="AY1175" s="313"/>
      <c r="AZ1175" s="313"/>
      <c r="BA1175" s="313"/>
      <c r="BB1175" s="313"/>
      <c r="BC1175" s="313"/>
      <c r="BD1175" s="313"/>
      <c r="BE1175" s="313"/>
    </row>
    <row r="1176" spans="18:57">
      <c r="R1176" s="313"/>
      <c r="AY1176" s="313"/>
      <c r="AZ1176" s="313"/>
      <c r="BA1176" s="313"/>
      <c r="BB1176" s="313"/>
      <c r="BC1176" s="313"/>
      <c r="BD1176" s="313"/>
      <c r="BE1176" s="313"/>
    </row>
    <row r="1177" spans="18:57">
      <c r="R1177" s="313"/>
      <c r="AY1177" s="313"/>
      <c r="AZ1177" s="313"/>
      <c r="BA1177" s="313"/>
      <c r="BB1177" s="313"/>
      <c r="BC1177" s="313"/>
      <c r="BD1177" s="313"/>
      <c r="BE1177" s="313"/>
    </row>
    <row r="1178" spans="18:57">
      <c r="R1178" s="313"/>
      <c r="AY1178" s="313"/>
      <c r="AZ1178" s="313"/>
      <c r="BA1178" s="313"/>
      <c r="BB1178" s="313"/>
      <c r="BC1178" s="313"/>
      <c r="BD1178" s="313"/>
      <c r="BE1178" s="313"/>
    </row>
    <row r="1179" spans="18:57">
      <c r="R1179" s="313"/>
      <c r="AY1179" s="313"/>
      <c r="AZ1179" s="313"/>
      <c r="BA1179" s="313"/>
      <c r="BB1179" s="313"/>
      <c r="BC1179" s="313"/>
      <c r="BD1179" s="313"/>
      <c r="BE1179" s="313"/>
    </row>
    <row r="1180" spans="18:57">
      <c r="R1180" s="313"/>
      <c r="AY1180" s="313"/>
      <c r="AZ1180" s="313"/>
      <c r="BA1180" s="313"/>
      <c r="BB1180" s="313"/>
      <c r="BC1180" s="313"/>
      <c r="BD1180" s="313"/>
      <c r="BE1180" s="313"/>
    </row>
    <row r="1181" spans="18:57">
      <c r="R1181" s="313"/>
      <c r="AY1181" s="313"/>
      <c r="AZ1181" s="313"/>
      <c r="BA1181" s="313"/>
      <c r="BB1181" s="313"/>
      <c r="BC1181" s="313"/>
      <c r="BD1181" s="313"/>
      <c r="BE1181" s="313"/>
    </row>
    <row r="1182" spans="18:57">
      <c r="R1182" s="313"/>
      <c r="AY1182" s="313"/>
      <c r="AZ1182" s="313"/>
      <c r="BA1182" s="313"/>
      <c r="BB1182" s="313"/>
      <c r="BC1182" s="313"/>
      <c r="BD1182" s="313"/>
      <c r="BE1182" s="313"/>
    </row>
    <row r="1183" spans="18:57">
      <c r="R1183" s="313"/>
      <c r="AY1183" s="313"/>
      <c r="AZ1183" s="313"/>
      <c r="BA1183" s="313"/>
      <c r="BB1183" s="313"/>
      <c r="BC1183" s="313"/>
      <c r="BD1183" s="313"/>
      <c r="BE1183" s="313"/>
    </row>
    <row r="1184" spans="18:57">
      <c r="R1184" s="313"/>
      <c r="AY1184" s="313"/>
      <c r="AZ1184" s="313"/>
      <c r="BA1184" s="313"/>
      <c r="BB1184" s="313"/>
      <c r="BC1184" s="313"/>
      <c r="BD1184" s="313"/>
      <c r="BE1184" s="313"/>
    </row>
    <row r="1185" spans="18:57">
      <c r="R1185" s="313"/>
      <c r="AY1185" s="313"/>
      <c r="AZ1185" s="313"/>
      <c r="BA1185" s="313"/>
      <c r="BB1185" s="313"/>
      <c r="BC1185" s="313"/>
      <c r="BD1185" s="313"/>
      <c r="BE1185" s="313"/>
    </row>
    <row r="1186" spans="18:57">
      <c r="R1186" s="313"/>
      <c r="AY1186" s="313"/>
      <c r="AZ1186" s="313"/>
      <c r="BA1186" s="313"/>
      <c r="BB1186" s="313"/>
      <c r="BC1186" s="313"/>
      <c r="BD1186" s="313"/>
      <c r="BE1186" s="313"/>
    </row>
    <row r="1187" spans="18:57">
      <c r="R1187" s="313"/>
      <c r="AY1187" s="313"/>
      <c r="AZ1187" s="313"/>
      <c r="BA1187" s="313"/>
      <c r="BB1187" s="313"/>
      <c r="BC1187" s="313"/>
      <c r="BD1187" s="313"/>
      <c r="BE1187" s="313"/>
    </row>
    <row r="1188" spans="18:57">
      <c r="R1188" s="313"/>
      <c r="AY1188" s="313"/>
      <c r="AZ1188" s="313"/>
      <c r="BA1188" s="313"/>
      <c r="BB1188" s="313"/>
      <c r="BC1188" s="313"/>
      <c r="BD1188" s="313"/>
      <c r="BE1188" s="313"/>
    </row>
    <row r="1189" spans="18:57">
      <c r="R1189" s="313"/>
      <c r="AY1189" s="313"/>
      <c r="AZ1189" s="313"/>
      <c r="BA1189" s="313"/>
      <c r="BB1189" s="313"/>
      <c r="BC1189" s="313"/>
      <c r="BD1189" s="313"/>
      <c r="BE1189" s="313"/>
    </row>
    <row r="1190" spans="18:57">
      <c r="R1190" s="313"/>
      <c r="AY1190" s="313"/>
      <c r="AZ1190" s="313"/>
      <c r="BA1190" s="313"/>
      <c r="BB1190" s="313"/>
      <c r="BC1190" s="313"/>
      <c r="BD1190" s="313"/>
      <c r="BE1190" s="313"/>
    </row>
    <row r="1191" spans="18:57">
      <c r="R1191" s="313"/>
      <c r="AY1191" s="313"/>
      <c r="AZ1191" s="313"/>
      <c r="BA1191" s="313"/>
      <c r="BB1191" s="313"/>
      <c r="BC1191" s="313"/>
      <c r="BD1191" s="313"/>
      <c r="BE1191" s="313"/>
    </row>
    <row r="1192" spans="18:57">
      <c r="R1192" s="313"/>
      <c r="AY1192" s="313"/>
      <c r="AZ1192" s="313"/>
      <c r="BA1192" s="313"/>
      <c r="BB1192" s="313"/>
      <c r="BC1192" s="313"/>
      <c r="BD1192" s="313"/>
      <c r="BE1192" s="313"/>
    </row>
    <row r="1193" spans="18:57">
      <c r="R1193" s="313"/>
      <c r="AY1193" s="313"/>
      <c r="AZ1193" s="313"/>
      <c r="BA1193" s="313"/>
      <c r="BB1193" s="313"/>
      <c r="BC1193" s="313"/>
      <c r="BD1193" s="313"/>
      <c r="BE1193" s="313"/>
    </row>
    <row r="1194" spans="18:57">
      <c r="R1194" s="313"/>
      <c r="AY1194" s="313"/>
      <c r="AZ1194" s="313"/>
      <c r="BA1194" s="313"/>
      <c r="BB1194" s="313"/>
      <c r="BC1194" s="313"/>
      <c r="BD1194" s="313"/>
      <c r="BE1194" s="313"/>
    </row>
    <row r="1195" spans="18:57">
      <c r="R1195" s="313"/>
      <c r="AY1195" s="313"/>
      <c r="AZ1195" s="313"/>
      <c r="BA1195" s="313"/>
      <c r="BB1195" s="313"/>
      <c r="BC1195" s="313"/>
      <c r="BD1195" s="313"/>
      <c r="BE1195" s="313"/>
    </row>
    <row r="1196" spans="18:57">
      <c r="R1196" s="313"/>
      <c r="AY1196" s="313"/>
      <c r="AZ1196" s="313"/>
      <c r="BA1196" s="313"/>
      <c r="BB1196" s="313"/>
      <c r="BC1196" s="313"/>
      <c r="BD1196" s="313"/>
      <c r="BE1196" s="313"/>
    </row>
    <row r="1197" spans="18:57">
      <c r="R1197" s="313"/>
      <c r="AY1197" s="313"/>
      <c r="AZ1197" s="313"/>
      <c r="BA1197" s="313"/>
      <c r="BB1197" s="313"/>
      <c r="BC1197" s="313"/>
      <c r="BD1197" s="313"/>
      <c r="BE1197" s="313"/>
    </row>
    <row r="1198" spans="18:57">
      <c r="R1198" s="313"/>
      <c r="AY1198" s="313"/>
      <c r="AZ1198" s="313"/>
      <c r="BA1198" s="313"/>
      <c r="BB1198" s="313"/>
      <c r="BC1198" s="313"/>
      <c r="BD1198" s="313"/>
      <c r="BE1198" s="313"/>
    </row>
    <row r="1199" spans="18:57">
      <c r="R1199" s="313"/>
      <c r="AY1199" s="313"/>
      <c r="AZ1199" s="313"/>
      <c r="BA1199" s="313"/>
      <c r="BB1199" s="313"/>
      <c r="BC1199" s="313"/>
      <c r="BD1199" s="313"/>
      <c r="BE1199" s="313"/>
    </row>
    <row r="1200" spans="18:57">
      <c r="R1200" s="313"/>
      <c r="AY1200" s="313"/>
      <c r="AZ1200" s="313"/>
      <c r="BA1200" s="313"/>
      <c r="BB1200" s="313"/>
      <c r="BC1200" s="313"/>
      <c r="BD1200" s="313"/>
      <c r="BE1200" s="313"/>
    </row>
    <row r="1201" spans="18:57">
      <c r="R1201" s="313"/>
      <c r="AY1201" s="313"/>
      <c r="AZ1201" s="313"/>
      <c r="BA1201" s="313"/>
      <c r="BB1201" s="313"/>
      <c r="BC1201" s="313"/>
      <c r="BD1201" s="313"/>
      <c r="BE1201" s="313"/>
    </row>
    <row r="1202" spans="18:57">
      <c r="R1202" s="313"/>
      <c r="AY1202" s="313"/>
      <c r="AZ1202" s="313"/>
      <c r="BA1202" s="313"/>
      <c r="BB1202" s="313"/>
      <c r="BC1202" s="313"/>
      <c r="BD1202" s="313"/>
      <c r="BE1202" s="313"/>
    </row>
    <row r="1203" spans="18:57">
      <c r="R1203" s="313"/>
      <c r="AY1203" s="313"/>
      <c r="AZ1203" s="313"/>
      <c r="BA1203" s="313"/>
      <c r="BB1203" s="313"/>
      <c r="BC1203" s="313"/>
      <c r="BD1203" s="313"/>
      <c r="BE1203" s="313"/>
    </row>
    <row r="1204" spans="18:57">
      <c r="R1204" s="313"/>
      <c r="AY1204" s="313"/>
      <c r="AZ1204" s="313"/>
      <c r="BA1204" s="313"/>
      <c r="BB1204" s="313"/>
      <c r="BC1204" s="313"/>
      <c r="BD1204" s="313"/>
      <c r="BE1204" s="313"/>
    </row>
    <row r="1205" spans="18:57">
      <c r="R1205" s="313"/>
      <c r="AY1205" s="313"/>
      <c r="AZ1205" s="313"/>
      <c r="BA1205" s="313"/>
      <c r="BB1205" s="313"/>
      <c r="BC1205" s="313"/>
      <c r="BD1205" s="313"/>
      <c r="BE1205" s="313"/>
    </row>
    <row r="1206" spans="18:57">
      <c r="R1206" s="313"/>
      <c r="AY1206" s="313"/>
      <c r="AZ1206" s="313"/>
      <c r="BA1206" s="313"/>
      <c r="BB1206" s="313"/>
      <c r="BC1206" s="313"/>
      <c r="BD1206" s="313"/>
      <c r="BE1206" s="313"/>
    </row>
    <row r="1207" spans="18:57">
      <c r="R1207" s="313"/>
      <c r="AY1207" s="313"/>
      <c r="AZ1207" s="313"/>
      <c r="BA1207" s="313"/>
      <c r="BB1207" s="313"/>
      <c r="BC1207" s="313"/>
      <c r="BD1207" s="313"/>
      <c r="BE1207" s="313"/>
    </row>
    <row r="1208" spans="18:57">
      <c r="R1208" s="313"/>
      <c r="AY1208" s="313"/>
      <c r="AZ1208" s="313"/>
      <c r="BA1208" s="313"/>
      <c r="BB1208" s="313"/>
      <c r="BC1208" s="313"/>
      <c r="BD1208" s="313"/>
      <c r="BE1208" s="313"/>
    </row>
    <row r="1209" spans="18:57">
      <c r="R1209" s="313"/>
      <c r="AY1209" s="313"/>
      <c r="AZ1209" s="313"/>
      <c r="BA1209" s="313"/>
      <c r="BB1209" s="313"/>
      <c r="BC1209" s="313"/>
      <c r="BD1209" s="313"/>
      <c r="BE1209" s="313"/>
    </row>
    <row r="1210" spans="18:57">
      <c r="R1210" s="313"/>
      <c r="AY1210" s="313"/>
      <c r="AZ1210" s="313"/>
      <c r="BA1210" s="313"/>
      <c r="BB1210" s="313"/>
      <c r="BC1210" s="313"/>
      <c r="BD1210" s="313"/>
      <c r="BE1210" s="313"/>
    </row>
    <row r="1211" spans="18:57">
      <c r="R1211" s="313"/>
      <c r="AY1211" s="313"/>
      <c r="AZ1211" s="313"/>
      <c r="BA1211" s="313"/>
      <c r="BB1211" s="313"/>
      <c r="BC1211" s="313"/>
      <c r="BD1211" s="313"/>
      <c r="BE1211" s="313"/>
    </row>
    <row r="1212" spans="18:57">
      <c r="R1212" s="313"/>
      <c r="AY1212" s="313"/>
      <c r="AZ1212" s="313"/>
      <c r="BA1212" s="313"/>
      <c r="BB1212" s="313"/>
      <c r="BC1212" s="313"/>
      <c r="BD1212" s="313"/>
      <c r="BE1212" s="313"/>
    </row>
    <row r="1213" spans="18:57">
      <c r="R1213" s="313"/>
      <c r="AY1213" s="313"/>
      <c r="AZ1213" s="313"/>
      <c r="BA1213" s="313"/>
      <c r="BB1213" s="313"/>
      <c r="BC1213" s="313"/>
      <c r="BD1213" s="313"/>
      <c r="BE1213" s="313"/>
    </row>
    <row r="1214" spans="18:57">
      <c r="R1214" s="313"/>
      <c r="AY1214" s="313"/>
      <c r="AZ1214" s="313"/>
      <c r="BA1214" s="313"/>
      <c r="BB1214" s="313"/>
      <c r="BC1214" s="313"/>
      <c r="BD1214" s="313"/>
      <c r="BE1214" s="313"/>
    </row>
    <row r="1215" spans="18:57">
      <c r="R1215" s="313"/>
      <c r="AY1215" s="313"/>
      <c r="AZ1215" s="313"/>
      <c r="BA1215" s="313"/>
      <c r="BB1215" s="313"/>
      <c r="BC1215" s="313"/>
      <c r="BD1215" s="313"/>
      <c r="BE1215" s="313"/>
    </row>
    <row r="1216" spans="18:57">
      <c r="R1216" s="313"/>
      <c r="AY1216" s="313"/>
      <c r="AZ1216" s="313"/>
      <c r="BA1216" s="313"/>
      <c r="BB1216" s="313"/>
      <c r="BC1216" s="313"/>
      <c r="BD1216" s="313"/>
      <c r="BE1216" s="313"/>
    </row>
    <row r="1217" spans="18:57">
      <c r="R1217" s="313"/>
      <c r="AY1217" s="313"/>
      <c r="AZ1217" s="313"/>
      <c r="BA1217" s="313"/>
      <c r="BB1217" s="313"/>
      <c r="BC1217" s="313"/>
      <c r="BD1217" s="313"/>
      <c r="BE1217" s="313"/>
    </row>
    <row r="1218" spans="18:57">
      <c r="R1218" s="313"/>
      <c r="AY1218" s="313"/>
      <c r="AZ1218" s="313"/>
      <c r="BA1218" s="313"/>
      <c r="BB1218" s="313"/>
      <c r="BC1218" s="313"/>
      <c r="BD1218" s="313"/>
      <c r="BE1218" s="313"/>
    </row>
    <row r="1219" spans="18:57">
      <c r="R1219" s="313"/>
      <c r="AY1219" s="313"/>
      <c r="AZ1219" s="313"/>
      <c r="BA1219" s="313"/>
      <c r="BB1219" s="313"/>
      <c r="BC1219" s="313"/>
      <c r="BD1219" s="313"/>
      <c r="BE1219" s="313"/>
    </row>
    <row r="1220" spans="18:57">
      <c r="R1220" s="313"/>
      <c r="AY1220" s="313"/>
      <c r="AZ1220" s="313"/>
      <c r="BA1220" s="313"/>
      <c r="BB1220" s="313"/>
      <c r="BC1220" s="313"/>
      <c r="BD1220" s="313"/>
      <c r="BE1220" s="313"/>
    </row>
    <row r="1221" spans="18:57">
      <c r="R1221" s="313"/>
      <c r="AY1221" s="313"/>
      <c r="AZ1221" s="313"/>
      <c r="BA1221" s="313"/>
      <c r="BB1221" s="313"/>
      <c r="BC1221" s="313"/>
      <c r="BD1221" s="313"/>
      <c r="BE1221" s="313"/>
    </row>
    <row r="1222" spans="18:57">
      <c r="R1222" s="313"/>
      <c r="AY1222" s="313"/>
      <c r="AZ1222" s="313"/>
      <c r="BA1222" s="313"/>
      <c r="BB1222" s="313"/>
      <c r="BC1222" s="313"/>
      <c r="BD1222" s="313"/>
      <c r="BE1222" s="313"/>
    </row>
    <row r="1223" spans="18:57">
      <c r="R1223" s="313"/>
      <c r="AY1223" s="313"/>
      <c r="AZ1223" s="313"/>
      <c r="BA1223" s="313"/>
      <c r="BB1223" s="313"/>
      <c r="BC1223" s="313"/>
      <c r="BD1223" s="313"/>
      <c r="BE1223" s="313"/>
    </row>
    <row r="1224" spans="18:57">
      <c r="R1224" s="313"/>
      <c r="AY1224" s="313"/>
      <c r="AZ1224" s="313"/>
      <c r="BA1224" s="313"/>
      <c r="BB1224" s="313"/>
      <c r="BC1224" s="313"/>
      <c r="BD1224" s="313"/>
      <c r="BE1224" s="313"/>
    </row>
    <row r="1225" spans="18:57">
      <c r="R1225" s="313"/>
      <c r="AY1225" s="313"/>
      <c r="AZ1225" s="313"/>
      <c r="BA1225" s="313"/>
      <c r="BB1225" s="313"/>
      <c r="BC1225" s="313"/>
      <c r="BD1225" s="313"/>
      <c r="BE1225" s="313"/>
    </row>
    <row r="1226" spans="18:57">
      <c r="R1226" s="313"/>
      <c r="AY1226" s="313"/>
      <c r="AZ1226" s="313"/>
      <c r="BA1226" s="313"/>
      <c r="BB1226" s="313"/>
      <c r="BC1226" s="313"/>
      <c r="BD1226" s="313"/>
      <c r="BE1226" s="313"/>
    </row>
    <row r="1227" spans="18:57">
      <c r="R1227" s="313"/>
      <c r="AY1227" s="313"/>
      <c r="AZ1227" s="313"/>
      <c r="BA1227" s="313"/>
      <c r="BB1227" s="313"/>
      <c r="BC1227" s="313"/>
      <c r="BD1227" s="313"/>
      <c r="BE1227" s="313"/>
    </row>
    <row r="1228" spans="18:57">
      <c r="R1228" s="313"/>
      <c r="AY1228" s="313"/>
      <c r="AZ1228" s="313"/>
      <c r="BA1228" s="313"/>
      <c r="BB1228" s="313"/>
      <c r="BC1228" s="313"/>
      <c r="BD1228" s="313"/>
      <c r="BE1228" s="313"/>
    </row>
    <row r="1229" spans="18:57">
      <c r="R1229" s="313"/>
      <c r="AY1229" s="313"/>
      <c r="AZ1229" s="313"/>
      <c r="BA1229" s="313"/>
      <c r="BB1229" s="313"/>
      <c r="BC1229" s="313"/>
      <c r="BD1229" s="313"/>
      <c r="BE1229" s="313"/>
    </row>
    <row r="1230" spans="18:57">
      <c r="R1230" s="313"/>
      <c r="AY1230" s="313"/>
      <c r="AZ1230" s="313"/>
      <c r="BA1230" s="313"/>
      <c r="BB1230" s="313"/>
      <c r="BC1230" s="313"/>
      <c r="BD1230" s="313"/>
      <c r="BE1230" s="313"/>
    </row>
    <row r="1231" spans="18:57">
      <c r="R1231" s="313"/>
      <c r="AY1231" s="313"/>
      <c r="AZ1231" s="313"/>
      <c r="BA1231" s="313"/>
      <c r="BB1231" s="313"/>
      <c r="BC1231" s="313"/>
      <c r="BD1231" s="313"/>
      <c r="BE1231" s="313"/>
    </row>
    <row r="1232" spans="18:57">
      <c r="R1232" s="313"/>
      <c r="AY1232" s="313"/>
      <c r="AZ1232" s="313"/>
      <c r="BA1232" s="313"/>
      <c r="BB1232" s="313"/>
      <c r="BC1232" s="313"/>
      <c r="BD1232" s="313"/>
      <c r="BE1232" s="313"/>
    </row>
    <row r="1233" spans="18:57">
      <c r="R1233" s="313"/>
      <c r="AY1233" s="313"/>
      <c r="AZ1233" s="313"/>
      <c r="BA1233" s="313"/>
      <c r="BB1233" s="313"/>
      <c r="BC1233" s="313"/>
      <c r="BD1233" s="313"/>
      <c r="BE1233" s="313"/>
    </row>
    <row r="1234" spans="18:57">
      <c r="R1234" s="313"/>
      <c r="AY1234" s="313"/>
      <c r="AZ1234" s="313"/>
      <c r="BA1234" s="313"/>
      <c r="BB1234" s="313"/>
      <c r="BC1234" s="313"/>
      <c r="BD1234" s="313"/>
      <c r="BE1234" s="313"/>
    </row>
    <row r="1235" spans="18:57">
      <c r="R1235" s="313"/>
      <c r="AY1235" s="313"/>
      <c r="AZ1235" s="313"/>
      <c r="BA1235" s="313"/>
      <c r="BB1235" s="313"/>
      <c r="BC1235" s="313"/>
      <c r="BD1235" s="313"/>
      <c r="BE1235" s="313"/>
    </row>
    <row r="1236" spans="18:57">
      <c r="R1236" s="313"/>
      <c r="AY1236" s="313"/>
      <c r="AZ1236" s="313"/>
      <c r="BA1236" s="313"/>
      <c r="BB1236" s="313"/>
      <c r="BC1236" s="313"/>
      <c r="BD1236" s="313"/>
      <c r="BE1236" s="313"/>
    </row>
    <row r="1237" spans="18:57">
      <c r="R1237" s="313"/>
      <c r="AY1237" s="313"/>
      <c r="AZ1237" s="313"/>
      <c r="BA1237" s="313"/>
      <c r="BB1237" s="313"/>
      <c r="BC1237" s="313"/>
      <c r="BD1237" s="313"/>
      <c r="BE1237" s="313"/>
    </row>
    <row r="1238" spans="18:57">
      <c r="R1238" s="313"/>
      <c r="AY1238" s="313"/>
      <c r="AZ1238" s="313"/>
      <c r="BA1238" s="313"/>
      <c r="BB1238" s="313"/>
      <c r="BC1238" s="313"/>
      <c r="BD1238" s="313"/>
      <c r="BE1238" s="313"/>
    </row>
    <row r="1239" spans="18:57">
      <c r="R1239" s="313"/>
      <c r="AY1239" s="313"/>
      <c r="AZ1239" s="313"/>
      <c r="BA1239" s="313"/>
      <c r="BB1239" s="313"/>
      <c r="BC1239" s="313"/>
      <c r="BD1239" s="313"/>
      <c r="BE1239" s="313"/>
    </row>
    <row r="1240" spans="18:57">
      <c r="R1240" s="313"/>
      <c r="AY1240" s="313"/>
      <c r="AZ1240" s="313"/>
      <c r="BA1240" s="313"/>
      <c r="BB1240" s="313"/>
      <c r="BC1240" s="313"/>
      <c r="BD1240" s="313"/>
      <c r="BE1240" s="313"/>
    </row>
    <row r="1241" spans="18:57">
      <c r="R1241" s="313"/>
      <c r="AY1241" s="313"/>
      <c r="AZ1241" s="313"/>
      <c r="BA1241" s="313"/>
      <c r="BB1241" s="313"/>
      <c r="BC1241" s="313"/>
      <c r="BD1241" s="313"/>
      <c r="BE1241" s="313"/>
    </row>
    <row r="1242" spans="18:57">
      <c r="R1242" s="313"/>
      <c r="AY1242" s="313"/>
      <c r="AZ1242" s="313"/>
      <c r="BA1242" s="313"/>
      <c r="BB1242" s="313"/>
      <c r="BC1242" s="313"/>
      <c r="BD1242" s="313"/>
      <c r="BE1242" s="313"/>
    </row>
    <row r="1243" spans="18:57">
      <c r="R1243" s="313"/>
      <c r="AY1243" s="313"/>
      <c r="AZ1243" s="313"/>
      <c r="BA1243" s="313"/>
      <c r="BB1243" s="313"/>
      <c r="BC1243" s="313"/>
      <c r="BD1243" s="313"/>
      <c r="BE1243" s="313"/>
    </row>
    <row r="1244" spans="18:57">
      <c r="R1244" s="313"/>
      <c r="AY1244" s="313"/>
      <c r="AZ1244" s="313"/>
      <c r="BA1244" s="313"/>
      <c r="BB1244" s="313"/>
      <c r="BC1244" s="313"/>
      <c r="BD1244" s="313"/>
      <c r="BE1244" s="313"/>
    </row>
    <row r="1245" spans="18:57">
      <c r="R1245" s="313"/>
      <c r="AY1245" s="313"/>
      <c r="AZ1245" s="313"/>
      <c r="BA1245" s="313"/>
      <c r="BB1245" s="313"/>
      <c r="BC1245" s="313"/>
      <c r="BD1245" s="313"/>
      <c r="BE1245" s="313"/>
    </row>
    <row r="1246" spans="18:57">
      <c r="R1246" s="313"/>
      <c r="AY1246" s="313"/>
      <c r="AZ1246" s="313"/>
      <c r="BA1246" s="313"/>
      <c r="BB1246" s="313"/>
      <c r="BC1246" s="313"/>
      <c r="BD1246" s="313"/>
      <c r="BE1246" s="313"/>
    </row>
    <row r="1247" spans="18:57">
      <c r="R1247" s="313"/>
      <c r="AY1247" s="313"/>
      <c r="AZ1247" s="313"/>
      <c r="BA1247" s="313"/>
      <c r="BB1247" s="313"/>
      <c r="BC1247" s="313"/>
      <c r="BD1247" s="313"/>
      <c r="BE1247" s="313"/>
    </row>
    <row r="1248" spans="18:57">
      <c r="R1248" s="313"/>
      <c r="AY1248" s="313"/>
      <c r="AZ1248" s="313"/>
      <c r="BA1248" s="313"/>
      <c r="BB1248" s="313"/>
      <c r="BC1248" s="313"/>
      <c r="BD1248" s="313"/>
      <c r="BE1248" s="313"/>
    </row>
    <row r="1249" spans="18:57">
      <c r="R1249" s="313"/>
      <c r="AY1249" s="313"/>
      <c r="AZ1249" s="313"/>
      <c r="BA1249" s="313"/>
      <c r="BB1249" s="313"/>
      <c r="BC1249" s="313"/>
      <c r="BD1249" s="313"/>
      <c r="BE1249" s="313"/>
    </row>
    <row r="1250" spans="18:57">
      <c r="R1250" s="313"/>
      <c r="AY1250" s="313"/>
      <c r="AZ1250" s="313"/>
      <c r="BA1250" s="313"/>
      <c r="BB1250" s="313"/>
      <c r="BC1250" s="313"/>
      <c r="BD1250" s="313"/>
      <c r="BE1250" s="313"/>
    </row>
    <row r="1251" spans="18:57">
      <c r="R1251" s="313"/>
      <c r="AY1251" s="313"/>
      <c r="AZ1251" s="313"/>
      <c r="BA1251" s="313"/>
      <c r="BB1251" s="313"/>
      <c r="BC1251" s="313"/>
      <c r="BD1251" s="313"/>
      <c r="BE1251" s="313"/>
    </row>
    <row r="1252" spans="18:57">
      <c r="R1252" s="313"/>
      <c r="AY1252" s="313"/>
      <c r="AZ1252" s="313"/>
      <c r="BA1252" s="313"/>
      <c r="BB1252" s="313"/>
      <c r="BC1252" s="313"/>
      <c r="BD1252" s="313"/>
      <c r="BE1252" s="313"/>
    </row>
    <row r="1253" spans="18:57">
      <c r="R1253" s="313"/>
      <c r="AY1253" s="313"/>
      <c r="AZ1253" s="313"/>
      <c r="BA1253" s="313"/>
      <c r="BB1253" s="313"/>
      <c r="BC1253" s="313"/>
      <c r="BD1253" s="313"/>
      <c r="BE1253" s="313"/>
    </row>
    <row r="1254" spans="18:57">
      <c r="R1254" s="313"/>
      <c r="AY1254" s="313"/>
      <c r="AZ1254" s="313"/>
      <c r="BA1254" s="313"/>
      <c r="BB1254" s="313"/>
      <c r="BC1254" s="313"/>
      <c r="BD1254" s="313"/>
      <c r="BE1254" s="313"/>
    </row>
    <row r="1255" spans="18:57">
      <c r="R1255" s="313"/>
      <c r="AY1255" s="313"/>
      <c r="AZ1255" s="313"/>
      <c r="BA1255" s="313"/>
      <c r="BB1255" s="313"/>
      <c r="BC1255" s="313"/>
      <c r="BD1255" s="313"/>
      <c r="BE1255" s="313"/>
    </row>
    <row r="1256" spans="18:57">
      <c r="R1256" s="313"/>
      <c r="AY1256" s="313"/>
      <c r="AZ1256" s="313"/>
      <c r="BA1256" s="313"/>
      <c r="BB1256" s="313"/>
      <c r="BC1256" s="313"/>
      <c r="BD1256" s="313"/>
      <c r="BE1256" s="313"/>
    </row>
    <row r="1257" spans="18:57">
      <c r="R1257" s="313"/>
      <c r="AY1257" s="313"/>
      <c r="AZ1257" s="313"/>
      <c r="BA1257" s="313"/>
      <c r="BB1257" s="313"/>
      <c r="BC1257" s="313"/>
      <c r="BD1257" s="313"/>
      <c r="BE1257" s="313"/>
    </row>
    <row r="1258" spans="18:57">
      <c r="R1258" s="313"/>
      <c r="AY1258" s="313"/>
      <c r="AZ1258" s="313"/>
      <c r="BA1258" s="313"/>
      <c r="BB1258" s="313"/>
      <c r="BC1258" s="313"/>
      <c r="BD1258" s="313"/>
      <c r="BE1258" s="313"/>
    </row>
    <row r="1259" spans="18:57">
      <c r="R1259" s="313"/>
      <c r="AY1259" s="313"/>
      <c r="AZ1259" s="313"/>
      <c r="BA1259" s="313"/>
      <c r="BB1259" s="313"/>
      <c r="BC1259" s="313"/>
      <c r="BD1259" s="313"/>
      <c r="BE1259" s="313"/>
    </row>
    <row r="1260" spans="18:57">
      <c r="R1260" s="313"/>
      <c r="AY1260" s="313"/>
      <c r="AZ1260" s="313"/>
      <c r="BA1260" s="313"/>
      <c r="BB1260" s="313"/>
      <c r="BC1260" s="313"/>
      <c r="BD1260" s="313"/>
      <c r="BE1260" s="313"/>
    </row>
    <row r="1261" spans="18:57">
      <c r="R1261" s="313"/>
      <c r="AY1261" s="313"/>
      <c r="AZ1261" s="313"/>
      <c r="BA1261" s="313"/>
      <c r="BB1261" s="313"/>
      <c r="BC1261" s="313"/>
      <c r="BD1261" s="313"/>
      <c r="BE1261" s="313"/>
    </row>
    <row r="1262" spans="18:57">
      <c r="R1262" s="313"/>
      <c r="AY1262" s="313"/>
      <c r="AZ1262" s="313"/>
      <c r="BA1262" s="313"/>
      <c r="BB1262" s="313"/>
      <c r="BC1262" s="313"/>
      <c r="BD1262" s="313"/>
      <c r="BE1262" s="313"/>
    </row>
    <row r="1263" spans="18:57">
      <c r="R1263" s="313"/>
      <c r="AY1263" s="313"/>
      <c r="AZ1263" s="313"/>
      <c r="BA1263" s="313"/>
      <c r="BB1263" s="313"/>
      <c r="BC1263" s="313"/>
      <c r="BD1263" s="313"/>
      <c r="BE1263" s="313"/>
    </row>
    <row r="1264" spans="18:57">
      <c r="R1264" s="313"/>
      <c r="AY1264" s="313"/>
      <c r="AZ1264" s="313"/>
      <c r="BA1264" s="313"/>
      <c r="BB1264" s="313"/>
      <c r="BC1264" s="313"/>
      <c r="BD1264" s="313"/>
      <c r="BE1264" s="313"/>
    </row>
    <row r="1265" spans="18:57">
      <c r="R1265" s="313"/>
      <c r="AY1265" s="313"/>
      <c r="AZ1265" s="313"/>
      <c r="BA1265" s="313"/>
      <c r="BB1265" s="313"/>
      <c r="BC1265" s="313"/>
      <c r="BD1265" s="313"/>
      <c r="BE1265" s="313"/>
    </row>
    <row r="1266" spans="18:57">
      <c r="R1266" s="313"/>
      <c r="AY1266" s="313"/>
      <c r="AZ1266" s="313"/>
      <c r="BA1266" s="313"/>
      <c r="BB1266" s="313"/>
      <c r="BC1266" s="313"/>
      <c r="BD1266" s="313"/>
      <c r="BE1266" s="313"/>
    </row>
    <row r="1267" spans="18:57">
      <c r="R1267" s="313"/>
      <c r="AY1267" s="313"/>
      <c r="AZ1267" s="313"/>
      <c r="BA1267" s="313"/>
      <c r="BB1267" s="313"/>
      <c r="BC1267" s="313"/>
      <c r="BD1267" s="313"/>
      <c r="BE1267" s="313"/>
    </row>
    <row r="1268" spans="18:57">
      <c r="R1268" s="313"/>
      <c r="AY1268" s="313"/>
      <c r="AZ1268" s="313"/>
      <c r="BA1268" s="313"/>
      <c r="BB1268" s="313"/>
      <c r="BC1268" s="313"/>
      <c r="BD1268" s="313"/>
      <c r="BE1268" s="313"/>
    </row>
    <row r="1269" spans="18:57">
      <c r="R1269" s="313"/>
      <c r="AY1269" s="313"/>
      <c r="AZ1269" s="313"/>
      <c r="BA1269" s="313"/>
      <c r="BB1269" s="313"/>
      <c r="BC1269" s="313"/>
      <c r="BD1269" s="313"/>
      <c r="BE1269" s="313"/>
    </row>
    <row r="1270" spans="18:57">
      <c r="R1270" s="313"/>
      <c r="AY1270" s="313"/>
      <c r="AZ1270" s="313"/>
      <c r="BA1270" s="313"/>
      <c r="BB1270" s="313"/>
      <c r="BC1270" s="313"/>
      <c r="BD1270" s="313"/>
      <c r="BE1270" s="313"/>
    </row>
    <row r="1271" spans="18:57">
      <c r="R1271" s="313"/>
      <c r="AY1271" s="313"/>
      <c r="AZ1271" s="313"/>
      <c r="BA1271" s="313"/>
      <c r="BB1271" s="313"/>
      <c r="BC1271" s="313"/>
      <c r="BD1271" s="313"/>
      <c r="BE1271" s="313"/>
    </row>
    <row r="1272" spans="18:57">
      <c r="R1272" s="313"/>
      <c r="AY1272" s="313"/>
      <c r="AZ1272" s="313"/>
      <c r="BA1272" s="313"/>
      <c r="BB1272" s="313"/>
      <c r="BC1272" s="313"/>
      <c r="BD1272" s="313"/>
      <c r="BE1272" s="313"/>
    </row>
    <row r="1273" spans="18:57">
      <c r="R1273" s="313"/>
      <c r="AY1273" s="313"/>
      <c r="AZ1273" s="313"/>
      <c r="BA1273" s="313"/>
      <c r="BB1273" s="313"/>
      <c r="BC1273" s="313"/>
      <c r="BD1273" s="313"/>
      <c r="BE1273" s="313"/>
    </row>
    <row r="1274" spans="18:57">
      <c r="R1274" s="313"/>
      <c r="AY1274" s="313"/>
      <c r="AZ1274" s="313"/>
      <c r="BA1274" s="313"/>
      <c r="BB1274" s="313"/>
      <c r="BC1274" s="313"/>
      <c r="BD1274" s="313"/>
      <c r="BE1274" s="313"/>
    </row>
    <row r="1275" spans="18:57">
      <c r="R1275" s="313"/>
      <c r="AY1275" s="313"/>
      <c r="AZ1275" s="313"/>
      <c r="BA1275" s="313"/>
      <c r="BB1275" s="313"/>
      <c r="BC1275" s="313"/>
      <c r="BD1275" s="313"/>
      <c r="BE1275" s="313"/>
    </row>
    <row r="1276" spans="18:57">
      <c r="R1276" s="313"/>
      <c r="AY1276" s="313"/>
      <c r="AZ1276" s="313"/>
      <c r="BA1276" s="313"/>
      <c r="BB1276" s="313"/>
      <c r="BC1276" s="313"/>
      <c r="BD1276" s="313"/>
      <c r="BE1276" s="313"/>
    </row>
    <row r="1277" spans="18:57">
      <c r="R1277" s="313"/>
      <c r="AY1277" s="313"/>
      <c r="AZ1277" s="313"/>
      <c r="BA1277" s="313"/>
      <c r="BB1277" s="313"/>
      <c r="BC1277" s="313"/>
      <c r="BD1277" s="313"/>
      <c r="BE1277" s="313"/>
    </row>
    <row r="1278" spans="18:57">
      <c r="R1278" s="313"/>
      <c r="AY1278" s="313"/>
      <c r="AZ1278" s="313"/>
      <c r="BA1278" s="313"/>
      <c r="BB1278" s="313"/>
      <c r="BC1278" s="313"/>
      <c r="BD1278" s="313"/>
      <c r="BE1278" s="313"/>
    </row>
    <row r="1279" spans="18:57">
      <c r="R1279" s="313"/>
      <c r="AY1279" s="313"/>
      <c r="AZ1279" s="313"/>
      <c r="BA1279" s="313"/>
      <c r="BB1279" s="313"/>
      <c r="BC1279" s="313"/>
      <c r="BD1279" s="313"/>
      <c r="BE1279" s="313"/>
    </row>
    <row r="1280" spans="18:57">
      <c r="R1280" s="313"/>
      <c r="AY1280" s="313"/>
      <c r="AZ1280" s="313"/>
      <c r="BA1280" s="313"/>
      <c r="BB1280" s="313"/>
      <c r="BC1280" s="313"/>
      <c r="BD1280" s="313"/>
      <c r="BE1280" s="313"/>
    </row>
    <row r="1281" spans="18:57">
      <c r="R1281" s="313"/>
      <c r="AY1281" s="313"/>
      <c r="AZ1281" s="313"/>
      <c r="BA1281" s="313"/>
      <c r="BB1281" s="313"/>
      <c r="BC1281" s="313"/>
      <c r="BD1281" s="313"/>
      <c r="BE1281" s="313"/>
    </row>
    <row r="1282" spans="18:57">
      <c r="R1282" s="313"/>
      <c r="AY1282" s="313"/>
      <c r="AZ1282" s="313"/>
      <c r="BA1282" s="313"/>
      <c r="BB1282" s="313"/>
      <c r="BC1282" s="313"/>
      <c r="BD1282" s="313"/>
      <c r="BE1282" s="313"/>
    </row>
    <row r="1283" spans="18:57">
      <c r="R1283" s="313"/>
      <c r="AY1283" s="313"/>
      <c r="AZ1283" s="313"/>
      <c r="BA1283" s="313"/>
      <c r="BB1283" s="313"/>
      <c r="BC1283" s="313"/>
      <c r="BD1283" s="313"/>
      <c r="BE1283" s="313"/>
    </row>
    <row r="1284" spans="18:57">
      <c r="R1284" s="313"/>
      <c r="AY1284" s="313"/>
      <c r="AZ1284" s="313"/>
      <c r="BA1284" s="313"/>
      <c r="BB1284" s="313"/>
      <c r="BC1284" s="313"/>
      <c r="BD1284" s="313"/>
      <c r="BE1284" s="313"/>
    </row>
    <row r="1285" spans="18:57">
      <c r="R1285" s="313"/>
      <c r="AY1285" s="313"/>
      <c r="AZ1285" s="313"/>
      <c r="BA1285" s="313"/>
      <c r="BB1285" s="313"/>
      <c r="BC1285" s="313"/>
      <c r="BD1285" s="313"/>
      <c r="BE1285" s="313"/>
    </row>
    <row r="1286" spans="18:57">
      <c r="R1286" s="313"/>
      <c r="AY1286" s="313"/>
      <c r="AZ1286" s="313"/>
      <c r="BA1286" s="313"/>
      <c r="BB1286" s="313"/>
      <c r="BC1286" s="313"/>
      <c r="BD1286" s="313"/>
      <c r="BE1286" s="313"/>
    </row>
    <row r="1287" spans="18:57">
      <c r="R1287" s="313"/>
      <c r="AY1287" s="313"/>
      <c r="AZ1287" s="313"/>
      <c r="BA1287" s="313"/>
      <c r="BB1287" s="313"/>
      <c r="BC1287" s="313"/>
      <c r="BD1287" s="313"/>
      <c r="BE1287" s="313"/>
    </row>
    <row r="1288" spans="18:57">
      <c r="R1288" s="313"/>
      <c r="AY1288" s="313"/>
      <c r="AZ1288" s="313"/>
      <c r="BA1288" s="313"/>
      <c r="BB1288" s="313"/>
      <c r="BC1288" s="313"/>
      <c r="BD1288" s="313"/>
      <c r="BE1288" s="313"/>
    </row>
    <row r="1289" spans="18:57">
      <c r="R1289" s="313"/>
      <c r="AY1289" s="313"/>
      <c r="AZ1289" s="313"/>
      <c r="BA1289" s="313"/>
      <c r="BB1289" s="313"/>
      <c r="BC1289" s="313"/>
      <c r="BD1289" s="313"/>
      <c r="BE1289" s="313"/>
    </row>
    <row r="1290" spans="18:57">
      <c r="R1290" s="313"/>
      <c r="AY1290" s="313"/>
      <c r="AZ1290" s="313"/>
      <c r="BA1290" s="313"/>
      <c r="BB1290" s="313"/>
      <c r="BC1290" s="313"/>
      <c r="BD1290" s="313"/>
      <c r="BE1290" s="313"/>
    </row>
    <row r="1291" spans="18:57">
      <c r="R1291" s="313"/>
      <c r="AY1291" s="313"/>
      <c r="AZ1291" s="313"/>
      <c r="BA1291" s="313"/>
      <c r="BB1291" s="313"/>
      <c r="BC1291" s="313"/>
      <c r="BD1291" s="313"/>
      <c r="BE1291" s="313"/>
    </row>
    <row r="1292" spans="18:57">
      <c r="R1292" s="313"/>
      <c r="AY1292" s="313"/>
      <c r="AZ1292" s="313"/>
      <c r="BA1292" s="313"/>
      <c r="BB1292" s="313"/>
      <c r="BC1292" s="313"/>
      <c r="BD1292" s="313"/>
      <c r="BE1292" s="313"/>
    </row>
    <row r="1293" spans="18:57">
      <c r="R1293" s="313"/>
      <c r="AY1293" s="313"/>
      <c r="AZ1293" s="313"/>
      <c r="BA1293" s="313"/>
      <c r="BB1293" s="313"/>
      <c r="BC1293" s="313"/>
      <c r="BD1293" s="313"/>
      <c r="BE1293" s="313"/>
    </row>
    <row r="1294" spans="18:57">
      <c r="R1294" s="313"/>
      <c r="AY1294" s="313"/>
      <c r="AZ1294" s="313"/>
      <c r="BA1294" s="313"/>
      <c r="BB1294" s="313"/>
      <c r="BC1294" s="313"/>
      <c r="BD1294" s="313"/>
      <c r="BE1294" s="313"/>
    </row>
    <row r="1295" spans="18:57">
      <c r="R1295" s="313"/>
      <c r="AY1295" s="313"/>
      <c r="AZ1295" s="313"/>
      <c r="BA1295" s="313"/>
      <c r="BB1295" s="313"/>
      <c r="BC1295" s="313"/>
      <c r="BD1295" s="313"/>
      <c r="BE1295" s="313"/>
    </row>
    <row r="1296" spans="18:57">
      <c r="R1296" s="313"/>
      <c r="AY1296" s="313"/>
      <c r="AZ1296" s="313"/>
      <c r="BA1296" s="313"/>
      <c r="BB1296" s="313"/>
      <c r="BC1296" s="313"/>
      <c r="BD1296" s="313"/>
      <c r="BE1296" s="313"/>
    </row>
    <row r="1297" spans="18:57">
      <c r="R1297" s="313"/>
      <c r="AY1297" s="313"/>
      <c r="AZ1297" s="313"/>
      <c r="BA1297" s="313"/>
      <c r="BB1297" s="313"/>
      <c r="BC1297" s="313"/>
      <c r="BD1297" s="313"/>
      <c r="BE1297" s="313"/>
    </row>
    <row r="1298" spans="18:57">
      <c r="R1298" s="313"/>
      <c r="AY1298" s="313"/>
      <c r="AZ1298" s="313"/>
      <c r="BA1298" s="313"/>
      <c r="BB1298" s="313"/>
      <c r="BC1298" s="313"/>
      <c r="BD1298" s="313"/>
      <c r="BE1298" s="313"/>
    </row>
    <row r="1299" spans="18:57">
      <c r="R1299" s="313"/>
      <c r="AY1299" s="313"/>
      <c r="AZ1299" s="313"/>
      <c r="BA1299" s="313"/>
      <c r="BB1299" s="313"/>
      <c r="BC1299" s="313"/>
      <c r="BD1299" s="313"/>
      <c r="BE1299" s="313"/>
    </row>
    <row r="1300" spans="18:57">
      <c r="R1300" s="313"/>
      <c r="AY1300" s="313"/>
      <c r="AZ1300" s="313"/>
      <c r="BA1300" s="313"/>
      <c r="BB1300" s="313"/>
      <c r="BC1300" s="313"/>
      <c r="BD1300" s="313"/>
      <c r="BE1300" s="313"/>
    </row>
    <row r="1301" spans="18:57">
      <c r="R1301" s="313"/>
      <c r="AY1301" s="313"/>
      <c r="AZ1301" s="313"/>
      <c r="BA1301" s="313"/>
      <c r="BB1301" s="313"/>
      <c r="BC1301" s="313"/>
      <c r="BD1301" s="313"/>
      <c r="BE1301" s="313"/>
    </row>
    <row r="1302" spans="18:57">
      <c r="R1302" s="313"/>
      <c r="AY1302" s="313"/>
      <c r="AZ1302" s="313"/>
      <c r="BA1302" s="313"/>
      <c r="BB1302" s="313"/>
      <c r="BC1302" s="313"/>
      <c r="BD1302" s="313"/>
      <c r="BE1302" s="313"/>
    </row>
    <row r="1303" spans="18:57">
      <c r="R1303" s="313"/>
      <c r="AY1303" s="313"/>
      <c r="AZ1303" s="313"/>
      <c r="BA1303" s="313"/>
      <c r="BB1303" s="313"/>
      <c r="BC1303" s="313"/>
      <c r="BD1303" s="313"/>
      <c r="BE1303" s="313"/>
    </row>
    <row r="1304" spans="18:57">
      <c r="R1304" s="313"/>
      <c r="AY1304" s="313"/>
      <c r="AZ1304" s="313"/>
      <c r="BA1304" s="313"/>
      <c r="BB1304" s="313"/>
      <c r="BC1304" s="313"/>
      <c r="BD1304" s="313"/>
      <c r="BE1304" s="313"/>
    </row>
    <row r="1305" spans="18:57">
      <c r="R1305" s="313"/>
      <c r="AY1305" s="313"/>
      <c r="AZ1305" s="313"/>
      <c r="BA1305" s="313"/>
      <c r="BB1305" s="313"/>
      <c r="BC1305" s="313"/>
      <c r="BD1305" s="313"/>
      <c r="BE1305" s="313"/>
    </row>
    <row r="1306" spans="18:57">
      <c r="R1306" s="313"/>
      <c r="AY1306" s="313"/>
      <c r="AZ1306" s="313"/>
      <c r="BA1306" s="313"/>
      <c r="BB1306" s="313"/>
      <c r="BC1306" s="313"/>
      <c r="BD1306" s="313"/>
      <c r="BE1306" s="313"/>
    </row>
    <row r="1307" spans="18:57">
      <c r="R1307" s="313"/>
      <c r="AY1307" s="313"/>
      <c r="AZ1307" s="313"/>
      <c r="BA1307" s="313"/>
      <c r="BB1307" s="313"/>
      <c r="BC1307" s="313"/>
      <c r="BD1307" s="313"/>
      <c r="BE1307" s="313"/>
    </row>
    <row r="1308" spans="18:57">
      <c r="R1308" s="313"/>
      <c r="AY1308" s="313"/>
      <c r="AZ1308" s="313"/>
      <c r="BA1308" s="313"/>
      <c r="BB1308" s="313"/>
      <c r="BC1308" s="313"/>
      <c r="BD1308" s="313"/>
      <c r="BE1308" s="313"/>
    </row>
    <row r="1309" spans="18:57">
      <c r="R1309" s="313"/>
      <c r="AY1309" s="313"/>
      <c r="AZ1309" s="313"/>
      <c r="BA1309" s="313"/>
      <c r="BB1309" s="313"/>
      <c r="BC1309" s="313"/>
      <c r="BD1309" s="313"/>
      <c r="BE1309" s="313"/>
    </row>
    <row r="1310" spans="18:57">
      <c r="R1310" s="313"/>
      <c r="AY1310" s="313"/>
      <c r="AZ1310" s="313"/>
      <c r="BA1310" s="313"/>
      <c r="BB1310" s="313"/>
      <c r="BC1310" s="313"/>
      <c r="BD1310" s="313"/>
      <c r="BE1310" s="313"/>
    </row>
    <row r="1311" spans="18:57">
      <c r="R1311" s="313"/>
      <c r="AY1311" s="313"/>
      <c r="AZ1311" s="313"/>
      <c r="BA1311" s="313"/>
      <c r="BB1311" s="313"/>
      <c r="BC1311" s="313"/>
      <c r="BD1311" s="313"/>
      <c r="BE1311" s="313"/>
    </row>
    <row r="1312" spans="18:57">
      <c r="R1312" s="313"/>
      <c r="AY1312" s="313"/>
      <c r="AZ1312" s="313"/>
      <c r="BA1312" s="313"/>
      <c r="BB1312" s="313"/>
      <c r="BC1312" s="313"/>
      <c r="BD1312" s="313"/>
      <c r="BE1312" s="313"/>
    </row>
    <row r="1313" spans="18:57">
      <c r="R1313" s="313"/>
      <c r="AY1313" s="313"/>
      <c r="AZ1313" s="313"/>
      <c r="BA1313" s="313"/>
      <c r="BB1313" s="313"/>
      <c r="BC1313" s="313"/>
      <c r="BD1313" s="313"/>
      <c r="BE1313" s="313"/>
    </row>
    <row r="1314" spans="18:57">
      <c r="R1314" s="313"/>
      <c r="AY1314" s="313"/>
      <c r="AZ1314" s="313"/>
      <c r="BA1314" s="313"/>
      <c r="BB1314" s="313"/>
      <c r="BC1314" s="313"/>
      <c r="BD1314" s="313"/>
      <c r="BE1314" s="313"/>
    </row>
    <row r="1315" spans="18:57">
      <c r="R1315" s="313"/>
      <c r="AY1315" s="313"/>
      <c r="AZ1315" s="313"/>
      <c r="BA1315" s="313"/>
      <c r="BB1315" s="313"/>
      <c r="BC1315" s="313"/>
      <c r="BD1315" s="313"/>
      <c r="BE1315" s="313"/>
    </row>
    <row r="1316" spans="18:57">
      <c r="R1316" s="313"/>
      <c r="AY1316" s="313"/>
      <c r="AZ1316" s="313"/>
      <c r="BA1316" s="313"/>
      <c r="BB1316" s="313"/>
      <c r="BC1316" s="313"/>
      <c r="BD1316" s="313"/>
      <c r="BE1316" s="313"/>
    </row>
    <row r="1317" spans="18:57">
      <c r="R1317" s="313"/>
      <c r="AY1317" s="313"/>
      <c r="AZ1317" s="313"/>
      <c r="BA1317" s="313"/>
      <c r="BB1317" s="313"/>
      <c r="BC1317" s="313"/>
      <c r="BD1317" s="313"/>
      <c r="BE1317" s="313"/>
    </row>
    <row r="1318" spans="18:57">
      <c r="R1318" s="313"/>
      <c r="AY1318" s="313"/>
      <c r="AZ1318" s="313"/>
      <c r="BA1318" s="313"/>
      <c r="BB1318" s="313"/>
      <c r="BC1318" s="313"/>
      <c r="BD1318" s="313"/>
      <c r="BE1318" s="313"/>
    </row>
    <row r="1319" spans="18:57">
      <c r="R1319" s="313"/>
      <c r="AY1319" s="313"/>
      <c r="AZ1319" s="313"/>
      <c r="BA1319" s="313"/>
      <c r="BB1319" s="313"/>
      <c r="BC1319" s="313"/>
      <c r="BD1319" s="313"/>
      <c r="BE1319" s="313"/>
    </row>
    <row r="1320" spans="18:57">
      <c r="R1320" s="313"/>
      <c r="AY1320" s="313"/>
      <c r="AZ1320" s="313"/>
      <c r="BA1320" s="313"/>
      <c r="BB1320" s="313"/>
      <c r="BC1320" s="313"/>
      <c r="BD1320" s="313"/>
      <c r="BE1320" s="313"/>
    </row>
    <row r="1321" spans="18:57">
      <c r="R1321" s="313"/>
      <c r="AY1321" s="313"/>
      <c r="AZ1321" s="313"/>
      <c r="BA1321" s="313"/>
      <c r="BB1321" s="313"/>
      <c r="BC1321" s="313"/>
      <c r="BD1321" s="313"/>
      <c r="BE1321" s="313"/>
    </row>
    <row r="1322" spans="18:57">
      <c r="R1322" s="313"/>
      <c r="AY1322" s="313"/>
      <c r="AZ1322" s="313"/>
      <c r="BA1322" s="313"/>
      <c r="BB1322" s="313"/>
      <c r="BC1322" s="313"/>
      <c r="BD1322" s="313"/>
      <c r="BE1322" s="313"/>
    </row>
    <row r="1323" spans="18:57">
      <c r="R1323" s="313"/>
      <c r="AY1323" s="313"/>
      <c r="AZ1323" s="313"/>
      <c r="BA1323" s="313"/>
      <c r="BB1323" s="313"/>
      <c r="BC1323" s="313"/>
      <c r="BD1323" s="313"/>
      <c r="BE1323" s="313"/>
    </row>
    <row r="1324" spans="18:57">
      <c r="R1324" s="313"/>
      <c r="AY1324" s="313"/>
      <c r="AZ1324" s="313"/>
      <c r="BA1324" s="313"/>
      <c r="BB1324" s="313"/>
      <c r="BC1324" s="313"/>
      <c r="BD1324" s="313"/>
      <c r="BE1324" s="313"/>
    </row>
    <row r="1325" spans="18:57">
      <c r="R1325" s="313"/>
      <c r="AY1325" s="313"/>
      <c r="AZ1325" s="313"/>
      <c r="BA1325" s="313"/>
      <c r="BB1325" s="313"/>
      <c r="BC1325" s="313"/>
      <c r="BD1325" s="313"/>
      <c r="BE1325" s="313"/>
    </row>
    <row r="1326" spans="18:57">
      <c r="R1326" s="313"/>
      <c r="AY1326" s="313"/>
      <c r="AZ1326" s="313"/>
      <c r="BA1326" s="313"/>
      <c r="BB1326" s="313"/>
      <c r="BC1326" s="313"/>
      <c r="BD1326" s="313"/>
      <c r="BE1326" s="313"/>
    </row>
    <row r="1327" spans="18:57">
      <c r="R1327" s="313"/>
      <c r="AY1327" s="313"/>
      <c r="AZ1327" s="313"/>
      <c r="BA1327" s="313"/>
      <c r="BB1327" s="313"/>
      <c r="BC1327" s="313"/>
      <c r="BD1327" s="313"/>
      <c r="BE1327" s="313"/>
    </row>
    <row r="1328" spans="18:57">
      <c r="R1328" s="313"/>
      <c r="AY1328" s="313"/>
      <c r="AZ1328" s="313"/>
      <c r="BA1328" s="313"/>
      <c r="BB1328" s="313"/>
      <c r="BC1328" s="313"/>
      <c r="BD1328" s="313"/>
      <c r="BE1328" s="313"/>
    </row>
    <row r="1329" spans="18:57">
      <c r="R1329" s="313"/>
      <c r="AY1329" s="313"/>
      <c r="AZ1329" s="313"/>
      <c r="BA1329" s="313"/>
      <c r="BB1329" s="313"/>
      <c r="BC1329" s="313"/>
      <c r="BD1329" s="313"/>
      <c r="BE1329" s="313"/>
    </row>
    <row r="1330" spans="18:57">
      <c r="R1330" s="313"/>
      <c r="AY1330" s="313"/>
      <c r="AZ1330" s="313"/>
      <c r="BA1330" s="313"/>
      <c r="BB1330" s="313"/>
      <c r="BC1330" s="313"/>
      <c r="BD1330" s="313"/>
      <c r="BE1330" s="313"/>
    </row>
    <row r="1331" spans="18:57">
      <c r="R1331" s="313"/>
      <c r="AY1331" s="313"/>
      <c r="AZ1331" s="313"/>
      <c r="BA1331" s="313"/>
      <c r="BB1331" s="313"/>
      <c r="BC1331" s="313"/>
      <c r="BD1331" s="313"/>
      <c r="BE1331" s="313"/>
    </row>
    <row r="1332" spans="18:57">
      <c r="R1332" s="313"/>
      <c r="AY1332" s="313"/>
      <c r="AZ1332" s="313"/>
      <c r="BA1332" s="313"/>
      <c r="BB1332" s="313"/>
      <c r="BC1332" s="313"/>
      <c r="BD1332" s="313"/>
      <c r="BE1332" s="313"/>
    </row>
    <row r="1333" spans="18:57">
      <c r="R1333" s="313"/>
      <c r="AY1333" s="313"/>
      <c r="AZ1333" s="313"/>
      <c r="BA1333" s="313"/>
      <c r="BB1333" s="313"/>
      <c r="BC1333" s="313"/>
      <c r="BD1333" s="313"/>
      <c r="BE1333" s="313"/>
    </row>
    <row r="1334" spans="18:57">
      <c r="R1334" s="313"/>
      <c r="AY1334" s="313"/>
      <c r="AZ1334" s="313"/>
      <c r="BA1334" s="313"/>
      <c r="BB1334" s="313"/>
      <c r="BC1334" s="313"/>
      <c r="BD1334" s="313"/>
      <c r="BE1334" s="313"/>
    </row>
    <row r="1335" spans="18:57">
      <c r="R1335" s="313"/>
      <c r="AY1335" s="313"/>
      <c r="AZ1335" s="313"/>
      <c r="BA1335" s="313"/>
      <c r="BB1335" s="313"/>
      <c r="BC1335" s="313"/>
      <c r="BD1335" s="313"/>
      <c r="BE1335" s="313"/>
    </row>
    <row r="1336" spans="18:57">
      <c r="R1336" s="313"/>
      <c r="AY1336" s="313"/>
      <c r="AZ1336" s="313"/>
      <c r="BA1336" s="313"/>
      <c r="BB1336" s="313"/>
      <c r="BC1336" s="313"/>
      <c r="BD1336" s="313"/>
      <c r="BE1336" s="313"/>
    </row>
    <row r="1337" spans="18:57">
      <c r="R1337" s="313"/>
      <c r="AY1337" s="313"/>
      <c r="AZ1337" s="313"/>
      <c r="BA1337" s="313"/>
      <c r="BB1337" s="313"/>
      <c r="BC1337" s="313"/>
      <c r="BD1337" s="313"/>
      <c r="BE1337" s="313"/>
    </row>
    <row r="1338" spans="18:57">
      <c r="R1338" s="313"/>
      <c r="AY1338" s="313"/>
      <c r="AZ1338" s="313"/>
      <c r="BA1338" s="313"/>
      <c r="BB1338" s="313"/>
      <c r="BC1338" s="313"/>
      <c r="BD1338" s="313"/>
      <c r="BE1338" s="313"/>
    </row>
    <row r="1339" spans="18:57">
      <c r="R1339" s="313"/>
      <c r="AY1339" s="313"/>
      <c r="AZ1339" s="313"/>
      <c r="BA1339" s="313"/>
      <c r="BB1339" s="313"/>
      <c r="BC1339" s="313"/>
      <c r="BD1339" s="313"/>
      <c r="BE1339" s="313"/>
    </row>
    <row r="1340" spans="18:57">
      <c r="R1340" s="313"/>
      <c r="AY1340" s="313"/>
      <c r="AZ1340" s="313"/>
      <c r="BA1340" s="313"/>
      <c r="BB1340" s="313"/>
      <c r="BC1340" s="313"/>
      <c r="BD1340" s="313"/>
      <c r="BE1340" s="313"/>
    </row>
    <row r="1341" spans="18:57">
      <c r="R1341" s="313"/>
      <c r="AY1341" s="313"/>
      <c r="AZ1341" s="313"/>
      <c r="BA1341" s="313"/>
      <c r="BB1341" s="313"/>
      <c r="BC1341" s="313"/>
      <c r="BD1341" s="313"/>
      <c r="BE1341" s="313"/>
    </row>
    <row r="1342" spans="18:57">
      <c r="R1342" s="313"/>
      <c r="AY1342" s="313"/>
      <c r="AZ1342" s="313"/>
      <c r="BA1342" s="313"/>
      <c r="BB1342" s="313"/>
      <c r="BC1342" s="313"/>
      <c r="BD1342" s="313"/>
      <c r="BE1342" s="313"/>
    </row>
    <row r="1343" spans="18:57">
      <c r="R1343" s="313"/>
      <c r="AY1343" s="313"/>
      <c r="AZ1343" s="313"/>
      <c r="BA1343" s="313"/>
      <c r="BB1343" s="313"/>
      <c r="BC1343" s="313"/>
      <c r="BD1343" s="313"/>
      <c r="BE1343" s="313"/>
    </row>
    <row r="1344" spans="18:57">
      <c r="R1344" s="313"/>
      <c r="AY1344" s="313"/>
      <c r="AZ1344" s="313"/>
      <c r="BA1344" s="313"/>
      <c r="BB1344" s="313"/>
      <c r="BC1344" s="313"/>
      <c r="BD1344" s="313"/>
      <c r="BE1344" s="313"/>
    </row>
    <row r="1345" spans="18:57">
      <c r="R1345" s="313"/>
      <c r="AY1345" s="313"/>
      <c r="AZ1345" s="313"/>
      <c r="BA1345" s="313"/>
      <c r="BB1345" s="313"/>
      <c r="BC1345" s="313"/>
      <c r="BD1345" s="313"/>
      <c r="BE1345" s="313"/>
    </row>
    <row r="1346" spans="18:57">
      <c r="AY1346" s="313"/>
      <c r="AZ1346" s="313"/>
      <c r="BA1346" s="313"/>
      <c r="BB1346" s="313"/>
      <c r="BC1346" s="313"/>
      <c r="BD1346" s="313"/>
      <c r="BE1346" s="313"/>
    </row>
    <row r="1347" spans="18:57">
      <c r="AY1347" s="313"/>
      <c r="AZ1347" s="313"/>
      <c r="BA1347" s="313"/>
      <c r="BB1347" s="313"/>
      <c r="BC1347" s="313"/>
      <c r="BD1347" s="313"/>
      <c r="BE1347" s="313"/>
    </row>
    <row r="1348" spans="18:57">
      <c r="AY1348" s="313"/>
      <c r="AZ1348" s="313"/>
      <c r="BA1348" s="313"/>
      <c r="BB1348" s="313"/>
      <c r="BC1348" s="313"/>
      <c r="BD1348" s="313"/>
      <c r="BE1348" s="313"/>
    </row>
    <row r="1349" spans="18:57">
      <c r="AY1349" s="313"/>
      <c r="AZ1349" s="313"/>
      <c r="BA1349" s="313"/>
      <c r="BB1349" s="313"/>
      <c r="BC1349" s="313"/>
      <c r="BD1349" s="313"/>
      <c r="BE1349" s="313"/>
    </row>
    <row r="1350" spans="18:57">
      <c r="AY1350" s="313"/>
      <c r="AZ1350" s="313"/>
      <c r="BA1350" s="313"/>
      <c r="BB1350" s="313"/>
      <c r="BC1350" s="313"/>
      <c r="BD1350" s="313"/>
      <c r="BE1350" s="313"/>
    </row>
    <row r="1351" spans="18:57">
      <c r="AY1351" s="313"/>
      <c r="AZ1351" s="313"/>
      <c r="BA1351" s="313"/>
      <c r="BB1351" s="313"/>
      <c r="BC1351" s="313"/>
      <c r="BD1351" s="313"/>
      <c r="BE1351" s="313"/>
    </row>
    <row r="1352" spans="18:57">
      <c r="AY1352" s="313"/>
      <c r="AZ1352" s="313"/>
      <c r="BA1352" s="313"/>
      <c r="BB1352" s="313"/>
      <c r="BC1352" s="313"/>
      <c r="BD1352" s="313"/>
      <c r="BE1352" s="313"/>
    </row>
    <row r="1353" spans="18:57">
      <c r="AY1353" s="313"/>
      <c r="AZ1353" s="313"/>
      <c r="BA1353" s="313"/>
      <c r="BB1353" s="313"/>
      <c r="BC1353" s="313"/>
      <c r="BD1353" s="313"/>
      <c r="BE1353" s="313"/>
    </row>
    <row r="1354" spans="18:57">
      <c r="AY1354" s="313"/>
      <c r="AZ1354" s="313"/>
      <c r="BA1354" s="313"/>
      <c r="BB1354" s="313"/>
      <c r="BC1354" s="313"/>
      <c r="BD1354" s="313"/>
      <c r="BE1354" s="313"/>
    </row>
    <row r="1355" spans="18:57">
      <c r="AY1355" s="313"/>
      <c r="AZ1355" s="313"/>
      <c r="BA1355" s="313"/>
      <c r="BB1355" s="313"/>
      <c r="BC1355" s="313"/>
      <c r="BD1355" s="313"/>
      <c r="BE1355" s="313"/>
    </row>
    <row r="1356" spans="18:57">
      <c r="AY1356" s="313"/>
      <c r="AZ1356" s="313"/>
      <c r="BA1356" s="313"/>
      <c r="BB1356" s="313"/>
      <c r="BC1356" s="313"/>
      <c r="BD1356" s="313"/>
      <c r="BE1356" s="313"/>
    </row>
    <row r="1357" spans="18:57">
      <c r="AY1357" s="313"/>
      <c r="AZ1357" s="313"/>
      <c r="BA1357" s="313"/>
      <c r="BB1357" s="313"/>
      <c r="BC1357" s="313"/>
      <c r="BD1357" s="313"/>
      <c r="BE1357" s="313"/>
    </row>
    <row r="1358" spans="18:57">
      <c r="AY1358" s="313"/>
      <c r="AZ1358" s="313"/>
      <c r="BA1358" s="313"/>
      <c r="BB1358" s="313"/>
      <c r="BC1358" s="313"/>
      <c r="BD1358" s="313"/>
      <c r="BE1358" s="313"/>
    </row>
    <row r="1359" spans="18:57">
      <c r="AY1359" s="313"/>
      <c r="AZ1359" s="313"/>
      <c r="BA1359" s="313"/>
      <c r="BB1359" s="313"/>
      <c r="BC1359" s="313"/>
      <c r="BD1359" s="313"/>
      <c r="BE1359" s="313"/>
    </row>
    <row r="1360" spans="18:57">
      <c r="AY1360" s="313"/>
      <c r="AZ1360" s="313"/>
      <c r="BA1360" s="313"/>
      <c r="BB1360" s="313"/>
      <c r="BC1360" s="313"/>
      <c r="BD1360" s="313"/>
      <c r="BE1360" s="313"/>
    </row>
    <row r="1361" spans="51:57">
      <c r="AY1361" s="313"/>
      <c r="AZ1361" s="313"/>
      <c r="BA1361" s="313"/>
      <c r="BB1361" s="313"/>
      <c r="BC1361" s="313"/>
      <c r="BD1361" s="313"/>
      <c r="BE1361" s="313"/>
    </row>
    <row r="1362" spans="51:57">
      <c r="AY1362" s="313"/>
      <c r="AZ1362" s="313"/>
      <c r="BA1362" s="313"/>
      <c r="BB1362" s="313"/>
      <c r="BC1362" s="313"/>
      <c r="BD1362" s="313"/>
      <c r="BE1362" s="313"/>
    </row>
    <row r="1363" spans="51:57">
      <c r="AY1363" s="313"/>
      <c r="AZ1363" s="313"/>
      <c r="BA1363" s="313"/>
      <c r="BB1363" s="313"/>
      <c r="BC1363" s="313"/>
      <c r="BD1363" s="313"/>
      <c r="BE1363" s="313"/>
    </row>
    <row r="1364" spans="51:57">
      <c r="AY1364" s="313"/>
      <c r="AZ1364" s="313"/>
      <c r="BA1364" s="313"/>
      <c r="BB1364" s="313"/>
      <c r="BC1364" s="313"/>
      <c r="BD1364" s="313"/>
      <c r="BE1364" s="313"/>
    </row>
    <row r="1365" spans="51:57">
      <c r="AY1365" s="313"/>
      <c r="AZ1365" s="313"/>
      <c r="BA1365" s="313"/>
      <c r="BB1365" s="313"/>
      <c r="BC1365" s="313"/>
      <c r="BD1365" s="313"/>
      <c r="BE1365" s="313"/>
    </row>
    <row r="1366" spans="51:57">
      <c r="AY1366" s="313"/>
      <c r="AZ1366" s="313"/>
      <c r="BA1366" s="313"/>
      <c r="BB1366" s="313"/>
      <c r="BC1366" s="313"/>
      <c r="BD1366" s="313"/>
      <c r="BE1366" s="313"/>
    </row>
    <row r="1367" spans="51:57">
      <c r="AY1367" s="313"/>
      <c r="AZ1367" s="313"/>
      <c r="BA1367" s="313"/>
      <c r="BB1367" s="313"/>
      <c r="BC1367" s="313"/>
      <c r="BD1367" s="313"/>
      <c r="BE1367" s="313"/>
    </row>
    <row r="1368" spans="51:57">
      <c r="AY1368" s="313"/>
      <c r="AZ1368" s="313"/>
      <c r="BA1368" s="313"/>
      <c r="BB1368" s="313"/>
      <c r="BC1368" s="313"/>
      <c r="BD1368" s="313"/>
      <c r="BE1368" s="313"/>
    </row>
    <row r="1369" spans="51:57">
      <c r="AY1369" s="313"/>
      <c r="AZ1369" s="313"/>
      <c r="BA1369" s="313"/>
      <c r="BB1369" s="313"/>
      <c r="BC1369" s="313"/>
      <c r="BD1369" s="313"/>
      <c r="BE1369" s="313"/>
    </row>
    <row r="1370" spans="51:57">
      <c r="AY1370" s="313"/>
      <c r="AZ1370" s="313"/>
      <c r="BA1370" s="313"/>
      <c r="BB1370" s="313"/>
      <c r="BC1370" s="313"/>
      <c r="BD1370" s="313"/>
      <c r="BE1370" s="313"/>
    </row>
    <row r="1371" spans="51:57">
      <c r="AY1371" s="313"/>
      <c r="AZ1371" s="313"/>
      <c r="BA1371" s="313"/>
      <c r="BB1371" s="313"/>
      <c r="BC1371" s="313"/>
      <c r="BD1371" s="313"/>
      <c r="BE1371" s="313"/>
    </row>
    <row r="1372" spans="51:57">
      <c r="AY1372" s="313"/>
      <c r="AZ1372" s="313"/>
      <c r="BA1372" s="313"/>
      <c r="BB1372" s="313"/>
      <c r="BC1372" s="313"/>
      <c r="BD1372" s="313"/>
      <c r="BE1372" s="313"/>
    </row>
    <row r="1373" spans="51:57">
      <c r="AY1373" s="313"/>
      <c r="AZ1373" s="313"/>
      <c r="BA1373" s="313"/>
      <c r="BB1373" s="313"/>
      <c r="BC1373" s="313"/>
      <c r="BD1373" s="313"/>
      <c r="BE1373" s="313"/>
    </row>
    <row r="1374" spans="51:57">
      <c r="AY1374" s="313"/>
      <c r="AZ1374" s="313"/>
      <c r="BA1374" s="313"/>
      <c r="BB1374" s="313"/>
      <c r="BC1374" s="313"/>
      <c r="BD1374" s="313"/>
      <c r="BE1374" s="313"/>
    </row>
    <row r="1375" spans="51:57">
      <c r="AY1375" s="313"/>
      <c r="AZ1375" s="313"/>
      <c r="BA1375" s="313"/>
      <c r="BB1375" s="313"/>
      <c r="BC1375" s="313"/>
      <c r="BD1375" s="313"/>
      <c r="BE1375" s="313"/>
    </row>
    <row r="1376" spans="51:57">
      <c r="AY1376" s="313"/>
      <c r="AZ1376" s="313"/>
      <c r="BA1376" s="313"/>
      <c r="BB1376" s="313"/>
      <c r="BC1376" s="313"/>
      <c r="BD1376" s="313"/>
      <c r="BE1376" s="313"/>
    </row>
    <row r="1377" spans="51:57">
      <c r="AY1377" s="313"/>
      <c r="AZ1377" s="313"/>
      <c r="BA1377" s="313"/>
      <c r="BB1377" s="313"/>
      <c r="BC1377" s="313"/>
      <c r="BD1377" s="313"/>
      <c r="BE1377" s="313"/>
    </row>
    <row r="1378" spans="51:57">
      <c r="AY1378" s="313"/>
      <c r="AZ1378" s="313"/>
      <c r="BA1378" s="313"/>
      <c r="BB1378" s="313"/>
      <c r="BC1378" s="313"/>
      <c r="BD1378" s="313"/>
      <c r="BE1378" s="313"/>
    </row>
    <row r="1379" spans="51:57">
      <c r="AY1379" s="313"/>
      <c r="AZ1379" s="313"/>
      <c r="BA1379" s="313"/>
      <c r="BB1379" s="313"/>
      <c r="BC1379" s="313"/>
      <c r="BD1379" s="313"/>
      <c r="BE1379" s="313"/>
    </row>
    <row r="1380" spans="51:57">
      <c r="AY1380" s="313"/>
      <c r="AZ1380" s="313"/>
      <c r="BA1380" s="313"/>
      <c r="BB1380" s="313"/>
      <c r="BC1380" s="313"/>
      <c r="BD1380" s="313"/>
      <c r="BE1380" s="313"/>
    </row>
    <row r="1381" spans="51:57">
      <c r="AY1381" s="313"/>
      <c r="AZ1381" s="313"/>
      <c r="BA1381" s="313"/>
      <c r="BB1381" s="313"/>
      <c r="BC1381" s="313"/>
      <c r="BD1381" s="313"/>
      <c r="BE1381" s="313"/>
    </row>
    <row r="1382" spans="51:57">
      <c r="AY1382" s="313"/>
      <c r="AZ1382" s="313"/>
      <c r="BA1382" s="313"/>
      <c r="BB1382" s="313"/>
      <c r="BC1382" s="313"/>
      <c r="BD1382" s="313"/>
      <c r="BE1382" s="313"/>
    </row>
    <row r="1383" spans="51:57">
      <c r="AY1383" s="313"/>
      <c r="AZ1383" s="313"/>
      <c r="BA1383" s="313"/>
      <c r="BB1383" s="313"/>
      <c r="BC1383" s="313"/>
      <c r="BD1383" s="313"/>
      <c r="BE1383" s="313"/>
    </row>
    <row r="1384" spans="51:57">
      <c r="AY1384" s="313"/>
      <c r="AZ1384" s="313"/>
      <c r="BA1384" s="313"/>
      <c r="BB1384" s="313"/>
      <c r="BC1384" s="313"/>
      <c r="BD1384" s="313"/>
      <c r="BE1384" s="313"/>
    </row>
    <row r="1385" spans="51:57">
      <c r="AY1385" s="313"/>
      <c r="AZ1385" s="313"/>
      <c r="BA1385" s="313"/>
      <c r="BB1385" s="313"/>
      <c r="BC1385" s="313"/>
      <c r="BD1385" s="313"/>
      <c r="BE1385" s="313"/>
    </row>
    <row r="1386" spans="51:57">
      <c r="AY1386" s="313"/>
      <c r="AZ1386" s="313"/>
      <c r="BA1386" s="313"/>
      <c r="BB1386" s="313"/>
      <c r="BC1386" s="313"/>
      <c r="BD1386" s="313"/>
      <c r="BE1386" s="313"/>
    </row>
    <row r="1387" spans="51:57">
      <c r="AY1387" s="313"/>
      <c r="AZ1387" s="313"/>
      <c r="BA1387" s="313"/>
      <c r="BB1387" s="313"/>
      <c r="BC1387" s="313"/>
      <c r="BD1387" s="313"/>
      <c r="BE1387" s="313"/>
    </row>
    <row r="1388" spans="51:57">
      <c r="AY1388" s="313"/>
      <c r="AZ1388" s="313"/>
      <c r="BA1388" s="313"/>
      <c r="BB1388" s="313"/>
      <c r="BC1388" s="313"/>
      <c r="BD1388" s="313"/>
      <c r="BE1388" s="313"/>
    </row>
    <row r="1389" spans="51:57">
      <c r="AY1389" s="313"/>
      <c r="AZ1389" s="313"/>
      <c r="BA1389" s="313"/>
      <c r="BB1389" s="313"/>
      <c r="BC1389" s="313"/>
      <c r="BD1389" s="313"/>
      <c r="BE1389" s="313"/>
    </row>
    <row r="1390" spans="51:57">
      <c r="AY1390" s="313"/>
      <c r="AZ1390" s="313"/>
      <c r="BA1390" s="313"/>
      <c r="BB1390" s="313"/>
      <c r="BC1390" s="313"/>
      <c r="BD1390" s="313"/>
      <c r="BE1390" s="313"/>
    </row>
    <row r="1391" spans="51:57">
      <c r="AY1391" s="313"/>
      <c r="AZ1391" s="313"/>
      <c r="BA1391" s="313"/>
      <c r="BB1391" s="313"/>
      <c r="BC1391" s="313"/>
      <c r="BD1391" s="313"/>
      <c r="BE1391" s="313"/>
    </row>
    <row r="1392" spans="51:57">
      <c r="AY1392" s="313"/>
      <c r="AZ1392" s="313"/>
      <c r="BA1392" s="313"/>
      <c r="BB1392" s="313"/>
      <c r="BC1392" s="313"/>
      <c r="BD1392" s="313"/>
      <c r="BE1392" s="313"/>
    </row>
    <row r="1393" spans="51:57">
      <c r="AY1393" s="313"/>
      <c r="AZ1393" s="313"/>
      <c r="BA1393" s="313"/>
      <c r="BB1393" s="313"/>
      <c r="BC1393" s="313"/>
      <c r="BD1393" s="313"/>
      <c r="BE1393" s="313"/>
    </row>
    <row r="1394" spans="51:57">
      <c r="AY1394" s="313"/>
      <c r="AZ1394" s="313"/>
      <c r="BA1394" s="313"/>
      <c r="BB1394" s="313"/>
      <c r="BC1394" s="313"/>
      <c r="BD1394" s="313"/>
      <c r="BE1394" s="313"/>
    </row>
    <row r="1395" spans="51:57">
      <c r="AY1395" s="313"/>
      <c r="AZ1395" s="313"/>
      <c r="BA1395" s="313"/>
      <c r="BB1395" s="313"/>
      <c r="BC1395" s="313"/>
      <c r="BD1395" s="313"/>
      <c r="BE1395" s="313"/>
    </row>
    <row r="1396" spans="51:57">
      <c r="AY1396" s="313"/>
      <c r="AZ1396" s="313"/>
      <c r="BA1396" s="313"/>
      <c r="BB1396" s="313"/>
      <c r="BC1396" s="313"/>
      <c r="BD1396" s="313"/>
      <c r="BE1396" s="313"/>
    </row>
    <row r="1397" spans="51:57">
      <c r="AY1397" s="313"/>
      <c r="AZ1397" s="313"/>
      <c r="BA1397" s="313"/>
      <c r="BB1397" s="313"/>
      <c r="BC1397" s="313"/>
      <c r="BD1397" s="313"/>
      <c r="BE1397" s="313"/>
    </row>
    <row r="1398" spans="51:57">
      <c r="AY1398" s="313"/>
      <c r="AZ1398" s="313"/>
      <c r="BA1398" s="313"/>
      <c r="BB1398" s="313"/>
      <c r="BC1398" s="313"/>
      <c r="BD1398" s="313"/>
      <c r="BE1398" s="313"/>
    </row>
    <row r="1399" spans="51:57">
      <c r="AY1399" s="313"/>
      <c r="AZ1399" s="313"/>
      <c r="BA1399" s="313"/>
      <c r="BB1399" s="313"/>
      <c r="BC1399" s="313"/>
      <c r="BD1399" s="313"/>
      <c r="BE1399" s="313"/>
    </row>
    <row r="1400" spans="51:57">
      <c r="AY1400" s="313"/>
      <c r="AZ1400" s="313"/>
      <c r="BA1400" s="313"/>
      <c r="BB1400" s="313"/>
      <c r="BC1400" s="313"/>
      <c r="BD1400" s="313"/>
      <c r="BE1400" s="313"/>
    </row>
    <row r="1401" spans="51:57">
      <c r="AY1401" s="313"/>
      <c r="AZ1401" s="313"/>
      <c r="BA1401" s="313"/>
      <c r="BB1401" s="313"/>
      <c r="BC1401" s="313"/>
      <c r="BD1401" s="313"/>
      <c r="BE1401" s="313"/>
    </row>
    <row r="1402" spans="51:57">
      <c r="AY1402" s="313"/>
      <c r="AZ1402" s="313"/>
      <c r="BA1402" s="313"/>
      <c r="BB1402" s="313"/>
      <c r="BC1402" s="313"/>
      <c r="BD1402" s="313"/>
      <c r="BE1402" s="313"/>
    </row>
    <row r="1403" spans="51:57">
      <c r="AY1403" s="313"/>
      <c r="AZ1403" s="313"/>
      <c r="BA1403" s="313"/>
      <c r="BB1403" s="313"/>
      <c r="BC1403" s="313"/>
      <c r="BD1403" s="313"/>
      <c r="BE1403" s="313"/>
    </row>
    <row r="1404" spans="51:57">
      <c r="AY1404" s="313"/>
      <c r="AZ1404" s="313"/>
      <c r="BA1404" s="313"/>
      <c r="BB1404" s="313"/>
      <c r="BC1404" s="313"/>
      <c r="BD1404" s="313"/>
      <c r="BE1404" s="313"/>
    </row>
    <row r="1405" spans="51:57">
      <c r="AY1405" s="313"/>
      <c r="AZ1405" s="313"/>
      <c r="BA1405" s="313"/>
      <c r="BB1405" s="313"/>
      <c r="BC1405" s="313"/>
      <c r="BD1405" s="313"/>
      <c r="BE1405" s="313"/>
    </row>
    <row r="1406" spans="51:57">
      <c r="AY1406" s="313"/>
      <c r="AZ1406" s="313"/>
      <c r="BA1406" s="313"/>
      <c r="BB1406" s="313"/>
      <c r="BC1406" s="313"/>
      <c r="BD1406" s="313"/>
      <c r="BE1406" s="313"/>
    </row>
    <row r="1407" spans="51:57">
      <c r="AY1407" s="313"/>
      <c r="AZ1407" s="313"/>
      <c r="BA1407" s="313"/>
      <c r="BB1407" s="313"/>
      <c r="BC1407" s="313"/>
      <c r="BD1407" s="313"/>
      <c r="BE1407" s="313"/>
    </row>
    <row r="1408" spans="51:57">
      <c r="AY1408" s="313"/>
      <c r="AZ1408" s="313"/>
      <c r="BA1408" s="313"/>
      <c r="BB1408" s="313"/>
      <c r="BC1408" s="313"/>
      <c r="BD1408" s="313"/>
      <c r="BE1408" s="313"/>
    </row>
    <row r="1409" spans="51:57">
      <c r="AY1409" s="313"/>
      <c r="AZ1409" s="313"/>
      <c r="BA1409" s="313"/>
      <c r="BB1409" s="313"/>
      <c r="BC1409" s="313"/>
      <c r="BD1409" s="313"/>
      <c r="BE1409" s="313"/>
    </row>
    <row r="1410" spans="51:57">
      <c r="AY1410" s="313"/>
      <c r="AZ1410" s="313"/>
      <c r="BA1410" s="313"/>
      <c r="BB1410" s="313"/>
      <c r="BC1410" s="313"/>
      <c r="BD1410" s="313"/>
      <c r="BE1410" s="313"/>
    </row>
    <row r="1411" spans="51:57">
      <c r="AY1411" s="313"/>
      <c r="AZ1411" s="313"/>
      <c r="BA1411" s="313"/>
      <c r="BB1411" s="313"/>
      <c r="BC1411" s="313"/>
      <c r="BD1411" s="313"/>
      <c r="BE1411" s="313"/>
    </row>
    <row r="1412" spans="51:57">
      <c r="AY1412" s="313"/>
      <c r="AZ1412" s="313"/>
      <c r="BA1412" s="313"/>
      <c r="BB1412" s="313"/>
      <c r="BC1412" s="313"/>
      <c r="BD1412" s="313"/>
      <c r="BE1412" s="313"/>
    </row>
    <row r="1413" spans="51:57">
      <c r="AY1413" s="313"/>
      <c r="AZ1413" s="313"/>
      <c r="BA1413" s="313"/>
      <c r="BB1413" s="313"/>
      <c r="BC1413" s="313"/>
      <c r="BD1413" s="313"/>
      <c r="BE1413" s="313"/>
    </row>
    <row r="1414" spans="51:57">
      <c r="AY1414" s="313"/>
      <c r="AZ1414" s="313"/>
      <c r="BA1414" s="313"/>
      <c r="BB1414" s="313"/>
      <c r="BC1414" s="313"/>
      <c r="BD1414" s="313"/>
      <c r="BE1414" s="313"/>
    </row>
    <row r="1415" spans="51:57">
      <c r="AY1415" s="313"/>
      <c r="AZ1415" s="313"/>
      <c r="BA1415" s="313"/>
      <c r="BB1415" s="313"/>
      <c r="BC1415" s="313"/>
      <c r="BD1415" s="313"/>
      <c r="BE1415" s="313"/>
    </row>
    <row r="1416" spans="51:57">
      <c r="AY1416" s="313"/>
      <c r="AZ1416" s="313"/>
      <c r="BA1416" s="313"/>
      <c r="BB1416" s="313"/>
      <c r="BC1416" s="313"/>
      <c r="BD1416" s="313"/>
      <c r="BE1416" s="313"/>
    </row>
    <row r="1417" spans="51:57">
      <c r="AY1417" s="313"/>
      <c r="AZ1417" s="313"/>
      <c r="BA1417" s="313"/>
      <c r="BB1417" s="313"/>
      <c r="BC1417" s="313"/>
      <c r="BD1417" s="313"/>
      <c r="BE1417" s="313"/>
    </row>
    <row r="1418" spans="51:57">
      <c r="AY1418" s="313"/>
      <c r="AZ1418" s="313"/>
      <c r="BA1418" s="313"/>
      <c r="BB1418" s="313"/>
      <c r="BC1418" s="313"/>
      <c r="BD1418" s="313"/>
      <c r="BE1418" s="313"/>
    </row>
    <row r="1419" spans="51:57">
      <c r="AY1419" s="313"/>
      <c r="AZ1419" s="313"/>
      <c r="BA1419" s="313"/>
      <c r="BB1419" s="313"/>
      <c r="BC1419" s="313"/>
      <c r="BD1419" s="313"/>
      <c r="BE1419" s="313"/>
    </row>
    <row r="1420" spans="51:57">
      <c r="AY1420" s="313"/>
      <c r="AZ1420" s="313"/>
      <c r="BA1420" s="313"/>
      <c r="BB1420" s="313"/>
      <c r="BC1420" s="313"/>
      <c r="BD1420" s="313"/>
      <c r="BE1420" s="313"/>
    </row>
    <row r="1421" spans="51:57">
      <c r="AY1421" s="313"/>
      <c r="AZ1421" s="313"/>
      <c r="BA1421" s="313"/>
      <c r="BB1421" s="313"/>
      <c r="BC1421" s="313"/>
      <c r="BD1421" s="313"/>
      <c r="BE1421" s="313"/>
    </row>
    <row r="1422" spans="51:57">
      <c r="AY1422" s="313"/>
      <c r="AZ1422" s="313"/>
      <c r="BA1422" s="313"/>
      <c r="BB1422" s="313"/>
      <c r="BC1422" s="313"/>
      <c r="BD1422" s="313"/>
      <c r="BE1422" s="313"/>
    </row>
    <row r="1423" spans="51:57">
      <c r="AY1423" s="313"/>
      <c r="AZ1423" s="313"/>
      <c r="BA1423" s="313"/>
      <c r="BB1423" s="313"/>
      <c r="BC1423" s="313"/>
      <c r="BD1423" s="313"/>
      <c r="BE1423" s="313"/>
    </row>
    <row r="1424" spans="51:57">
      <c r="AY1424" s="313"/>
      <c r="AZ1424" s="313"/>
      <c r="BA1424" s="313"/>
      <c r="BB1424" s="313"/>
      <c r="BC1424" s="313"/>
      <c r="BD1424" s="313"/>
      <c r="BE1424" s="313"/>
    </row>
    <row r="1425" spans="51:57">
      <c r="AY1425" s="313"/>
      <c r="AZ1425" s="313"/>
      <c r="BA1425" s="313"/>
      <c r="BB1425" s="313"/>
      <c r="BC1425" s="313"/>
      <c r="BD1425" s="313"/>
      <c r="BE1425" s="313"/>
    </row>
    <row r="1426" spans="51:57">
      <c r="AY1426" s="313"/>
      <c r="AZ1426" s="313"/>
      <c r="BA1426" s="313"/>
      <c r="BB1426" s="313"/>
      <c r="BC1426" s="313"/>
      <c r="BD1426" s="313"/>
      <c r="BE1426" s="313"/>
    </row>
    <row r="1427" spans="51:57">
      <c r="AY1427" s="313"/>
      <c r="AZ1427" s="313"/>
      <c r="BA1427" s="313"/>
      <c r="BB1427" s="313"/>
      <c r="BC1427" s="313"/>
      <c r="BD1427" s="313"/>
      <c r="BE1427" s="313"/>
    </row>
    <row r="1428" spans="51:57">
      <c r="AY1428" s="313"/>
      <c r="AZ1428" s="313"/>
      <c r="BA1428" s="313"/>
      <c r="BB1428" s="313"/>
      <c r="BC1428" s="313"/>
      <c r="BD1428" s="313"/>
      <c r="BE1428" s="313"/>
    </row>
    <row r="1429" spans="51:57">
      <c r="AY1429" s="313"/>
      <c r="AZ1429" s="313"/>
      <c r="BA1429" s="313"/>
      <c r="BB1429" s="313"/>
      <c r="BC1429" s="313"/>
      <c r="BD1429" s="313"/>
      <c r="BE1429" s="313"/>
    </row>
    <row r="1430" spans="51:57">
      <c r="AY1430" s="313"/>
      <c r="AZ1430" s="313"/>
      <c r="BA1430" s="313"/>
      <c r="BB1430" s="313"/>
      <c r="BC1430" s="313"/>
      <c r="BD1430" s="313"/>
      <c r="BE1430" s="313"/>
    </row>
    <row r="1431" spans="51:57">
      <c r="AY1431" s="313"/>
      <c r="AZ1431" s="313"/>
      <c r="BA1431" s="313"/>
      <c r="BB1431" s="313"/>
      <c r="BC1431" s="313"/>
      <c r="BD1431" s="313"/>
      <c r="BE1431" s="313"/>
    </row>
    <row r="1432" spans="51:57">
      <c r="AY1432" s="313"/>
      <c r="AZ1432" s="313"/>
      <c r="BA1432" s="313"/>
      <c r="BB1432" s="313"/>
      <c r="BC1432" s="313"/>
      <c r="BD1432" s="313"/>
      <c r="BE1432" s="313"/>
    </row>
    <row r="1433" spans="51:57">
      <c r="AY1433" s="313"/>
      <c r="AZ1433" s="313"/>
      <c r="BA1433" s="313"/>
      <c r="BB1433" s="313"/>
      <c r="BC1433" s="313"/>
      <c r="BD1433" s="313"/>
      <c r="BE1433" s="313"/>
    </row>
    <row r="1434" spans="51:57">
      <c r="AY1434" s="313"/>
      <c r="AZ1434" s="313"/>
      <c r="BA1434" s="313"/>
      <c r="BB1434" s="313"/>
      <c r="BC1434" s="313"/>
      <c r="BD1434" s="313"/>
      <c r="BE1434" s="313"/>
    </row>
    <row r="1435" spans="51:57">
      <c r="AY1435" s="313"/>
      <c r="AZ1435" s="313"/>
      <c r="BA1435" s="313"/>
      <c r="BB1435" s="313"/>
      <c r="BC1435" s="313"/>
      <c r="BD1435" s="313"/>
      <c r="BE1435" s="313"/>
    </row>
    <row r="1436" spans="51:57">
      <c r="AY1436" s="313"/>
      <c r="AZ1436" s="313"/>
      <c r="BA1436" s="313"/>
      <c r="BB1436" s="313"/>
      <c r="BC1436" s="313"/>
      <c r="BD1436" s="313"/>
      <c r="BE1436" s="313"/>
    </row>
    <row r="1437" spans="51:57">
      <c r="AY1437" s="313"/>
      <c r="AZ1437" s="313"/>
      <c r="BA1437" s="313"/>
      <c r="BB1437" s="313"/>
      <c r="BC1437" s="313"/>
      <c r="BD1437" s="313"/>
      <c r="BE1437" s="313"/>
    </row>
    <row r="1438" spans="51:57">
      <c r="AY1438" s="313"/>
      <c r="AZ1438" s="313"/>
      <c r="BA1438" s="313"/>
      <c r="BB1438" s="313"/>
      <c r="BC1438" s="313"/>
      <c r="BD1438" s="313"/>
      <c r="BE1438" s="313"/>
    </row>
    <row r="1439" spans="51:57">
      <c r="AY1439" s="313"/>
      <c r="AZ1439" s="313"/>
      <c r="BA1439" s="313"/>
      <c r="BB1439" s="313"/>
      <c r="BC1439" s="313"/>
      <c r="BD1439" s="313"/>
      <c r="BE1439" s="313"/>
    </row>
    <row r="1440" spans="51:57">
      <c r="AY1440" s="313"/>
      <c r="AZ1440" s="313"/>
      <c r="BA1440" s="313"/>
      <c r="BB1440" s="313"/>
      <c r="BC1440" s="313"/>
      <c r="BD1440" s="313"/>
      <c r="BE1440" s="313"/>
    </row>
    <row r="1441" spans="51:57">
      <c r="AY1441" s="313"/>
      <c r="AZ1441" s="313"/>
      <c r="BA1441" s="313"/>
      <c r="BB1441" s="313"/>
      <c r="BC1441" s="313"/>
      <c r="BD1441" s="313"/>
      <c r="BE1441" s="313"/>
    </row>
    <row r="1442" spans="51:57">
      <c r="AY1442" s="313"/>
      <c r="AZ1442" s="313"/>
      <c r="BA1442" s="313"/>
      <c r="BB1442" s="313"/>
      <c r="BC1442" s="313"/>
      <c r="BD1442" s="313"/>
      <c r="BE1442" s="313"/>
    </row>
    <row r="1443" spans="51:57">
      <c r="AY1443" s="313"/>
      <c r="AZ1443" s="313"/>
      <c r="BA1443" s="313"/>
      <c r="BB1443" s="313"/>
      <c r="BC1443" s="313"/>
      <c r="BD1443" s="313"/>
      <c r="BE1443" s="313"/>
    </row>
    <row r="1444" spans="51:57">
      <c r="AY1444" s="313"/>
      <c r="AZ1444" s="313"/>
      <c r="BA1444" s="313"/>
      <c r="BB1444" s="313"/>
      <c r="BC1444" s="313"/>
      <c r="BD1444" s="313"/>
      <c r="BE1444" s="313"/>
    </row>
    <row r="1445" spans="51:57">
      <c r="AY1445" s="313"/>
      <c r="AZ1445" s="313"/>
      <c r="BA1445" s="313"/>
      <c r="BB1445" s="313"/>
      <c r="BC1445" s="313"/>
      <c r="BD1445" s="313"/>
      <c r="BE1445" s="313"/>
    </row>
    <row r="1446" spans="51:57">
      <c r="AY1446" s="313"/>
      <c r="AZ1446" s="313"/>
      <c r="BA1446" s="313"/>
      <c r="BB1446" s="313"/>
      <c r="BC1446" s="313"/>
      <c r="BD1446" s="313"/>
      <c r="BE1446" s="313"/>
    </row>
    <row r="1447" spans="51:57">
      <c r="AY1447" s="313"/>
      <c r="AZ1447" s="313"/>
      <c r="BA1447" s="313"/>
      <c r="BB1447" s="313"/>
      <c r="BC1447" s="313"/>
      <c r="BD1447" s="313"/>
      <c r="BE1447" s="313"/>
    </row>
    <row r="1448" spans="51:57">
      <c r="AY1448" s="313"/>
      <c r="AZ1448" s="313"/>
      <c r="BA1448" s="313"/>
      <c r="BB1448" s="313"/>
      <c r="BC1448" s="313"/>
      <c r="BD1448" s="313"/>
      <c r="BE1448" s="313"/>
    </row>
    <row r="1449" spans="51:57">
      <c r="AY1449" s="313"/>
      <c r="AZ1449" s="313"/>
      <c r="BA1449" s="313"/>
      <c r="BB1449" s="313"/>
      <c r="BC1449" s="313"/>
      <c r="BD1449" s="313"/>
      <c r="BE1449" s="313"/>
    </row>
    <row r="1450" spans="51:57">
      <c r="AY1450" s="313"/>
      <c r="AZ1450" s="313"/>
      <c r="BA1450" s="313"/>
      <c r="BB1450" s="313"/>
      <c r="BC1450" s="313"/>
      <c r="BD1450" s="313"/>
      <c r="BE1450" s="313"/>
    </row>
    <row r="1451" spans="51:57">
      <c r="AY1451" s="313"/>
      <c r="AZ1451" s="313"/>
      <c r="BA1451" s="313"/>
      <c r="BB1451" s="313"/>
      <c r="BC1451" s="313"/>
      <c r="BD1451" s="313"/>
      <c r="BE1451" s="313"/>
    </row>
    <row r="1452" spans="51:57">
      <c r="AY1452" s="313"/>
      <c r="AZ1452" s="313"/>
      <c r="BA1452" s="313"/>
      <c r="BB1452" s="313"/>
      <c r="BC1452" s="313"/>
      <c r="BD1452" s="313"/>
      <c r="BE1452" s="313"/>
    </row>
    <row r="1453" spans="51:57">
      <c r="AY1453" s="313"/>
      <c r="AZ1453" s="313"/>
      <c r="BA1453" s="313"/>
      <c r="BB1453" s="313"/>
      <c r="BC1453" s="313"/>
      <c r="BD1453" s="313"/>
      <c r="BE1453" s="313"/>
    </row>
    <row r="1454" spans="51:57">
      <c r="AY1454" s="313"/>
      <c r="AZ1454" s="313"/>
      <c r="BA1454" s="313"/>
      <c r="BB1454" s="313"/>
      <c r="BC1454" s="313"/>
      <c r="BD1454" s="313"/>
      <c r="BE1454" s="313"/>
    </row>
    <row r="1455" spans="51:57">
      <c r="AY1455" s="313"/>
      <c r="AZ1455" s="313"/>
      <c r="BA1455" s="313"/>
      <c r="BB1455" s="313"/>
      <c r="BC1455" s="313"/>
      <c r="BD1455" s="313"/>
      <c r="BE1455" s="313"/>
    </row>
    <row r="1456" spans="51:57">
      <c r="AY1456" s="313"/>
      <c r="AZ1456" s="313"/>
      <c r="BA1456" s="313"/>
      <c r="BB1456" s="313"/>
      <c r="BC1456" s="313"/>
      <c r="BD1456" s="313"/>
      <c r="BE1456" s="313"/>
    </row>
    <row r="1457" spans="51:57">
      <c r="AY1457" s="313"/>
      <c r="AZ1457" s="313"/>
      <c r="BA1457" s="313"/>
      <c r="BB1457" s="313"/>
      <c r="BC1457" s="313"/>
      <c r="BD1457" s="313"/>
      <c r="BE1457" s="313"/>
    </row>
    <row r="1458" spans="51:57">
      <c r="AY1458" s="313"/>
      <c r="AZ1458" s="313"/>
      <c r="BA1458" s="313"/>
      <c r="BB1458" s="313"/>
      <c r="BC1458" s="313"/>
      <c r="BD1458" s="313"/>
      <c r="BE1458" s="313"/>
    </row>
    <row r="1459" spans="51:57">
      <c r="AY1459" s="313"/>
      <c r="AZ1459" s="313"/>
      <c r="BA1459" s="313"/>
      <c r="BB1459" s="313"/>
      <c r="BC1459" s="313"/>
      <c r="BD1459" s="313"/>
      <c r="BE1459" s="313"/>
    </row>
    <row r="1460" spans="51:57">
      <c r="AY1460" s="313"/>
      <c r="AZ1460" s="313"/>
      <c r="BA1460" s="313"/>
      <c r="BB1460" s="313"/>
      <c r="BC1460" s="313"/>
      <c r="BD1460" s="313"/>
      <c r="BE1460" s="313"/>
    </row>
    <row r="1461" spans="51:57">
      <c r="AY1461" s="313"/>
      <c r="AZ1461" s="313"/>
      <c r="BA1461" s="313"/>
      <c r="BB1461" s="313"/>
      <c r="BC1461" s="313"/>
      <c r="BD1461" s="313"/>
      <c r="BE1461" s="313"/>
    </row>
    <row r="1462" spans="51:57">
      <c r="AY1462" s="313"/>
      <c r="AZ1462" s="313"/>
      <c r="BA1462" s="313"/>
      <c r="BB1462" s="313"/>
      <c r="BC1462" s="313"/>
      <c r="BD1462" s="313"/>
      <c r="BE1462" s="313"/>
    </row>
    <row r="1463" spans="51:57">
      <c r="AY1463" s="313"/>
      <c r="AZ1463" s="313"/>
      <c r="BA1463" s="313"/>
      <c r="BB1463" s="313"/>
      <c r="BC1463" s="313"/>
      <c r="BD1463" s="313"/>
      <c r="BE1463" s="313"/>
    </row>
    <row r="1464" spans="51:57">
      <c r="AY1464" s="313"/>
      <c r="AZ1464" s="313"/>
      <c r="BA1464" s="313"/>
      <c r="BB1464" s="313"/>
      <c r="BC1464" s="313"/>
      <c r="BD1464" s="313"/>
      <c r="BE1464" s="313"/>
    </row>
    <row r="1465" spans="51:57">
      <c r="AY1465" s="313"/>
      <c r="AZ1465" s="313"/>
      <c r="BA1465" s="313"/>
      <c r="BB1465" s="313"/>
      <c r="BC1465" s="313"/>
      <c r="BD1465" s="313"/>
      <c r="BE1465" s="313"/>
    </row>
    <row r="1466" spans="51:57">
      <c r="AY1466" s="313"/>
      <c r="AZ1466" s="313"/>
      <c r="BA1466" s="313"/>
      <c r="BB1466" s="313"/>
      <c r="BC1466" s="313"/>
      <c r="BD1466" s="313"/>
      <c r="BE1466" s="313"/>
    </row>
    <row r="1467" spans="51:57">
      <c r="AY1467" s="313"/>
      <c r="AZ1467" s="313"/>
      <c r="BA1467" s="313"/>
      <c r="BB1467" s="313"/>
      <c r="BC1467" s="313"/>
      <c r="BD1467" s="313"/>
      <c r="BE1467" s="313"/>
    </row>
    <row r="1468" spans="51:57">
      <c r="AY1468" s="313"/>
      <c r="AZ1468" s="313"/>
      <c r="BA1468" s="313"/>
      <c r="BB1468" s="313"/>
      <c r="BC1468" s="313"/>
      <c r="BD1468" s="313"/>
      <c r="BE1468" s="313"/>
    </row>
    <row r="1469" spans="51:57">
      <c r="AY1469" s="313"/>
      <c r="AZ1469" s="313"/>
      <c r="BA1469" s="313"/>
      <c r="BB1469" s="313"/>
      <c r="BC1469" s="313"/>
      <c r="BD1469" s="313"/>
      <c r="BE1469" s="313"/>
    </row>
    <row r="1470" spans="51:57">
      <c r="AY1470" s="313"/>
      <c r="AZ1470" s="313"/>
      <c r="BA1470" s="313"/>
      <c r="BB1470" s="313"/>
      <c r="BC1470" s="313"/>
      <c r="BD1470" s="313"/>
      <c r="BE1470" s="313"/>
    </row>
    <row r="1471" spans="51:57">
      <c r="AY1471" s="313"/>
      <c r="AZ1471" s="313"/>
      <c r="BA1471" s="313"/>
      <c r="BB1471" s="313"/>
      <c r="BC1471" s="313"/>
      <c r="BD1471" s="313"/>
      <c r="BE1471" s="313"/>
    </row>
    <row r="1472" spans="51:57">
      <c r="AY1472" s="313"/>
      <c r="AZ1472" s="313"/>
      <c r="BA1472" s="313"/>
      <c r="BB1472" s="313"/>
      <c r="BC1472" s="313"/>
      <c r="BD1472" s="313"/>
      <c r="BE1472" s="313"/>
    </row>
    <row r="1473" spans="51:57">
      <c r="AY1473" s="313"/>
      <c r="AZ1473" s="313"/>
      <c r="BA1473" s="313"/>
      <c r="BB1473" s="313"/>
      <c r="BC1473" s="313"/>
      <c r="BD1473" s="313"/>
      <c r="BE1473" s="313"/>
    </row>
    <row r="1474" spans="51:57">
      <c r="AY1474" s="313"/>
      <c r="AZ1474" s="313"/>
      <c r="BA1474" s="313"/>
      <c r="BB1474" s="313"/>
      <c r="BC1474" s="313"/>
      <c r="BD1474" s="313"/>
      <c r="BE1474" s="313"/>
    </row>
    <row r="1475" spans="51:57">
      <c r="AY1475" s="313"/>
      <c r="AZ1475" s="313"/>
      <c r="BA1475" s="313"/>
      <c r="BB1475" s="313"/>
      <c r="BC1475" s="313"/>
      <c r="BD1475" s="313"/>
      <c r="BE1475" s="313"/>
    </row>
    <row r="1476" spans="51:57">
      <c r="AY1476" s="313"/>
      <c r="AZ1476" s="313"/>
      <c r="BA1476" s="313"/>
      <c r="BB1476" s="313"/>
      <c r="BC1476" s="313"/>
      <c r="BD1476" s="313"/>
      <c r="BE1476" s="313"/>
    </row>
    <row r="1477" spans="51:57">
      <c r="AY1477" s="313"/>
      <c r="AZ1477" s="313"/>
      <c r="BA1477" s="313"/>
      <c r="BB1477" s="313"/>
      <c r="BC1477" s="313"/>
      <c r="BD1477" s="313"/>
      <c r="BE1477" s="313"/>
    </row>
    <row r="1478" spans="51:57">
      <c r="AY1478" s="313"/>
      <c r="AZ1478" s="313"/>
      <c r="BA1478" s="313"/>
      <c r="BB1478" s="313"/>
      <c r="BC1478" s="313"/>
      <c r="BD1478" s="313"/>
      <c r="BE1478" s="313"/>
    </row>
    <row r="1479" spans="51:57">
      <c r="AY1479" s="313"/>
      <c r="AZ1479" s="313"/>
      <c r="BA1479" s="313"/>
      <c r="BB1479" s="313"/>
      <c r="BC1479" s="313"/>
      <c r="BD1479" s="313"/>
      <c r="BE1479" s="313"/>
    </row>
    <row r="1480" spans="51:57">
      <c r="AY1480" s="313"/>
      <c r="AZ1480" s="313"/>
      <c r="BA1480" s="313"/>
      <c r="BB1480" s="313"/>
      <c r="BC1480" s="313"/>
      <c r="BD1480" s="313"/>
      <c r="BE1480" s="313"/>
    </row>
    <row r="1481" spans="51:57">
      <c r="AY1481" s="313"/>
      <c r="AZ1481" s="313"/>
      <c r="BA1481" s="313"/>
      <c r="BB1481" s="313"/>
      <c r="BC1481" s="313"/>
      <c r="BD1481" s="313"/>
      <c r="BE1481" s="313"/>
    </row>
    <row r="1482" spans="51:57">
      <c r="AY1482" s="313"/>
      <c r="AZ1482" s="313"/>
      <c r="BA1482" s="313"/>
      <c r="BB1482" s="313"/>
      <c r="BC1482" s="313"/>
      <c r="BD1482" s="313"/>
      <c r="BE1482" s="313"/>
    </row>
    <row r="1483" spans="51:57">
      <c r="AY1483" s="313"/>
      <c r="AZ1483" s="313"/>
      <c r="BA1483" s="313"/>
      <c r="BB1483" s="313"/>
      <c r="BC1483" s="313"/>
      <c r="BD1483" s="313"/>
      <c r="BE1483" s="313"/>
    </row>
    <row r="1484" spans="51:57">
      <c r="AY1484" s="313"/>
      <c r="AZ1484" s="313"/>
      <c r="BA1484" s="313"/>
      <c r="BB1484" s="313"/>
      <c r="BC1484" s="313"/>
      <c r="BD1484" s="313"/>
      <c r="BE1484" s="313"/>
    </row>
    <row r="1485" spans="51:57">
      <c r="AY1485" s="313"/>
      <c r="AZ1485" s="313"/>
      <c r="BA1485" s="313"/>
      <c r="BB1485" s="313"/>
      <c r="BC1485" s="313"/>
      <c r="BD1485" s="313"/>
      <c r="BE1485" s="313"/>
    </row>
    <row r="1486" spans="51:57">
      <c r="AY1486" s="313"/>
      <c r="AZ1486" s="313"/>
      <c r="BA1486" s="313"/>
      <c r="BB1486" s="313"/>
      <c r="BC1486" s="313"/>
      <c r="BD1486" s="313"/>
      <c r="BE1486" s="313"/>
    </row>
    <row r="1487" spans="51:57">
      <c r="AY1487" s="313"/>
      <c r="AZ1487" s="313"/>
      <c r="BA1487" s="313"/>
      <c r="BB1487" s="313"/>
      <c r="BC1487" s="313"/>
      <c r="BD1487" s="313"/>
      <c r="BE1487" s="313"/>
    </row>
    <row r="1488" spans="51:57">
      <c r="AY1488" s="313"/>
      <c r="AZ1488" s="313"/>
      <c r="BA1488" s="313"/>
      <c r="BB1488" s="313"/>
      <c r="BC1488" s="313"/>
      <c r="BD1488" s="313"/>
      <c r="BE1488" s="313"/>
    </row>
    <row r="1489" spans="51:57">
      <c r="AY1489" s="313"/>
      <c r="AZ1489" s="313"/>
      <c r="BA1489" s="313"/>
      <c r="BB1489" s="313"/>
      <c r="BC1489" s="313"/>
      <c r="BD1489" s="313"/>
      <c r="BE1489" s="313"/>
    </row>
    <row r="1490" spans="51:57">
      <c r="AY1490" s="313"/>
      <c r="AZ1490" s="313"/>
      <c r="BA1490" s="313"/>
      <c r="BB1490" s="313"/>
      <c r="BC1490" s="313"/>
      <c r="BD1490" s="313"/>
      <c r="BE1490" s="313"/>
    </row>
    <row r="1491" spans="51:57">
      <c r="AY1491" s="313"/>
      <c r="AZ1491" s="313"/>
      <c r="BA1491" s="313"/>
      <c r="BB1491" s="313"/>
      <c r="BC1491" s="313"/>
      <c r="BD1491" s="313"/>
      <c r="BE1491" s="313"/>
    </row>
    <row r="1492" spans="51:57">
      <c r="AY1492" s="313"/>
      <c r="AZ1492" s="313"/>
      <c r="BA1492" s="313"/>
      <c r="BB1492" s="313"/>
      <c r="BC1492" s="313"/>
      <c r="BD1492" s="313"/>
      <c r="BE1492" s="313"/>
    </row>
    <row r="1493" spans="51:57">
      <c r="AY1493" s="313"/>
      <c r="AZ1493" s="313"/>
      <c r="BA1493" s="313"/>
      <c r="BB1493" s="313"/>
      <c r="BC1493" s="313"/>
      <c r="BD1493" s="313"/>
      <c r="BE1493" s="313"/>
    </row>
    <row r="1494" spans="51:57">
      <c r="AY1494" s="313"/>
      <c r="AZ1494" s="313"/>
      <c r="BA1494" s="313"/>
      <c r="BB1494" s="313"/>
      <c r="BC1494" s="313"/>
      <c r="BD1494" s="313"/>
      <c r="BE1494" s="313"/>
    </row>
    <row r="1495" spans="51:57">
      <c r="AY1495" s="313"/>
      <c r="AZ1495" s="313"/>
      <c r="BA1495" s="313"/>
      <c r="BB1495" s="313"/>
      <c r="BC1495" s="313"/>
      <c r="BD1495" s="313"/>
      <c r="BE1495" s="313"/>
    </row>
    <row r="1496" spans="51:57">
      <c r="AY1496" s="313"/>
      <c r="AZ1496" s="313"/>
      <c r="BA1496" s="313"/>
      <c r="BB1496" s="313"/>
      <c r="BC1496" s="313"/>
      <c r="BD1496" s="313"/>
      <c r="BE1496" s="313"/>
    </row>
    <row r="1497" spans="51:57">
      <c r="AY1497" s="313"/>
      <c r="AZ1497" s="313"/>
      <c r="BA1497" s="313"/>
      <c r="BB1497" s="313"/>
      <c r="BC1497" s="313"/>
      <c r="BD1497" s="313"/>
      <c r="BE1497" s="313"/>
    </row>
    <row r="1498" spans="51:57">
      <c r="AY1498" s="313"/>
      <c r="AZ1498" s="313"/>
      <c r="BA1498" s="313"/>
      <c r="BB1498" s="313"/>
      <c r="BC1498" s="313"/>
      <c r="BD1498" s="313"/>
      <c r="BE1498" s="313"/>
    </row>
    <row r="1499" spans="51:57">
      <c r="AY1499" s="313"/>
      <c r="AZ1499" s="313"/>
      <c r="BA1499" s="313"/>
      <c r="BB1499" s="313"/>
      <c r="BC1499" s="313"/>
      <c r="BD1499" s="313"/>
      <c r="BE1499" s="313"/>
    </row>
    <row r="1500" spans="51:57">
      <c r="AY1500" s="313"/>
      <c r="AZ1500" s="313"/>
      <c r="BA1500" s="313"/>
      <c r="BB1500" s="313"/>
      <c r="BC1500" s="313"/>
      <c r="BD1500" s="313"/>
      <c r="BE1500" s="313"/>
    </row>
    <row r="1501" spans="51:57">
      <c r="AY1501" s="313"/>
      <c r="AZ1501" s="313"/>
      <c r="BA1501" s="313"/>
      <c r="BB1501" s="313"/>
      <c r="BC1501" s="313"/>
      <c r="BD1501" s="313"/>
      <c r="BE1501" s="313"/>
    </row>
    <row r="1502" spans="51:57">
      <c r="AY1502" s="313"/>
      <c r="AZ1502" s="313"/>
      <c r="BA1502" s="313"/>
      <c r="BB1502" s="313"/>
      <c r="BC1502" s="313"/>
      <c r="BD1502" s="313"/>
      <c r="BE1502" s="313"/>
    </row>
    <row r="1503" spans="51:57">
      <c r="AY1503" s="313"/>
      <c r="AZ1503" s="313"/>
      <c r="BA1503" s="313"/>
      <c r="BB1503" s="313"/>
      <c r="BC1503" s="313"/>
      <c r="BD1503" s="313"/>
      <c r="BE1503" s="313"/>
    </row>
    <row r="1504" spans="51:57">
      <c r="AY1504" s="313"/>
      <c r="AZ1504" s="313"/>
      <c r="BA1504" s="313"/>
      <c r="BB1504" s="313"/>
      <c r="BC1504" s="313"/>
      <c r="BD1504" s="313"/>
      <c r="BE1504" s="313"/>
    </row>
    <row r="1505" spans="51:57">
      <c r="AY1505" s="313"/>
      <c r="AZ1505" s="313"/>
      <c r="BA1505" s="313"/>
      <c r="BB1505" s="313"/>
      <c r="BC1505" s="313"/>
      <c r="BD1505" s="313"/>
      <c r="BE1505" s="313"/>
    </row>
    <row r="1506" spans="51:57">
      <c r="AY1506" s="313"/>
      <c r="AZ1506" s="313"/>
      <c r="BA1506" s="313"/>
      <c r="BB1506" s="313"/>
      <c r="BC1506" s="313"/>
      <c r="BD1506" s="313"/>
      <c r="BE1506" s="313"/>
    </row>
    <row r="1507" spans="51:57">
      <c r="AY1507" s="313"/>
      <c r="AZ1507" s="313"/>
      <c r="BA1507" s="313"/>
      <c r="BB1507" s="313"/>
      <c r="BC1507" s="313"/>
      <c r="BD1507" s="313"/>
      <c r="BE1507" s="313"/>
    </row>
    <row r="1508" spans="51:57">
      <c r="AY1508" s="313"/>
      <c r="AZ1508" s="313"/>
      <c r="BA1508" s="313"/>
      <c r="BB1508" s="313"/>
      <c r="BC1508" s="313"/>
      <c r="BD1508" s="313"/>
      <c r="BE1508" s="313"/>
    </row>
    <row r="1509" spans="51:57">
      <c r="AY1509" s="313"/>
      <c r="AZ1509" s="313"/>
      <c r="BA1509" s="313"/>
      <c r="BB1509" s="313"/>
      <c r="BC1509" s="313"/>
      <c r="BD1509" s="313"/>
      <c r="BE1509" s="313"/>
    </row>
    <row r="1510" spans="51:57">
      <c r="AY1510" s="313"/>
      <c r="AZ1510" s="313"/>
      <c r="BA1510" s="313"/>
      <c r="BB1510" s="313"/>
      <c r="BC1510" s="313"/>
      <c r="BD1510" s="313"/>
      <c r="BE1510" s="313"/>
    </row>
    <row r="1511" spans="51:57">
      <c r="AY1511" s="313"/>
      <c r="AZ1511" s="313"/>
      <c r="BA1511" s="313"/>
      <c r="BB1511" s="313"/>
      <c r="BC1511" s="313"/>
      <c r="BD1511" s="313"/>
      <c r="BE1511" s="313"/>
    </row>
    <row r="1512" spans="51:57">
      <c r="AY1512" s="313"/>
      <c r="AZ1512" s="313"/>
      <c r="BA1512" s="313"/>
      <c r="BB1512" s="313"/>
      <c r="BC1512" s="313"/>
      <c r="BD1512" s="313"/>
      <c r="BE1512" s="313"/>
    </row>
    <row r="1513" spans="51:57">
      <c r="AY1513" s="313"/>
      <c r="AZ1513" s="313"/>
      <c r="BA1513" s="313"/>
      <c r="BB1513" s="313"/>
      <c r="BC1513" s="313"/>
      <c r="BD1513" s="313"/>
      <c r="BE1513" s="313"/>
    </row>
    <row r="1514" spans="51:57">
      <c r="AY1514" s="313"/>
      <c r="AZ1514" s="313"/>
      <c r="BA1514" s="313"/>
      <c r="BB1514" s="313"/>
      <c r="BC1514" s="313"/>
      <c r="BD1514" s="313"/>
      <c r="BE1514" s="313"/>
    </row>
    <row r="1515" spans="51:57">
      <c r="AY1515" s="313"/>
      <c r="AZ1515" s="313"/>
      <c r="BA1515" s="313"/>
      <c r="BB1515" s="313"/>
      <c r="BC1515" s="313"/>
      <c r="BD1515" s="313"/>
      <c r="BE1515" s="313"/>
    </row>
    <row r="1516" spans="51:57">
      <c r="AY1516" s="313"/>
      <c r="AZ1516" s="313"/>
      <c r="BA1516" s="313"/>
      <c r="BB1516" s="313"/>
      <c r="BC1516" s="313"/>
      <c r="BD1516" s="313"/>
      <c r="BE1516" s="313"/>
    </row>
    <row r="1517" spans="51:57">
      <c r="AY1517" s="313"/>
      <c r="AZ1517" s="313"/>
      <c r="BA1517" s="313"/>
      <c r="BB1517" s="313"/>
      <c r="BC1517" s="313"/>
      <c r="BD1517" s="313"/>
      <c r="BE1517" s="313"/>
    </row>
    <row r="1518" spans="51:57">
      <c r="AY1518" s="313"/>
      <c r="AZ1518" s="313"/>
      <c r="BA1518" s="313"/>
      <c r="BB1518" s="313"/>
      <c r="BC1518" s="313"/>
      <c r="BD1518" s="313"/>
      <c r="BE1518" s="313"/>
    </row>
    <row r="1519" spans="51:57">
      <c r="AY1519" s="313"/>
      <c r="AZ1519" s="313"/>
      <c r="BA1519" s="313"/>
      <c r="BB1519" s="313"/>
      <c r="BC1519" s="313"/>
      <c r="BD1519" s="313"/>
      <c r="BE1519" s="313"/>
    </row>
    <row r="1520" spans="51:57">
      <c r="AY1520" s="313"/>
      <c r="AZ1520" s="313"/>
      <c r="BA1520" s="313"/>
      <c r="BB1520" s="313"/>
      <c r="BC1520" s="313"/>
      <c r="BD1520" s="313"/>
      <c r="BE1520" s="313"/>
    </row>
    <row r="1521" spans="51:57">
      <c r="AY1521" s="313"/>
      <c r="AZ1521" s="313"/>
      <c r="BA1521" s="313"/>
      <c r="BB1521" s="313"/>
      <c r="BC1521" s="313"/>
      <c r="BD1521" s="313"/>
      <c r="BE1521" s="313"/>
    </row>
    <row r="1522" spans="51:57">
      <c r="AY1522" s="313"/>
      <c r="AZ1522" s="313"/>
      <c r="BA1522" s="313"/>
      <c r="BB1522" s="313"/>
      <c r="BC1522" s="313"/>
      <c r="BD1522" s="313"/>
      <c r="BE1522" s="313"/>
    </row>
    <row r="1523" spans="51:57">
      <c r="AY1523" s="313"/>
      <c r="AZ1523" s="313"/>
      <c r="BA1523" s="313"/>
      <c r="BB1523" s="313"/>
      <c r="BC1523" s="313"/>
      <c r="BD1523" s="313"/>
      <c r="BE1523" s="313"/>
    </row>
    <row r="1524" spans="51:57">
      <c r="AY1524" s="313"/>
      <c r="AZ1524" s="313"/>
      <c r="BA1524" s="313"/>
      <c r="BB1524" s="313"/>
      <c r="BC1524" s="313"/>
      <c r="BD1524" s="313"/>
      <c r="BE1524" s="313"/>
    </row>
    <row r="1525" spans="51:57">
      <c r="AY1525" s="313"/>
      <c r="AZ1525" s="313"/>
      <c r="BA1525" s="313"/>
      <c r="BB1525" s="313"/>
      <c r="BC1525" s="313"/>
      <c r="BD1525" s="313"/>
      <c r="BE1525" s="313"/>
    </row>
    <row r="1526" spans="51:57">
      <c r="AY1526" s="313"/>
      <c r="AZ1526" s="313"/>
      <c r="BA1526" s="313"/>
      <c r="BB1526" s="313"/>
      <c r="BC1526" s="313"/>
      <c r="BD1526" s="313"/>
      <c r="BE1526" s="313"/>
    </row>
    <row r="1527" spans="51:57">
      <c r="AY1527" s="313"/>
      <c r="AZ1527" s="313"/>
      <c r="BA1527" s="313"/>
      <c r="BB1527" s="313"/>
      <c r="BC1527" s="313"/>
      <c r="BD1527" s="313"/>
      <c r="BE1527" s="313"/>
    </row>
    <row r="1528" spans="51:57">
      <c r="AY1528" s="313"/>
      <c r="AZ1528" s="313"/>
      <c r="BA1528" s="313"/>
      <c r="BB1528" s="313"/>
      <c r="BC1528" s="313"/>
      <c r="BD1528" s="313"/>
      <c r="BE1528" s="313"/>
    </row>
    <row r="1529" spans="51:57">
      <c r="AY1529" s="313"/>
      <c r="AZ1529" s="313"/>
      <c r="BA1529" s="313"/>
      <c r="BB1529" s="313"/>
      <c r="BC1529" s="313"/>
      <c r="BD1529" s="313"/>
      <c r="BE1529" s="313"/>
    </row>
    <row r="1530" spans="51:57">
      <c r="AY1530" s="313"/>
      <c r="AZ1530" s="313"/>
      <c r="BA1530" s="313"/>
      <c r="BB1530" s="313"/>
      <c r="BC1530" s="313"/>
      <c r="BD1530" s="313"/>
      <c r="BE1530" s="313"/>
    </row>
    <row r="1531" spans="51:57">
      <c r="AY1531" s="313"/>
      <c r="AZ1531" s="313"/>
      <c r="BA1531" s="313"/>
      <c r="BB1531" s="313"/>
      <c r="BC1531" s="313"/>
      <c r="BD1531" s="313"/>
      <c r="BE1531" s="313"/>
    </row>
    <row r="1532" spans="51:57">
      <c r="AY1532" s="313"/>
      <c r="AZ1532" s="313"/>
      <c r="BA1532" s="313"/>
      <c r="BB1532" s="313"/>
      <c r="BC1532" s="313"/>
      <c r="BD1532" s="313"/>
      <c r="BE1532" s="313"/>
    </row>
    <row r="1533" spans="51:57">
      <c r="AY1533" s="313"/>
      <c r="AZ1533" s="313"/>
      <c r="BA1533" s="313"/>
      <c r="BB1533" s="313"/>
      <c r="BC1533" s="313"/>
      <c r="BD1533" s="313"/>
      <c r="BE1533" s="313"/>
    </row>
    <row r="1534" spans="51:57">
      <c r="AY1534" s="313"/>
      <c r="AZ1534" s="313"/>
      <c r="BA1534" s="313"/>
      <c r="BB1534" s="313"/>
      <c r="BC1534" s="313"/>
      <c r="BD1534" s="313"/>
      <c r="BE1534" s="313"/>
    </row>
    <row r="1535" spans="51:57">
      <c r="AY1535" s="313"/>
      <c r="AZ1535" s="313"/>
      <c r="BA1535" s="313"/>
      <c r="BB1535" s="313"/>
      <c r="BC1535" s="313"/>
      <c r="BD1535" s="313"/>
      <c r="BE1535" s="313"/>
    </row>
    <row r="1536" spans="51:57">
      <c r="AY1536" s="313"/>
      <c r="AZ1536" s="313"/>
      <c r="BA1536" s="313"/>
      <c r="BB1536" s="313"/>
      <c r="BC1536" s="313"/>
      <c r="BD1536" s="313"/>
      <c r="BE1536" s="313"/>
    </row>
    <row r="1537" spans="51:57">
      <c r="AY1537" s="313"/>
      <c r="AZ1537" s="313"/>
      <c r="BA1537" s="313"/>
      <c r="BB1537" s="313"/>
      <c r="BC1537" s="313"/>
      <c r="BD1537" s="313"/>
      <c r="BE1537" s="313"/>
    </row>
    <row r="1538" spans="51:57">
      <c r="AY1538" s="313"/>
      <c r="AZ1538" s="313"/>
      <c r="BA1538" s="313"/>
      <c r="BB1538" s="313"/>
      <c r="BC1538" s="313"/>
      <c r="BD1538" s="313"/>
      <c r="BE1538" s="313"/>
    </row>
    <row r="1539" spans="51:57">
      <c r="AY1539" s="313"/>
      <c r="AZ1539" s="313"/>
      <c r="BA1539" s="313"/>
      <c r="BB1539" s="313"/>
      <c r="BC1539" s="313"/>
      <c r="BD1539" s="313"/>
      <c r="BE1539" s="313"/>
    </row>
    <row r="1540" spans="51:57">
      <c r="AY1540" s="313"/>
      <c r="AZ1540" s="313"/>
      <c r="BA1540" s="313"/>
      <c r="BB1540" s="313"/>
      <c r="BC1540" s="313"/>
      <c r="BD1540" s="313"/>
      <c r="BE1540" s="313"/>
    </row>
    <row r="1541" spans="51:57">
      <c r="AY1541" s="313"/>
      <c r="AZ1541" s="313"/>
      <c r="BA1541" s="313"/>
      <c r="BB1541" s="313"/>
      <c r="BC1541" s="313"/>
      <c r="BD1541" s="313"/>
      <c r="BE1541" s="313"/>
    </row>
    <row r="1542" spans="51:57">
      <c r="AY1542" s="313"/>
      <c r="AZ1542" s="313"/>
      <c r="BA1542" s="313"/>
      <c r="BB1542" s="313"/>
      <c r="BC1542" s="313"/>
      <c r="BD1542" s="313"/>
      <c r="BE1542" s="313"/>
    </row>
    <row r="1543" spans="51:57">
      <c r="AY1543" s="313"/>
      <c r="AZ1543" s="313"/>
      <c r="BA1543" s="313"/>
      <c r="BB1543" s="313"/>
      <c r="BC1543" s="313"/>
      <c r="BD1543" s="313"/>
      <c r="BE1543" s="313"/>
    </row>
    <row r="1544" spans="51:57">
      <c r="AY1544" s="313"/>
      <c r="AZ1544" s="313"/>
      <c r="BA1544" s="313"/>
      <c r="BB1544" s="313"/>
      <c r="BC1544" s="313"/>
      <c r="BD1544" s="313"/>
      <c r="BE1544" s="313"/>
    </row>
    <row r="1545" spans="51:57">
      <c r="AY1545" s="313"/>
      <c r="AZ1545" s="313"/>
      <c r="BA1545" s="313"/>
      <c r="BB1545" s="313"/>
      <c r="BC1545" s="313"/>
      <c r="BD1545" s="313"/>
      <c r="BE1545" s="313"/>
    </row>
    <row r="1546" spans="51:57">
      <c r="AY1546" s="313"/>
      <c r="AZ1546" s="313"/>
      <c r="BA1546" s="313"/>
      <c r="BB1546" s="313"/>
      <c r="BC1546" s="313"/>
      <c r="BD1546" s="313"/>
      <c r="BE1546" s="313"/>
    </row>
    <row r="1547" spans="51:57">
      <c r="AY1547" s="313"/>
      <c r="AZ1547" s="313"/>
      <c r="BA1547" s="313"/>
      <c r="BB1547" s="313"/>
      <c r="BC1547" s="313"/>
      <c r="BD1547" s="313"/>
      <c r="BE1547" s="313"/>
    </row>
    <row r="1548" spans="51:57">
      <c r="AY1548" s="313"/>
      <c r="AZ1548" s="313"/>
      <c r="BA1548" s="313"/>
      <c r="BB1548" s="313"/>
      <c r="BC1548" s="313"/>
      <c r="BD1548" s="313"/>
      <c r="BE1548" s="313"/>
    </row>
    <row r="1549" spans="51:57">
      <c r="AY1549" s="313"/>
      <c r="AZ1549" s="313"/>
      <c r="BA1549" s="313"/>
      <c r="BB1549" s="313"/>
      <c r="BC1549" s="313"/>
      <c r="BD1549" s="313"/>
      <c r="BE1549" s="313"/>
    </row>
    <row r="1550" spans="51:57">
      <c r="AY1550" s="313"/>
      <c r="AZ1550" s="313"/>
      <c r="BA1550" s="313"/>
      <c r="BB1550" s="313"/>
      <c r="BC1550" s="313"/>
      <c r="BD1550" s="313"/>
      <c r="BE1550" s="313"/>
    </row>
    <row r="1551" spans="51:57">
      <c r="AY1551" s="313"/>
      <c r="AZ1551" s="313"/>
      <c r="BA1551" s="313"/>
      <c r="BB1551" s="313"/>
      <c r="BC1551" s="313"/>
      <c r="BD1551" s="313"/>
      <c r="BE1551" s="313"/>
    </row>
    <row r="1552" spans="51:57">
      <c r="AY1552" s="313"/>
      <c r="AZ1552" s="313"/>
      <c r="BA1552" s="313"/>
      <c r="BB1552" s="313"/>
      <c r="BC1552" s="313"/>
      <c r="BD1552" s="313"/>
      <c r="BE1552" s="313"/>
    </row>
    <row r="1553" spans="51:57">
      <c r="AY1553" s="313"/>
      <c r="AZ1553" s="313"/>
      <c r="BA1553" s="313"/>
      <c r="BB1553" s="313"/>
      <c r="BC1553" s="313"/>
      <c r="BD1553" s="313"/>
      <c r="BE1553" s="313"/>
    </row>
    <row r="1554" spans="51:57">
      <c r="AY1554" s="313"/>
      <c r="AZ1554" s="313"/>
      <c r="BA1554" s="313"/>
      <c r="BB1554" s="313"/>
      <c r="BC1554" s="313"/>
      <c r="BD1554" s="313"/>
      <c r="BE1554" s="313"/>
    </row>
    <row r="1555" spans="51:57">
      <c r="AY1555" s="313"/>
      <c r="AZ1555" s="313"/>
      <c r="BA1555" s="313"/>
      <c r="BB1555" s="313"/>
      <c r="BC1555" s="313"/>
      <c r="BD1555" s="313"/>
      <c r="BE1555" s="313"/>
    </row>
    <row r="1556" spans="51:57">
      <c r="AY1556" s="313"/>
      <c r="AZ1556" s="313"/>
      <c r="BA1556" s="313"/>
      <c r="BB1556" s="313"/>
      <c r="BC1556" s="313"/>
      <c r="BD1556" s="313"/>
      <c r="BE1556" s="313"/>
    </row>
    <row r="1557" spans="51:57">
      <c r="AY1557" s="313"/>
      <c r="AZ1557" s="313"/>
      <c r="BA1557" s="313"/>
      <c r="BB1557" s="313"/>
      <c r="BC1557" s="313"/>
      <c r="BD1557" s="313"/>
      <c r="BE1557" s="313"/>
    </row>
    <row r="1558" spans="51:57">
      <c r="AY1558" s="313"/>
      <c r="AZ1558" s="313"/>
      <c r="BA1558" s="313"/>
      <c r="BB1558" s="313"/>
      <c r="BC1558" s="313"/>
      <c r="BD1558" s="313"/>
      <c r="BE1558" s="313"/>
    </row>
    <row r="1559" spans="51:57">
      <c r="AY1559" s="313"/>
      <c r="AZ1559" s="313"/>
      <c r="BA1559" s="313"/>
      <c r="BB1559" s="313"/>
      <c r="BC1559" s="313"/>
      <c r="BD1559" s="313"/>
      <c r="BE1559" s="313"/>
    </row>
    <row r="1560" spans="51:57">
      <c r="AY1560" s="313"/>
      <c r="AZ1560" s="313"/>
      <c r="BA1560" s="313"/>
      <c r="BB1560" s="313"/>
      <c r="BC1560" s="313"/>
      <c r="BD1560" s="313"/>
      <c r="BE1560" s="313"/>
    </row>
    <row r="1561" spans="51:57">
      <c r="AY1561" s="313"/>
      <c r="AZ1561" s="313"/>
      <c r="BA1561" s="313"/>
      <c r="BB1561" s="313"/>
      <c r="BC1561" s="313"/>
      <c r="BD1561" s="313"/>
      <c r="BE1561" s="313"/>
    </row>
    <row r="1562" spans="51:57">
      <c r="AY1562" s="313"/>
      <c r="AZ1562" s="313"/>
      <c r="BA1562" s="313"/>
      <c r="BB1562" s="313"/>
      <c r="BC1562" s="313"/>
      <c r="BD1562" s="313"/>
      <c r="BE1562" s="313"/>
    </row>
    <row r="1563" spans="51:57">
      <c r="AY1563" s="313"/>
      <c r="AZ1563" s="313"/>
      <c r="BA1563" s="313"/>
      <c r="BB1563" s="313"/>
      <c r="BC1563" s="313"/>
      <c r="BD1563" s="313"/>
      <c r="BE1563" s="313"/>
    </row>
    <row r="1564" spans="51:57">
      <c r="AY1564" s="313"/>
      <c r="AZ1564" s="313"/>
      <c r="BA1564" s="313"/>
      <c r="BB1564" s="313"/>
      <c r="BC1564" s="313"/>
      <c r="BD1564" s="313"/>
      <c r="BE1564" s="313"/>
    </row>
    <row r="1565" spans="51:57">
      <c r="AY1565" s="313"/>
      <c r="AZ1565" s="313"/>
      <c r="BA1565" s="313"/>
      <c r="BB1565" s="313"/>
      <c r="BC1565" s="313"/>
      <c r="BD1565" s="313"/>
      <c r="BE1565" s="313"/>
    </row>
    <row r="1566" spans="51:57">
      <c r="AY1566" s="313"/>
      <c r="AZ1566" s="313"/>
      <c r="BA1566" s="313"/>
      <c r="BB1566" s="313"/>
      <c r="BC1566" s="313"/>
      <c r="BD1566" s="313"/>
      <c r="BE1566" s="313"/>
    </row>
    <row r="1567" spans="51:57">
      <c r="AY1567" s="313"/>
      <c r="AZ1567" s="313"/>
      <c r="BA1567" s="313"/>
      <c r="BB1567" s="313"/>
      <c r="BC1567" s="313"/>
      <c r="BD1567" s="313"/>
      <c r="BE1567" s="313"/>
    </row>
    <row r="1568" spans="51:57">
      <c r="AY1568" s="313"/>
      <c r="AZ1568" s="313"/>
      <c r="BA1568" s="313"/>
      <c r="BB1568" s="313"/>
      <c r="BC1568" s="313"/>
      <c r="BD1568" s="313"/>
      <c r="BE1568" s="313"/>
    </row>
    <row r="1569" spans="51:57">
      <c r="AY1569" s="313"/>
      <c r="AZ1569" s="313"/>
      <c r="BA1569" s="313"/>
      <c r="BB1569" s="313"/>
      <c r="BC1569" s="313"/>
      <c r="BD1569" s="313"/>
      <c r="BE1569" s="313"/>
    </row>
    <row r="1570" spans="51:57">
      <c r="AY1570" s="313"/>
      <c r="AZ1570" s="313"/>
      <c r="BA1570" s="313"/>
      <c r="BB1570" s="313"/>
      <c r="BC1570" s="313"/>
      <c r="BD1570" s="313"/>
      <c r="BE1570" s="313"/>
    </row>
    <row r="1571" spans="51:57">
      <c r="AY1571" s="313"/>
      <c r="AZ1571" s="313"/>
      <c r="BA1571" s="313"/>
      <c r="BB1571" s="313"/>
      <c r="BC1571" s="313"/>
      <c r="BD1571" s="313"/>
      <c r="BE1571" s="313"/>
    </row>
    <row r="1572" spans="51:57">
      <c r="AY1572" s="313"/>
      <c r="AZ1572" s="313"/>
      <c r="BA1572" s="313"/>
      <c r="BB1572" s="313"/>
      <c r="BC1572" s="313"/>
      <c r="BD1572" s="313"/>
      <c r="BE1572" s="313"/>
    </row>
    <row r="1573" spans="51:57">
      <c r="AY1573" s="313"/>
      <c r="AZ1573" s="313"/>
      <c r="BA1573" s="313"/>
      <c r="BB1573" s="313"/>
      <c r="BC1573" s="313"/>
      <c r="BD1573" s="313"/>
      <c r="BE1573" s="313"/>
    </row>
    <row r="1574" spans="51:57">
      <c r="AY1574" s="313"/>
      <c r="AZ1574" s="313"/>
      <c r="BA1574" s="313"/>
      <c r="BB1574" s="313"/>
      <c r="BC1574" s="313"/>
      <c r="BD1574" s="313"/>
      <c r="BE1574" s="313"/>
    </row>
    <row r="881740" spans="35:57">
      <c r="AI881740" s="92"/>
      <c r="AJ881740" s="310"/>
      <c r="AK881740" s="310"/>
      <c r="AL881740" s="310"/>
      <c r="AM881740" s="310"/>
      <c r="AN881740" s="310"/>
      <c r="AO881740" s="310"/>
      <c r="AP881740" s="310"/>
      <c r="AQ881740" s="310"/>
      <c r="AR881740" s="310"/>
      <c r="AS881740" s="310"/>
      <c r="AT881740" s="310"/>
      <c r="AU881740" s="310"/>
      <c r="AV881740" s="310"/>
      <c r="AW881740" s="310"/>
      <c r="AX881740" s="310"/>
      <c r="AY881740" s="310"/>
      <c r="AZ881740" s="310"/>
      <c r="BA881740" s="310"/>
      <c r="BB881740" s="310"/>
      <c r="BC881740" s="310"/>
      <c r="BD881740" s="310"/>
      <c r="BE881740" s="310"/>
    </row>
  </sheetData>
  <autoFilter xmlns:x14="http://schemas.microsoft.com/office/spreadsheetml/2009/9/main" ref="A2:WFQ849" xr:uid="{00000000-0001-0000-0200-000000000000}">
    <filterColumn colId="56">
      <filters>
        <mc:AlternateContent xmlns:mc="http://schemas.openxmlformats.org/markup-compatibility/2006">
          <mc:Choice Requires="x14">
            <x14:filter val="113/10/2023. La Subdirección de Acceso a Tierras por Demanda y Descongestión para el III Trimestre presentó, “un archivo en formato Excel tabla dinámica” donde registra los tipos de actos administrativos por año y cantidad intervenida que corresponde a 1.508 de los años 2009 al 2015.  _x000a_  _x000a_La Oficina de Control Interno, realizó la validación del reporte de las resoluciones analizadas, e identificadas y relacionadas frente a las 30.000 de la unidad de medida de la actividad y acción de mejora.  _x000a_  _x000a_13/10/2023 La acción de mejora se encuentra en términos hasta el l31/12/2023, sin embargo, La Oficina de Control Interno recomienda a la dependencia dar celeridad al desarrollo de las acciones propuestas, toda vez, que la responsabilidad recae a la SATDD, así mismo, documentar el desarrollo del análisis, identificación y actualización de los 189.757 expedientes y resoluciones. _x000a__x000a_Verificación realizada por Luz Marina Díaz contratista de la Oficina de Control Interno_x000a__x000a_29/09/2023. Los integrantes del Comité Institucional de Coordinación de Control Interno - CICCI en sesión  del 29/09/2023 aprobaron la solicitud de eventualidad realizada por la Dirección de Acceso a Tierras a través de memorando 202340000277793 del 14 agosto 2023_x000a__x000a_Cabe señalar que, en el marco al seguimiento de PM realizado por la OCI con corte al II Trimestre del 2023 la acción de mejora se encontraba en términos"/>
            <x14:filter val="13/10/2023 La Subdirección de Acceso a Tierras por Demanda y Descongestión para el III Trimestre presentó: un plan de trabajo para el cumplimiento de plan de mejoramiento AME 471, sin embargo, no aporta análisis adicional frente al avance de la unidad de medida, (en el plan trabajo en el ítem de avance a la fecha no es claro tipo de intervención de si los 33.639 expedientes.  _x000a__x000a_13/10/2023. La acción de mejora se encuentra en términos y finaliza el 31/12/2023, sin embargo, la Oficina de Control Interno recomienda dar celeridad y aunar esfuerzos para la ejecución de las actividades planteadas para el cumplimiento de la meta, así mismo, documentar el avance de la gestión realizada sobre el análisis la identificación y actualización de los 189.757 expedientes.  _x000a__x000a__x000a_Verificación realizada por Luz Marina Díaz contratista de la Oficina de Control Interno_x000a__x000a_29/09/2023. Los integrantes del Comité Institucional de Coordinación de Control Interno - CICCI en sesión  del 29/09/2023 aprobaron la solicitud de eventualidad realizada por la Dirección de Acceso a Tierras a través de memorando 202340000277793 del 14 agosto 2023_x000a__x000a_Cabe señalar que, en el marco al seguimiento de PM realizado por la OCI con corte al II Trimestre del 2023 la acción de mejora se encontraba en términos"/>
            <x14:filter val="13/10/2023.  La Sudirección de Acceso a Tierras por Demanda y Descongestión para el III Trimestre presentó los siguientes soportes para la AME 651, la Oficina de Control interno, realizó la validación de los avances reportados de un total de 238 expedientes identificados, la intervención para el periodo reportado fue de 34 expedientes las acciones realizadas, tales como la organización, foliación y hoja de control a los siguientes expedientes:_x000a__x000a_1._x0009_ISLA AMOR - CTO 004 DEL 2007 _x000a_2._x0009_CAÑO RATÓN Y CAÑO IGUANA - CTO 0074 DEL 2007 _x000a_3._x0009_CASA ROSARIO - CTO 174 DEL 2007 _x000a_4._x0009_EL CAREY - CTO 159 DEL 2007 _x000a_5._x0009_EL REFUGIO - CTO 206 del 2007 _x000a_6._x0009_ESTRELLA DEL MAR - CTO 014 DEL 2009 _x000a_7._x0009_GRAN EDÉN - CTO 049 DEL 2007 _x000a_8._x0009_HOTEL CASA BLANCA - CTO  178 DEL 2007 _x000a_9._x0009_HOTEL ISLA DEL SOL - CTO 006 DEL 2007 _x000a_10._x0009_HOTEL ISLA MEDIA NARANJA - CTO 003 DEL 2007 _x000a_11._x0009_ISLA AMOR - CTO 004 DEL 2007 _x000a_12._x0009_ISLA CAPRI - CTO 208 del 2007 _x000a_13._x0009_ISLA CHACHA - CTO 179 DEL 2007 _x000a_14._x0009_ISLA MACABÍ - CTO 100 DEL 2006 _x000a_15._x0009_ISLA MEDORO - CTO 099 DEL 2006 _x000a_16._x0009_ISLA SAN QUINTIN - CTO 114 DEL 2007 _x000a_17._x0009_ISLA TOTUMO - CTO 006 DEL 2015 _x000a_18._x0009_ISLA VICKY - CTO 050 DEL 2007 _x000a_19._x0009_LA CANDELITA - CTO 011 DEL 2009 _x000a_20._x0009_LA DICHOSA - CTO 030 DEL 2008 _x000a_21._x0009_LA PENDA - CTO 061 DEL 2007 _x000a_22._x0009_LA PROVINCIA - CTO 092 DEL 2007 _x000a_23._x0009_LA PUNTICA - CTO 132 DE 2006 _x000a_24._x0009_MELISA DEL MAR - CTO 181 DEL 2007 _x000a_25._x0009_PLAYA DE LAS MANTAS - CTO 209 DEL 2007 _x000a_26._x0009_PREDIO ISLA CUMBIA - CTO 029 de 2008 _x000a_27._x0009_PREDIO JULIANA - CTO 027 DEL 2008 _x000a_28._x0009_PREDIO LA FAMA - CTO 097 DEL 2006 _x000a_29._x0009_PREDIO LA MACHI - CTO 028 DEL 2008 _x000a_30._x0009_QUEBRACHO ll - CTO 015 DEL 2009 _x000a_31._x0009_SAN ANTONIO DE PAJARALES - CTO 195 DEL 2007 _x000a_32._x0009_SAN JUAN DE PAJARALES - CTO 129 DEL 2007 _x000a_33._x0009_SIN NOMBRE - CTO 016 DEL 2009 _x000a_34._x0009_VILLA TRUCCO - CTO 045 DEL 2007_x000a__x000a__x000a_13/10/2023. Una vez realizada la revisión de los expedientes presentados la Oficina de Control interno, validó el reporte de avance frente a la meta establecida, con intervención de 34 expedientes con tareas de organización, foliación y hoja de control._x000a_ _x000a_13/10/2023. La acción de mejora se encuentra en términos y la fecha finalización es el próximo 31/05/2024. Así mismo, la Oficina de Control Interno recomienda continuar la con las actividades propuestas para dar cumplimiento de la meta._x000a__x000a_Verificación realizada por Luz Marina Díaz contratista de la Oficina de Control Interno_x000a__x000a_29/09/2023. 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ónico del 30/08/2023_x000a__x000a_Cabe señalar que, en el marco al seguimiento de PM realizado por la OCI con corte al II Trimestre del 2023 la acción de mejora se encontraba en términos"/>
            <x14:filter val="Verificación realizada por Luz Marina Díaz contratista de la Oficina de Control Interno."/>
            <x14:filter val="Verificación realizada por Luz Marina Díaz contratista de la Oficina de Control Interno._x000a__x000a_21/09/2023.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mc:Choice>
          <mc:Fallback>
            <filter val="Verificación realizada por Luz Marina Díaz contratista de la Oficina de Control Interno."/>
          </mc:Fallback>
        </mc:AlternateContent>
      </filters>
    </filterColumn>
    <filterColumn colId="58">
      <filters>
        <dateGroupItem year="2023" dateTimeGrouping="year"/>
      </filters>
    </filterColumn>
  </autoFilter>
  <mergeCells count="5">
    <mergeCell ref="A1:F1"/>
    <mergeCell ref="G1:Q1"/>
    <mergeCell ref="R1:BG1"/>
    <mergeCell ref="BH1:BP1"/>
    <mergeCell ref="BR1:BU1"/>
  </mergeCells>
  <phoneticPr fontId="16" type="noConversion"/>
  <conditionalFormatting sqref="S2:S1048576">
    <cfRule type="cellIs" dxfId="112" priority="478" operator="greaterThan">
      <formula>390</formula>
    </cfRule>
  </conditionalFormatting>
  <conditionalFormatting sqref="BH1:BH2 BH850:BH1048576">
    <cfRule type="containsText" dxfId="111" priority="1147" operator="containsText" text="No efectiva">
      <formula>NOT(ISERROR(SEARCH("No efectiva",BH1)))</formula>
    </cfRule>
    <cfRule type="containsText" dxfId="110" priority="1148" operator="containsText" text="efectiva">
      <formula>NOT(ISERROR(SEARCH("efectiva",BH1)))</formula>
    </cfRule>
  </conditionalFormatting>
  <conditionalFormatting sqref="WEY700">
    <cfRule type="duplicateValues" dxfId="109" priority="2"/>
  </conditionalFormatting>
  <conditionalFormatting sqref="WFQ700">
    <cfRule type="cellIs" dxfId="108" priority="1" operator="greaterThan">
      <formula>390</formula>
    </cfRule>
  </conditionalFormatting>
  <dataValidations xWindow="712" yWindow="654" count="39">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689 AJ325" xr:uid="{00000000-0002-0000-02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8:G433 G274 G320:G321 G683:G685 G243:G248 G466:G469 G417:G419 G338:G358 G263 G476:G481 G250:G261 G265:G272 G280 G326 G380 G323:G324 G691:G694 G100 G384:G389 G696 G446:G463"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44:H456 H312 H320:H321 H360 I381 H384:H389 H243:H248 H463 H417:H418 H338:H343 H671:H680 H696 H685:H688 H274:H276 H283 G265 H578:H580 H250:H260 G275:G279 H278:H281 H691:H694 G325 H326 H428:H433 H323:H324 H100 G262 H478:H481 H380:H382 H582:H584 H767 H835"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94 I343 I384:I389 I360:I361 H457:H462 I378 I243:I248 G564:G566 H277 H419 I250:I262 H476:H477 H325 H265:I272 G284:G311 I274:I276 I278:I281 G273 G264 H261:H263 G281:G282 I100 I283 G686:G688 I320:I326 G313:G319 I380 I756:I757 H757 I770 H762:H763 I835 H765:H766 I761:I763 I766:I767"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91 J243:J248 I277 J694 J397 J391 J265:J283 J395 J325:J326 J250:J262 J384:J389 J378:J381"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5:K463 K225:K226 K192:K196 K312 K320:K322 K360 K362 K221 K205 K236 K238:K241 K29 K185 K165 K180 K187:K189 K13:K14 K16 K167:K176 K138 K145 K104 K127:K131 K141 K243:K248 K210 K417:K419 K269 K548:K549 K384:K389 K671:K680 K433 K274:K277 K279:K283 K250:K263 K476:K481 K325:K326 K271:K272 K444:K445 K265:K267 K378:K381 K449:K453 K685:K688 K694 K543:K546 K577:K587" xr:uid="{00000000-0002-0000-02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40 K538 K526:K533" xr:uid="{00000000-0002-0000-02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2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23 H526:H531 H543:H549 H538 H40" xr:uid="{00000000-0002-0000-02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43:G549 G526:G533" xr:uid="{00000000-0002-0000-0200-00000B000000}">
      <formula1>0</formula1>
      <formula2>390</formula2>
    </dataValidation>
    <dataValidation type="whole" operator="greaterThanOrEqual" allowBlank="1" showInputMessage="1" showErrorMessage="1" sqref="O64 O125 O46:O49 O43:O44 O159" xr:uid="{00000000-0002-0000-02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5:M463 M683:M688 M371 M374:M377 M337:M342 M172 M202 M216:M223 M214 M236 M230:M231 M159 M52 M6 M163:M166 M178 M21 M8 M13:M16 M56:M63 M65:M66 M86 M89 M76 M29:M42 M93:M95 M145 M103:M122 M150 M124:M141 M180:M196 M238:M248 M271:M272 M417:M419 M269 M694 M557:M560 M567:M587 M523:M524 M563 M521 M526:M527 M532:M537 M669:M680 L37 M284:M322 M274:M280 M474:M481 M261 M263:M267 M282 M325:M329 M449:M453 M624 M544:M549 M749 M380:M385 M540 M499:M500 M502:M506" xr:uid="{00000000-0002-0000-02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5:L463 L374:L377 L371 L221 L236 L163 M28 L210 L29 L184:L185 L165 L21 L180:L181 L187:L189 L13:L16 L65 L52 L167:L176 L138 L145 L104 L125:L131 L140:L141 L243:L248 L410:L412 L417:L419 L337:L342 L563 L557:L560 L553 L464:M465 L548:L549 L433:M433 L481:M481 L444:M445 L449:M449 L474:L480 M253:M260 L250:L261 M279:M281 M283 L263:L322 L378:M379 L449:L453 L685:L688 L669:L683 L694:L695 L380:L408 L697:M697 L543:L546 L573:L587 L749 M542 M714" xr:uid="{00000000-0002-0000-02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2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200-000011000000}">
      <formula1>0</formula1>
      <formula2>390</formula2>
    </dataValidation>
    <dataValidation type="whole" operator="greaterThanOrEqual" allowBlank="1" showInputMessage="1" showErrorMessage="1" sqref="O45 K64 K43:K49" xr:uid="{00000000-0002-0000-0200-000012000000}">
      <formula1>1</formula1>
    </dataValidation>
    <dataValidation operator="greaterThanOrEqual" allowBlank="1" showInputMessage="1" showErrorMessage="1" sqref="O74" xr:uid="{00000000-0002-0000-0200-000013000000}"/>
    <dataValidation type="textLength" allowBlank="1" showInputMessage="1" showErrorMessage="1" sqref="AA211 AA202 AA214 AA204 AA206:AA207" xr:uid="{00000000-0002-0000-02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53 AD249 AE368:AF368 X20:BE20 W85:W89 W52:W54 W4 W42:W44 AE386:AF388 W76:W79 W34:W40 X23:BE23 AE384:AF384 R28:R29 AJ526:AJ533 AJ514:AJ522 W17:W29 X25:BE25" xr:uid="{00000000-0002-0000-02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81:E682 E282 E280 E325:E326 E686:E688 E380 E417:E443 E445:E481 E690:E693 E696:E698 E749:E752 E793 E483:E587" xr:uid="{00000000-0002-0000-0200-000016000000}">
      <formula1>0</formula1>
      <formula2>9</formula2>
    </dataValidation>
    <dataValidation type="textLength" allowBlank="1" showInputMessage="1" showErrorMessage="1" sqref="G610:G613 G588:G591 H613 H701:I702 G618:H618 G703:H703 I699 H698:I698 G807:G810 G804 H801:I802 G818 G813:H813 H817:J818 H809:H810 I807:I810 I804:J804 I813:J815 J806:J810 K801:K818" xr:uid="{00000000-0002-0000-0200-000017000000}">
      <formula1>1</formula1>
      <formula2>390</formula2>
    </dataValidation>
    <dataValidation type="textLength" allowBlank="1" showInputMessage="1" showErrorMessage="1" sqref="G604:H608 G602:H602 G624:H624 G614:H617" xr:uid="{00000000-0002-0000-0200-000018000000}">
      <formula1>1</formula1>
      <formula2>1000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8:L703 N3:N849" xr:uid="{00000000-0002-0000-0200-00001B000000}">
      <formula1>-9223372036854770000</formula1>
      <formula2>9223372036854770000</formula2>
    </dataValidation>
    <dataValidation type="list" allowBlank="1" showInputMessage="1" showErrorMessage="1" sqref="BN233 BN378 BN304:BN305 BN311 BN313:BN315 BN319:BN321 BN323 BN337:BN341 BN347 BN349 BN356:BN357 BN362:BN363 BN372 BN381 BN385:BN388 BN390 BN394 BN396 BN405 BN408 BN417 BN420 BN430 BN435:BN436 BN438:BN439 BN448 BN454 BN456 BN465 BN483 BN486 BN488 BN492 BN499:BN500 BN502:BN503 BN505 BN507 BN512 BN514:BN515 BN517:BN518 BN526 BN530 BN532 BN538 BN540:BN541 BN546 BN550 BN553 BN562:BN563 BN568 BN570 BN579:BN580 BN582:BN583 BN585:BN586 BN595 BN598 BN609 BN619 BN638 BN640 BN642 BN644 BN646 BN648 BN650 BN659 BN661 BN663 BN665 BN713 BN736 BN297:BN301 BN326:BN335 BN26 BN140 BN250:BN287 BN374 BN376 BN290:BN294 BN604 BN771:BN772 BN744:BN745 BN747 BN422:BN423 BN425:BN426 BN441 BN750:BN751 BN775 BN721:BN722" xr:uid="{00000000-0002-0000-0200-000020000000}">
      <formula1>"Cerrada - Efectiva, Cerrada - Inefectiva, Cerrada - Eventualidad"</formula1>
    </dataValidation>
    <dataValidation type="list" allowBlank="1" showInputMessage="1" showErrorMessage="1" sqref="BN519:BN521 BN27:BN139 BN141:BN232 BN234:BN249 BN696 BN691:BN693 BN288:BN289 BN295:BN296 BN302:BN303 BN306:BN310 BN312 BN316:BN318 BN322 BN324:BN325 BN24 BN342:BN346 BN348 BN350:BN355 BN358:BN361 BN364:BN371 BN373 BN375 BN377 BN382:BN384 BN389 BN391:BN393 BN395 BN397:BN404 BN406:BN407 BN409:BN416 BN336 BN431:BN433 BN427:BN429 BN437 BN457:BN464 BN21:BN22 BN453 BN455 BN466:BN482 BN484:BN485 BN487 BN489:BN491 BN493:BN498 BN442:BN447 BN501 BN506 BN508:BN511 BN513 BN516 BN3:BN19 BN421 BN791:BN792 BN424 BN504 BN723 BN773 BN776" xr:uid="{00000000-0002-0000-0200-000021000000}">
      <formula1>"Abierta, Cerrada - Efectiva, Cerrada - Inefectiva, Cerrada - Eventualidad"</formula1>
    </dataValidation>
    <dataValidation type="list" allowBlank="1" showInputMessage="1" showErrorMessage="1" sqref="BH140 BH26 BH250:BH412 BH776 BH769:BH771 BH758:BH763 BH840:BH841 BH778 BH443:BH488 BH780:BH818 BH767 BH765 BH774 BH417:BH422 BH723:BH750 BH428:BH440 BH490:BH499 BH501:BH502 BH504:BH721 BH425 BH753:BH756" xr:uid="{00000000-0002-0000-0200-000022000000}">
      <formula1>"Efectiva, Inefectiva, Pendiente de evaluar, En términos, Eventualidad"</formula1>
    </dataValidation>
    <dataValidation type="list" allowBlank="1" showInputMessage="1" showErrorMessage="1" sqref="BH3:BH19 BH21:BH22 BH24 BH27:BH139 BH141:BH196" xr:uid="{00000000-0002-0000-0200-000023000000}">
      <formula1>"INCODER, Efectiva, Inefectiva, Pendiente de evaluar, En términos, Eventualidad"</formula1>
    </dataValidation>
    <dataValidation type="list" allowBlank="1" showInputMessage="1" showErrorMessage="1" sqref="BH197:BH249 BH413:BH416" xr:uid="{00000000-0002-0000-0200-000024000000}">
      <formula1>"Anterior Circular 05 de 2019 - CGR, Efectiva, Inefectiva, Pendiente de evaluar, En términos, Eventualidad"</formula1>
    </dataValidation>
    <dataValidation type="list" allowBlank="1" showInputMessage="1" showErrorMessage="1" sqref="Q787" xr:uid="{00000000-0002-0000-0200-000026000000}">
      <formula1>$N$83:$N$101</formula1>
    </dataValidation>
    <dataValidation type="list" allowBlank="1" showInputMessage="1" showErrorMessage="1" sqref="BN660 BF588:BF590 BN694:BN695 BN666:BN690 BN434 BN449:BN452 BN418:BN419 BN440 BN527:BN529 BN531 BN533:BN537 BN539 BN542:BN545 BN547:BN549 BN551:BN552 BN651:BN658 BN584 BN587:BN594 BN596:BN597 BF727:BF728 BN662 BN620:BN637 BN522:BN525 BN639 W673:W680 BN748:BN749 BN564:BN567 BN569 BN664 BN793:BN818 BN379:BN380 BN554:BN561 BN641 BN610:BN618 BN581 BN647 BN643 BN645 X431 BN649 BN571:BN578 BF739:BF743 BN737:BN743 BF731 BF793 BN774 BF736:BF737 BF733:BF734 BF706:BF708 BF592:BF704 BF710:BF716 BF585:BF586 BN714:BN720 BN840:BN849 BF719:BF720 BN605:BN608 BN599:BN603 BF724 BN746 BN697:BN712 BN724:BN735 BF750 BN752:BN770 BN777:BN790" xr:uid="{00000000-0002-0000-0200-000029000000}">
      <formula1>#REF!</formula1>
    </dataValidation>
    <dataValidation type="list" allowBlank="1" showInputMessage="1" showErrorMessage="1" sqref="BF725:BF726 BF729:BF730" xr:uid="{00000000-0002-0000-0200-00002A000000}">
      <formula1>"Ejecutada, En Términos, Incumplida, Modificada, Reformulada, Eliminada"</formula1>
    </dataValidation>
    <dataValidation type="list" allowBlank="1" showInputMessage="1" showErrorMessage="1" sqref="BF766:BF773 BF591 BF790:BF792 BF747 BF745 BF754:BF764 BF777:BF780 BF782:BF787" xr:uid="{00000000-0002-0000-0200-00002B000000}">
      <formula1>"Ejecutada, Ejecutada anticipadamente, Ejecutada posterior, En Términos, Incumplida, Modificada, Reformulada, Eliminada"</formula1>
    </dataValidation>
    <dataValidation type="list" allowBlank="1" showInputMessage="1" showErrorMessage="1" sqref="BF717:BF718 BF584 BF732 BF705 BF738 BF709 BF735 BF744" xr:uid="{00000000-0002-0000-0200-00002D000000}">
      <formula1>"Ejecutada, Ejecutada posterior, En términos, Incumplida, Modificada, Reformulada, Eliminada"</formula1>
    </dataValidation>
    <dataValidation type="list" allowBlank="1" showInputMessage="1" showErrorMessage="1" sqref="BF3:BF19 BF21:BF22 BF24 BF587 BF721:BF723 BF746 BF748:BF749 BF765 BF26:BF583 BF751:BF753 BF774:BF776 BF781 BF788:BF789 BF794:BF818 BF840:BF849 BH842:BH849" xr:uid="{00000000-0002-0000-0200-00002E000000}">
      <formula1>"Ejecutada, Ejecutada anticipadamente, Ejecutada posterior, En términos, Incumplida, Modificada, Reformulada, Eliminada"</formula1>
    </dataValidation>
    <dataValidation type="list" allowBlank="1" showInputMessage="1" showErrorMessage="1" sqref="BH426:BH427 BH772:BH773 BH768 BH777 BH779 BH489 BH757 BH764 BH766 BH775 BH423:BH424 BH441:BH442 BH751:BH752 BH500 BH503 BH722" xr:uid="{00000000-0002-0000-0200-00002F000000}">
      <formula1>"Incumplida, Efectiva, Inefectiva, Pendiente de evaluar, En términos, Eventualidad"</formula1>
    </dataValidation>
    <dataValidation type="list" allowBlank="1" showInputMessage="1" showErrorMessage="1" sqref="Q826 Q823" xr:uid="{B6FCECB7-6825-4A57-A7F3-49963FA63D65}">
      <formula1>$N$34:$N$43</formula1>
    </dataValidation>
  </dataValidations>
  <pageMargins left="0.7" right="0.7" top="0.75" bottom="0.75" header="0.3" footer="0.3"/>
  <pageSetup scale="10"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V276"/>
  <sheetViews>
    <sheetView topLeftCell="B1" zoomScale="80" zoomScaleNormal="80" workbookViewId="0">
      <pane xSplit="1" ySplit="2" topLeftCell="BH160" activePane="bottomRight" state="frozen"/>
      <selection pane="topRight" activeCell="C1" sqref="C1"/>
      <selection pane="bottomLeft" activeCell="B4" sqref="B4"/>
      <selection pane="bottomRight" activeCell="BK236" sqref="BK160:BK236"/>
    </sheetView>
  </sheetViews>
  <sheetFormatPr baseColWidth="10" defaultColWidth="11.42578125" defaultRowHeight="15"/>
  <cols>
    <col min="1" max="1" width="8.85546875" style="49" hidden="1" customWidth="1"/>
    <col min="2" max="2" width="11.7109375" style="206" customWidth="1"/>
    <col min="3" max="3" width="15.7109375" style="53" customWidth="1"/>
    <col min="4" max="4" width="25.7109375" style="201" customWidth="1"/>
    <col min="5" max="5" width="16.42578125" style="49" customWidth="1"/>
    <col min="6" max="6" width="19.28515625" style="201" customWidth="1"/>
    <col min="7" max="7" width="14.85546875" style="202" customWidth="1"/>
    <col min="8" max="11" width="50.7109375" style="49" customWidth="1"/>
    <col min="12" max="12" width="25.5703125" style="49" customWidth="1"/>
    <col min="13" max="13" width="15.7109375" style="49" customWidth="1"/>
    <col min="14" max="14" width="18" style="105" customWidth="1"/>
    <col min="15" max="15" width="18.42578125" style="207" customWidth="1"/>
    <col min="16" max="16" width="15.7109375" style="203" customWidth="1"/>
    <col min="17" max="17" width="17.140625" style="203" customWidth="1"/>
    <col min="18" max="18" width="20.7109375" style="201" customWidth="1"/>
    <col min="19" max="19" width="20.7109375" style="105" customWidth="1"/>
    <col min="20" max="20" width="45.7109375" style="49" hidden="1" customWidth="1"/>
    <col min="21" max="21" width="45.7109375" style="204" hidden="1" customWidth="1"/>
    <col min="22" max="32" width="45.7109375" style="49" hidden="1" customWidth="1"/>
    <col min="33" max="33" width="45.7109375" style="205" hidden="1" customWidth="1"/>
    <col min="34" max="43" width="45.7109375" style="49" hidden="1" customWidth="1"/>
    <col min="44" max="46" width="70.7109375" style="49" hidden="1" customWidth="1"/>
    <col min="47" max="57" width="70.7109375" style="53" hidden="1" customWidth="1"/>
    <col min="58" max="58" width="20.85546875" style="53" customWidth="1"/>
    <col min="59" max="59" width="49.85546875" style="53" customWidth="1"/>
    <col min="60" max="62" width="70.7109375" style="53" customWidth="1"/>
    <col min="63" max="63" width="90.7109375" style="53" customWidth="1"/>
    <col min="64" max="64" width="17.5703125" style="105" customWidth="1"/>
    <col min="65" max="65" width="15.7109375" style="105" customWidth="1"/>
    <col min="66" max="66" width="15.7109375" style="311" customWidth="1"/>
    <col min="67" max="67" width="15.7109375" style="105" customWidth="1"/>
    <col min="68" max="68" width="70.7109375" style="49" customWidth="1"/>
    <col min="69" max="69" width="50.7109375" style="49" customWidth="1"/>
    <col min="70" max="71" width="40.7109375" style="49" customWidth="1"/>
    <col min="72" max="72" width="15.7109375" style="53" customWidth="1"/>
    <col min="73" max="73" width="17" style="105" customWidth="1"/>
    <col min="74" max="74" width="15.7109375" style="49" customWidth="1"/>
    <col min="75" max="16384" width="11.42578125" style="49"/>
  </cols>
  <sheetData>
    <row r="1" spans="1:74" s="71" customFormat="1" ht="50.1" customHeight="1">
      <c r="A1" s="93"/>
      <c r="B1" s="597" t="s">
        <v>38</v>
      </c>
      <c r="C1" s="597"/>
      <c r="D1" s="597"/>
      <c r="E1" s="597"/>
      <c r="F1" s="597"/>
      <c r="G1" s="598"/>
      <c r="H1" s="597"/>
      <c r="I1" s="597" t="s">
        <v>39</v>
      </c>
      <c r="J1" s="597"/>
      <c r="K1" s="597"/>
      <c r="L1" s="597"/>
      <c r="M1" s="597"/>
      <c r="N1" s="597"/>
      <c r="O1" s="597"/>
      <c r="P1" s="597"/>
      <c r="Q1" s="597"/>
      <c r="R1" s="597"/>
      <c r="S1" s="597"/>
      <c r="T1" s="599" t="s">
        <v>7377</v>
      </c>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600" t="s">
        <v>7378</v>
      </c>
      <c r="BO1" s="601"/>
      <c r="BP1" s="601"/>
      <c r="BQ1" s="601"/>
      <c r="BR1" s="601"/>
      <c r="BS1" s="601"/>
      <c r="BT1" s="601"/>
      <c r="BU1" s="601"/>
      <c r="BV1" s="602"/>
    </row>
    <row r="2" spans="1:74" s="105" customFormat="1" ht="90" customHeight="1">
      <c r="A2" s="94"/>
      <c r="B2" s="95" t="s">
        <v>43</v>
      </c>
      <c r="C2" s="95" t="s">
        <v>7379</v>
      </c>
      <c r="D2" s="95" t="s">
        <v>44</v>
      </c>
      <c r="E2" s="95" t="s">
        <v>7380</v>
      </c>
      <c r="F2" s="95" t="s">
        <v>7381</v>
      </c>
      <c r="G2" s="95" t="s">
        <v>7382</v>
      </c>
      <c r="H2" s="95" t="s">
        <v>48</v>
      </c>
      <c r="I2" s="95" t="s">
        <v>7383</v>
      </c>
      <c r="J2" s="95" t="s">
        <v>7384</v>
      </c>
      <c r="K2" s="95" t="s">
        <v>51</v>
      </c>
      <c r="L2" s="95" t="s">
        <v>7385</v>
      </c>
      <c r="M2" s="95" t="s">
        <v>7386</v>
      </c>
      <c r="N2" s="95" t="s">
        <v>7387</v>
      </c>
      <c r="O2" s="96" t="s">
        <v>7388</v>
      </c>
      <c r="P2" s="96" t="s">
        <v>7389</v>
      </c>
      <c r="Q2" s="95" t="s">
        <v>57</v>
      </c>
      <c r="R2" s="97" t="s">
        <v>7390</v>
      </c>
      <c r="S2" s="96" t="s">
        <v>7391</v>
      </c>
      <c r="T2" s="98" t="s">
        <v>7392</v>
      </c>
      <c r="U2" s="99" t="s">
        <v>7393</v>
      </c>
      <c r="V2" s="98" t="s">
        <v>7394</v>
      </c>
      <c r="W2" s="99" t="s">
        <v>7395</v>
      </c>
      <c r="X2" s="98" t="s">
        <v>7396</v>
      </c>
      <c r="Y2" s="99" t="s">
        <v>7397</v>
      </c>
      <c r="Z2" s="98" t="s">
        <v>7398</v>
      </c>
      <c r="AA2" s="99" t="s">
        <v>7399</v>
      </c>
      <c r="AB2" s="98" t="s">
        <v>7400</v>
      </c>
      <c r="AC2" s="99" t="s">
        <v>7401</v>
      </c>
      <c r="AD2" s="98" t="s">
        <v>7402</v>
      </c>
      <c r="AE2" s="99" t="s">
        <v>7403</v>
      </c>
      <c r="AF2" s="98" t="s">
        <v>7404</v>
      </c>
      <c r="AG2" s="99" t="s">
        <v>7405</v>
      </c>
      <c r="AH2" s="98" t="s">
        <v>7406</v>
      </c>
      <c r="AI2" s="99" t="s">
        <v>7407</v>
      </c>
      <c r="AJ2" s="98" t="s">
        <v>7408</v>
      </c>
      <c r="AK2" s="99" t="s">
        <v>7409</v>
      </c>
      <c r="AL2" s="216" t="s">
        <v>74</v>
      </c>
      <c r="AM2" s="101" t="s">
        <v>75</v>
      </c>
      <c r="AN2" s="216" t="s">
        <v>76</v>
      </c>
      <c r="AO2" s="101" t="s">
        <v>77</v>
      </c>
      <c r="AP2" s="216" t="s">
        <v>78</v>
      </c>
      <c r="AQ2" s="101" t="s">
        <v>79</v>
      </c>
      <c r="AR2" s="216" t="s">
        <v>80</v>
      </c>
      <c r="AS2" s="101" t="s">
        <v>81</v>
      </c>
      <c r="AT2" s="98" t="s">
        <v>82</v>
      </c>
      <c r="AU2" s="99" t="s">
        <v>83</v>
      </c>
      <c r="AV2" s="98" t="s">
        <v>84</v>
      </c>
      <c r="AW2" s="99" t="s">
        <v>85</v>
      </c>
      <c r="AX2" s="98" t="s">
        <v>86</v>
      </c>
      <c r="AY2" s="99" t="s">
        <v>87</v>
      </c>
      <c r="AZ2" s="98" t="s">
        <v>88</v>
      </c>
      <c r="BA2" s="99" t="s">
        <v>89</v>
      </c>
      <c r="BB2" s="98" t="s">
        <v>90</v>
      </c>
      <c r="BC2" s="99" t="s">
        <v>91</v>
      </c>
      <c r="BD2" s="98" t="s">
        <v>92</v>
      </c>
      <c r="BE2" s="99" t="s">
        <v>93</v>
      </c>
      <c r="BF2" s="98" t="s">
        <v>94</v>
      </c>
      <c r="BG2" s="99" t="s">
        <v>95</v>
      </c>
      <c r="BH2" s="98" t="s">
        <v>96</v>
      </c>
      <c r="BI2" s="99" t="s">
        <v>97</v>
      </c>
      <c r="BJ2" s="98" t="s">
        <v>98</v>
      </c>
      <c r="BK2" s="99" t="s">
        <v>99</v>
      </c>
      <c r="BL2" s="100" t="s">
        <v>100</v>
      </c>
      <c r="BM2" s="101" t="s">
        <v>101</v>
      </c>
      <c r="BN2" s="102" t="s">
        <v>102</v>
      </c>
      <c r="BO2" s="103" t="s">
        <v>103</v>
      </c>
      <c r="BP2" s="103" t="s">
        <v>104</v>
      </c>
      <c r="BQ2" s="103" t="s">
        <v>105</v>
      </c>
      <c r="BR2" s="103" t="s">
        <v>106</v>
      </c>
      <c r="BS2" s="103" t="s">
        <v>107</v>
      </c>
      <c r="BT2" s="102" t="s">
        <v>7410</v>
      </c>
      <c r="BU2" s="103" t="s">
        <v>109</v>
      </c>
      <c r="BV2" s="104" t="s">
        <v>7411</v>
      </c>
    </row>
    <row r="3" spans="1:74" s="123" customFormat="1" ht="90" hidden="1" customHeight="1">
      <c r="A3" s="106">
        <v>1</v>
      </c>
      <c r="B3" s="107" t="s">
        <v>7412</v>
      </c>
      <c r="C3" s="108" t="s">
        <v>7413</v>
      </c>
      <c r="D3" s="92" t="s">
        <v>7414</v>
      </c>
      <c r="E3" s="109">
        <v>43091</v>
      </c>
      <c r="F3" s="110" t="s">
        <v>7415</v>
      </c>
      <c r="G3" s="111" t="s">
        <v>7416</v>
      </c>
      <c r="H3" s="112" t="s">
        <v>7417</v>
      </c>
      <c r="I3" s="110" t="s">
        <v>7418</v>
      </c>
      <c r="J3" s="110" t="s">
        <v>7419</v>
      </c>
      <c r="K3" s="110"/>
      <c r="L3" s="113"/>
      <c r="M3" s="110"/>
      <c r="N3" s="109">
        <v>43115</v>
      </c>
      <c r="O3" s="109">
        <v>43465</v>
      </c>
      <c r="P3" s="114">
        <f>+WEEKNUM(O3-N3)</f>
        <v>50</v>
      </c>
      <c r="Q3" s="115"/>
      <c r="R3" s="110" t="s">
        <v>15</v>
      </c>
      <c r="S3" s="110"/>
      <c r="T3" s="35" t="s">
        <v>7420</v>
      </c>
      <c r="U3" s="116" t="s">
        <v>7421</v>
      </c>
      <c r="V3" s="117" t="s">
        <v>7422</v>
      </c>
      <c r="W3" s="116" t="s">
        <v>7423</v>
      </c>
      <c r="X3" s="19" t="s">
        <v>7424</v>
      </c>
      <c r="Y3" s="116" t="s">
        <v>7425</v>
      </c>
      <c r="Z3" s="118" t="s">
        <v>7426</v>
      </c>
      <c r="AA3" s="119" t="s">
        <v>7427</v>
      </c>
      <c r="AB3" s="120" t="s">
        <v>125</v>
      </c>
      <c r="AC3" s="119" t="s">
        <v>7428</v>
      </c>
      <c r="AD3" s="121" t="s">
        <v>125</v>
      </c>
      <c r="AE3" s="119" t="s">
        <v>7428</v>
      </c>
      <c r="AF3" s="119" t="s">
        <v>125</v>
      </c>
      <c r="AG3" s="119" t="s">
        <v>7428</v>
      </c>
      <c r="AH3" s="119" t="s">
        <v>125</v>
      </c>
      <c r="AI3" s="119" t="s">
        <v>7428</v>
      </c>
      <c r="AJ3" s="119" t="s">
        <v>125</v>
      </c>
      <c r="AK3" s="119" t="s">
        <v>7428</v>
      </c>
      <c r="AL3" s="119" t="s">
        <v>125</v>
      </c>
      <c r="AM3" s="119" t="s">
        <v>7428</v>
      </c>
      <c r="AN3" s="119" t="s">
        <v>125</v>
      </c>
      <c r="AO3" s="119" t="s">
        <v>7428</v>
      </c>
      <c r="AP3" s="119" t="s">
        <v>125</v>
      </c>
      <c r="AQ3" s="119" t="s">
        <v>7428</v>
      </c>
      <c r="AR3" s="119" t="s">
        <v>125</v>
      </c>
      <c r="AS3" s="119" t="s">
        <v>7428</v>
      </c>
      <c r="AT3" s="119" t="s">
        <v>125</v>
      </c>
      <c r="AU3" s="119" t="s">
        <v>7428</v>
      </c>
      <c r="AV3" s="119" t="s">
        <v>125</v>
      </c>
      <c r="AW3" s="119" t="s">
        <v>7428</v>
      </c>
      <c r="AX3" s="119" t="s">
        <v>125</v>
      </c>
      <c r="AY3" s="119" t="s">
        <v>7428</v>
      </c>
      <c r="AZ3" s="119" t="s">
        <v>125</v>
      </c>
      <c r="BA3" s="119" t="s">
        <v>7428</v>
      </c>
      <c r="BB3" s="119" t="s">
        <v>125</v>
      </c>
      <c r="BC3" s="119" t="s">
        <v>7428</v>
      </c>
      <c r="BD3" s="119" t="s">
        <v>125</v>
      </c>
      <c r="BE3" s="119" t="s">
        <v>7428</v>
      </c>
      <c r="BF3" s="119" t="s">
        <v>125</v>
      </c>
      <c r="BG3" s="119" t="s">
        <v>7428</v>
      </c>
      <c r="BH3" s="119" t="s">
        <v>7429</v>
      </c>
      <c r="BI3" s="119" t="s">
        <v>7428</v>
      </c>
      <c r="BJ3" s="119" t="s">
        <v>7429</v>
      </c>
      <c r="BK3" s="119" t="s">
        <v>7428</v>
      </c>
      <c r="BL3" s="106" t="s">
        <v>131</v>
      </c>
      <c r="BM3" s="122">
        <v>43522</v>
      </c>
      <c r="BN3" s="108" t="s">
        <v>2033</v>
      </c>
      <c r="BO3" s="106"/>
      <c r="BP3" s="121"/>
      <c r="BQ3" s="121"/>
      <c r="BR3" s="121"/>
      <c r="BS3" s="121"/>
      <c r="BT3" s="119" t="s">
        <v>133</v>
      </c>
      <c r="BU3" s="106"/>
      <c r="BV3" s="121"/>
    </row>
    <row r="4" spans="1:74" s="123" customFormat="1" ht="90" hidden="1" customHeight="1">
      <c r="A4" s="106">
        <v>2</v>
      </c>
      <c r="B4" s="107" t="s">
        <v>7430</v>
      </c>
      <c r="C4" s="108" t="s">
        <v>7413</v>
      </c>
      <c r="D4" s="92" t="s">
        <v>7414</v>
      </c>
      <c r="E4" s="109">
        <v>43091</v>
      </c>
      <c r="F4" s="110" t="s">
        <v>7415</v>
      </c>
      <c r="G4" s="111" t="s">
        <v>7431</v>
      </c>
      <c r="H4" s="112" t="s">
        <v>7432</v>
      </c>
      <c r="I4" s="110" t="s">
        <v>7433</v>
      </c>
      <c r="J4" s="124" t="s">
        <v>7434</v>
      </c>
      <c r="K4" s="124"/>
      <c r="L4" s="113"/>
      <c r="M4" s="124"/>
      <c r="N4" s="125">
        <v>43115</v>
      </c>
      <c r="O4" s="109">
        <v>43273</v>
      </c>
      <c r="P4" s="114">
        <f t="shared" ref="P4:P67" si="0">+WEEKNUM(O4-N4)</f>
        <v>23</v>
      </c>
      <c r="Q4" s="115"/>
      <c r="R4" s="124" t="s">
        <v>15</v>
      </c>
      <c r="S4" s="124"/>
      <c r="T4" s="110" t="s">
        <v>7435</v>
      </c>
      <c r="U4" s="116" t="s">
        <v>7436</v>
      </c>
      <c r="V4" s="110" t="s">
        <v>7437</v>
      </c>
      <c r="W4" s="116" t="s">
        <v>7438</v>
      </c>
      <c r="X4" s="19" t="s">
        <v>7439</v>
      </c>
      <c r="Y4" s="116" t="s">
        <v>7440</v>
      </c>
      <c r="Z4" s="112" t="s">
        <v>7441</v>
      </c>
      <c r="AA4" s="112" t="s">
        <v>7442</v>
      </c>
      <c r="AB4" s="112" t="s">
        <v>7443</v>
      </c>
      <c r="AC4" s="112" t="s">
        <v>7444</v>
      </c>
      <c r="AD4" s="121"/>
      <c r="AE4" s="112" t="s">
        <v>7445</v>
      </c>
      <c r="AF4" s="119" t="s">
        <v>7446</v>
      </c>
      <c r="AG4" s="126" t="s">
        <v>7447</v>
      </c>
      <c r="AH4" s="121" t="s">
        <v>125</v>
      </c>
      <c r="AI4" s="121" t="s">
        <v>7448</v>
      </c>
      <c r="AJ4" s="121" t="s">
        <v>125</v>
      </c>
      <c r="AK4" s="121" t="s">
        <v>7448</v>
      </c>
      <c r="AL4" s="121" t="s">
        <v>125</v>
      </c>
      <c r="AM4" s="121" t="s">
        <v>7448</v>
      </c>
      <c r="AN4" s="121" t="s">
        <v>125</v>
      </c>
      <c r="AO4" s="121" t="s">
        <v>7448</v>
      </c>
      <c r="AP4" s="121" t="s">
        <v>125</v>
      </c>
      <c r="AQ4" s="121" t="s">
        <v>7448</v>
      </c>
      <c r="AR4" s="121" t="s">
        <v>125</v>
      </c>
      <c r="AS4" s="121" t="s">
        <v>7448</v>
      </c>
      <c r="AT4" s="121" t="s">
        <v>125</v>
      </c>
      <c r="AU4" s="119" t="s">
        <v>7448</v>
      </c>
      <c r="AV4" s="121" t="s">
        <v>125</v>
      </c>
      <c r="AW4" s="119" t="s">
        <v>7448</v>
      </c>
      <c r="AX4" s="121" t="s">
        <v>125</v>
      </c>
      <c r="AY4" s="119" t="s">
        <v>7448</v>
      </c>
      <c r="AZ4" s="121" t="s">
        <v>125</v>
      </c>
      <c r="BA4" s="119" t="s">
        <v>7448</v>
      </c>
      <c r="BB4" s="121" t="s">
        <v>125</v>
      </c>
      <c r="BC4" s="119" t="s">
        <v>7448</v>
      </c>
      <c r="BD4" s="121" t="s">
        <v>125</v>
      </c>
      <c r="BE4" s="119" t="s">
        <v>7448</v>
      </c>
      <c r="BF4" s="121" t="s">
        <v>125</v>
      </c>
      <c r="BG4" s="119" t="s">
        <v>7448</v>
      </c>
      <c r="BH4" s="121" t="s">
        <v>7429</v>
      </c>
      <c r="BI4" s="119" t="s">
        <v>7448</v>
      </c>
      <c r="BJ4" s="121" t="s">
        <v>7429</v>
      </c>
      <c r="BK4" s="119" t="s">
        <v>7448</v>
      </c>
      <c r="BL4" s="106" t="s">
        <v>131</v>
      </c>
      <c r="BM4" s="122">
        <v>43769</v>
      </c>
      <c r="BN4" s="108" t="s">
        <v>2033</v>
      </c>
      <c r="BO4" s="106"/>
      <c r="BP4" s="121"/>
      <c r="BQ4" s="121"/>
      <c r="BR4" s="121"/>
      <c r="BS4" s="121"/>
      <c r="BT4" s="119" t="s">
        <v>133</v>
      </c>
      <c r="BU4" s="106"/>
      <c r="BV4" s="121"/>
    </row>
    <row r="5" spans="1:74" s="123" customFormat="1" ht="90" hidden="1" customHeight="1">
      <c r="A5" s="106">
        <v>3</v>
      </c>
      <c r="B5" s="107" t="s">
        <v>7449</v>
      </c>
      <c r="C5" s="108" t="s">
        <v>7413</v>
      </c>
      <c r="D5" s="92" t="s">
        <v>7414</v>
      </c>
      <c r="E5" s="109">
        <v>43091</v>
      </c>
      <c r="F5" s="110" t="s">
        <v>7415</v>
      </c>
      <c r="G5" s="111" t="s">
        <v>7431</v>
      </c>
      <c r="H5" s="112" t="s">
        <v>7432</v>
      </c>
      <c r="I5" s="110" t="s">
        <v>7450</v>
      </c>
      <c r="J5" s="124" t="s">
        <v>7451</v>
      </c>
      <c r="K5" s="124"/>
      <c r="L5" s="127"/>
      <c r="M5" s="124"/>
      <c r="N5" s="125">
        <v>43104</v>
      </c>
      <c r="O5" s="109">
        <v>43311</v>
      </c>
      <c r="P5" s="114">
        <f t="shared" si="0"/>
        <v>30</v>
      </c>
      <c r="Q5" s="115"/>
      <c r="R5" s="124" t="s">
        <v>31</v>
      </c>
      <c r="S5" s="124" t="s">
        <v>7452</v>
      </c>
      <c r="T5" s="116" t="s">
        <v>7453</v>
      </c>
      <c r="U5" s="116" t="s">
        <v>7454</v>
      </c>
      <c r="V5" s="116" t="s">
        <v>125</v>
      </c>
      <c r="W5" s="116" t="s">
        <v>7455</v>
      </c>
      <c r="X5" s="116" t="s">
        <v>125</v>
      </c>
      <c r="Y5" s="116" t="s">
        <v>7455</v>
      </c>
      <c r="Z5" s="19" t="s">
        <v>125</v>
      </c>
      <c r="AA5" s="112" t="s">
        <v>7456</v>
      </c>
      <c r="AB5" s="19" t="s">
        <v>125</v>
      </c>
      <c r="AC5" s="112" t="s">
        <v>7456</v>
      </c>
      <c r="AD5" s="121" t="s">
        <v>125</v>
      </c>
      <c r="AE5" s="112" t="s">
        <v>7456</v>
      </c>
      <c r="AF5" s="119" t="s">
        <v>125</v>
      </c>
      <c r="AG5" s="112" t="s">
        <v>7456</v>
      </c>
      <c r="AH5" s="119" t="s">
        <v>125</v>
      </c>
      <c r="AI5" s="112" t="s">
        <v>7456</v>
      </c>
      <c r="AJ5" s="119" t="s">
        <v>125</v>
      </c>
      <c r="AK5" s="112" t="s">
        <v>7455</v>
      </c>
      <c r="AL5" s="119" t="s">
        <v>125</v>
      </c>
      <c r="AM5" s="112" t="s">
        <v>7455</v>
      </c>
      <c r="AN5" s="119" t="s">
        <v>125</v>
      </c>
      <c r="AO5" s="112" t="s">
        <v>7455</v>
      </c>
      <c r="AP5" s="119" t="s">
        <v>125</v>
      </c>
      <c r="AQ5" s="112" t="s">
        <v>7455</v>
      </c>
      <c r="AR5" s="119" t="s">
        <v>125</v>
      </c>
      <c r="AS5" s="112" t="s">
        <v>7455</v>
      </c>
      <c r="AT5" s="119" t="s">
        <v>125</v>
      </c>
      <c r="AU5" s="112" t="s">
        <v>7455</v>
      </c>
      <c r="AV5" s="119" t="s">
        <v>125</v>
      </c>
      <c r="AW5" s="112" t="s">
        <v>7455</v>
      </c>
      <c r="AX5" s="119" t="s">
        <v>125</v>
      </c>
      <c r="AY5" s="112" t="s">
        <v>7455</v>
      </c>
      <c r="AZ5" s="119" t="s">
        <v>125</v>
      </c>
      <c r="BA5" s="112" t="s">
        <v>7455</v>
      </c>
      <c r="BB5" s="119" t="s">
        <v>125</v>
      </c>
      <c r="BC5" s="112" t="s">
        <v>7455</v>
      </c>
      <c r="BD5" s="119" t="s">
        <v>125</v>
      </c>
      <c r="BE5" s="112" t="s">
        <v>7455</v>
      </c>
      <c r="BF5" s="119" t="s">
        <v>125</v>
      </c>
      <c r="BG5" s="112" t="s">
        <v>7455</v>
      </c>
      <c r="BH5" s="119" t="s">
        <v>7429</v>
      </c>
      <c r="BI5" s="112" t="s">
        <v>7455</v>
      </c>
      <c r="BJ5" s="119" t="s">
        <v>7429</v>
      </c>
      <c r="BK5" s="112" t="s">
        <v>7455</v>
      </c>
      <c r="BL5" s="106" t="s">
        <v>131</v>
      </c>
      <c r="BM5" s="122">
        <v>43189</v>
      </c>
      <c r="BN5" s="108" t="s">
        <v>2033</v>
      </c>
      <c r="BO5" s="106"/>
      <c r="BP5" s="121"/>
      <c r="BQ5" s="121"/>
      <c r="BR5" s="121"/>
      <c r="BS5" s="121"/>
      <c r="BT5" s="119" t="s">
        <v>133</v>
      </c>
      <c r="BU5" s="106"/>
      <c r="BV5" s="121"/>
    </row>
    <row r="6" spans="1:74" s="123" customFormat="1" ht="90" hidden="1" customHeight="1">
      <c r="A6" s="106">
        <v>4</v>
      </c>
      <c r="B6" s="107" t="s">
        <v>7457</v>
      </c>
      <c r="C6" s="108" t="s">
        <v>7413</v>
      </c>
      <c r="D6" s="92" t="s">
        <v>7414</v>
      </c>
      <c r="E6" s="109">
        <v>43091</v>
      </c>
      <c r="F6" s="110" t="s">
        <v>7415</v>
      </c>
      <c r="G6" s="111" t="s">
        <v>7431</v>
      </c>
      <c r="H6" s="112" t="s">
        <v>7432</v>
      </c>
      <c r="I6" s="110" t="s">
        <v>7450</v>
      </c>
      <c r="J6" s="124" t="s">
        <v>7458</v>
      </c>
      <c r="K6" s="124"/>
      <c r="L6" s="113"/>
      <c r="M6" s="124"/>
      <c r="N6" s="125">
        <v>43130</v>
      </c>
      <c r="O6" s="109">
        <v>43206</v>
      </c>
      <c r="P6" s="114">
        <f t="shared" si="0"/>
        <v>11</v>
      </c>
      <c r="Q6" s="115"/>
      <c r="R6" s="124" t="s">
        <v>7459</v>
      </c>
      <c r="S6" s="124"/>
      <c r="T6" s="35" t="s">
        <v>7420</v>
      </c>
      <c r="U6" s="116" t="s">
        <v>7421</v>
      </c>
      <c r="V6" s="35" t="s">
        <v>7460</v>
      </c>
      <c r="W6" s="116" t="s">
        <v>7461</v>
      </c>
      <c r="X6" s="116" t="s">
        <v>7462</v>
      </c>
      <c r="Y6" s="19" t="s">
        <v>7463</v>
      </c>
      <c r="Z6" s="128" t="s">
        <v>125</v>
      </c>
      <c r="AA6" s="112" t="s">
        <v>7464</v>
      </c>
      <c r="AB6" s="128" t="s">
        <v>125</v>
      </c>
      <c r="AC6" s="112" t="s">
        <v>7464</v>
      </c>
      <c r="AD6" s="121" t="s">
        <v>125</v>
      </c>
      <c r="AE6" s="112" t="s">
        <v>7464</v>
      </c>
      <c r="AF6" s="119" t="s">
        <v>125</v>
      </c>
      <c r="AG6" s="112" t="s">
        <v>7464</v>
      </c>
      <c r="AH6" s="119" t="s">
        <v>125</v>
      </c>
      <c r="AI6" s="112" t="s">
        <v>7464</v>
      </c>
      <c r="AJ6" s="119" t="s">
        <v>125</v>
      </c>
      <c r="AK6" s="112" t="s">
        <v>7464</v>
      </c>
      <c r="AL6" s="119" t="s">
        <v>125</v>
      </c>
      <c r="AM6" s="112" t="s">
        <v>7464</v>
      </c>
      <c r="AN6" s="119" t="s">
        <v>125</v>
      </c>
      <c r="AO6" s="112" t="s">
        <v>7464</v>
      </c>
      <c r="AP6" s="119" t="s">
        <v>125</v>
      </c>
      <c r="AQ6" s="112" t="s">
        <v>7464</v>
      </c>
      <c r="AR6" s="119" t="s">
        <v>125</v>
      </c>
      <c r="AS6" s="112" t="s">
        <v>7464</v>
      </c>
      <c r="AT6" s="119" t="s">
        <v>125</v>
      </c>
      <c r="AU6" s="112" t="s">
        <v>7464</v>
      </c>
      <c r="AV6" s="119" t="s">
        <v>125</v>
      </c>
      <c r="AW6" s="112" t="s">
        <v>7464</v>
      </c>
      <c r="AX6" s="119" t="s">
        <v>125</v>
      </c>
      <c r="AY6" s="112" t="s">
        <v>7464</v>
      </c>
      <c r="AZ6" s="119" t="s">
        <v>125</v>
      </c>
      <c r="BA6" s="112" t="s">
        <v>7464</v>
      </c>
      <c r="BB6" s="119" t="s">
        <v>125</v>
      </c>
      <c r="BC6" s="112" t="s">
        <v>7464</v>
      </c>
      <c r="BD6" s="119" t="s">
        <v>125</v>
      </c>
      <c r="BE6" s="112" t="s">
        <v>7464</v>
      </c>
      <c r="BF6" s="119" t="s">
        <v>125</v>
      </c>
      <c r="BG6" s="112" t="s">
        <v>7464</v>
      </c>
      <c r="BH6" s="119" t="s">
        <v>7429</v>
      </c>
      <c r="BI6" s="112" t="s">
        <v>7464</v>
      </c>
      <c r="BJ6" s="119" t="s">
        <v>7429</v>
      </c>
      <c r="BK6" s="112" t="s">
        <v>7464</v>
      </c>
      <c r="BL6" s="106" t="s">
        <v>131</v>
      </c>
      <c r="BM6" s="122">
        <v>43383</v>
      </c>
      <c r="BN6" s="108" t="s">
        <v>2033</v>
      </c>
      <c r="BO6" s="106"/>
      <c r="BP6" s="121"/>
      <c r="BQ6" s="121"/>
      <c r="BR6" s="121"/>
      <c r="BS6" s="121"/>
      <c r="BT6" s="119" t="s">
        <v>133</v>
      </c>
      <c r="BU6" s="106"/>
      <c r="BV6" s="121"/>
    </row>
    <row r="7" spans="1:74" s="123" customFormat="1" ht="90" hidden="1" customHeight="1">
      <c r="A7" s="106">
        <v>5</v>
      </c>
      <c r="B7" s="107" t="s">
        <v>7465</v>
      </c>
      <c r="C7" s="108" t="s">
        <v>7413</v>
      </c>
      <c r="D7" s="92" t="s">
        <v>7414</v>
      </c>
      <c r="E7" s="109">
        <v>43091</v>
      </c>
      <c r="F7" s="110" t="s">
        <v>7415</v>
      </c>
      <c r="G7" s="111" t="s">
        <v>7431</v>
      </c>
      <c r="H7" s="112" t="s">
        <v>7432</v>
      </c>
      <c r="I7" s="110" t="s">
        <v>7450</v>
      </c>
      <c r="J7" s="124" t="s">
        <v>7466</v>
      </c>
      <c r="K7" s="124"/>
      <c r="L7" s="113"/>
      <c r="M7" s="124"/>
      <c r="N7" s="125">
        <v>43104</v>
      </c>
      <c r="O7" s="109">
        <v>43311</v>
      </c>
      <c r="P7" s="114">
        <f t="shared" si="0"/>
        <v>30</v>
      </c>
      <c r="Q7" s="115"/>
      <c r="R7" s="124" t="s">
        <v>15</v>
      </c>
      <c r="S7" s="124"/>
      <c r="T7" s="35" t="s">
        <v>7420</v>
      </c>
      <c r="U7" s="116" t="s">
        <v>7421</v>
      </c>
      <c r="V7" s="35" t="s">
        <v>7467</v>
      </c>
      <c r="W7" s="116" t="s">
        <v>7468</v>
      </c>
      <c r="X7" s="19" t="s">
        <v>125</v>
      </c>
      <c r="Y7" s="19" t="s">
        <v>7469</v>
      </c>
      <c r="Z7" s="128" t="s">
        <v>125</v>
      </c>
      <c r="AA7" s="112" t="s">
        <v>7469</v>
      </c>
      <c r="AB7" s="128" t="s">
        <v>125</v>
      </c>
      <c r="AC7" s="112" t="s">
        <v>7469</v>
      </c>
      <c r="AD7" s="121" t="s">
        <v>125</v>
      </c>
      <c r="AE7" s="112" t="s">
        <v>7469</v>
      </c>
      <c r="AF7" s="128" t="s">
        <v>125</v>
      </c>
      <c r="AG7" s="112" t="s">
        <v>7469</v>
      </c>
      <c r="AH7" s="128" t="s">
        <v>125</v>
      </c>
      <c r="AI7" s="112" t="s">
        <v>7469</v>
      </c>
      <c r="AJ7" s="128" t="s">
        <v>125</v>
      </c>
      <c r="AK7" s="112" t="s">
        <v>7469</v>
      </c>
      <c r="AL7" s="128" t="s">
        <v>125</v>
      </c>
      <c r="AM7" s="112" t="s">
        <v>7469</v>
      </c>
      <c r="AN7" s="128" t="s">
        <v>125</v>
      </c>
      <c r="AO7" s="112" t="s">
        <v>7469</v>
      </c>
      <c r="AP7" s="128" t="s">
        <v>125</v>
      </c>
      <c r="AQ7" s="112" t="s">
        <v>7469</v>
      </c>
      <c r="AR7" s="128" t="s">
        <v>125</v>
      </c>
      <c r="AS7" s="112" t="s">
        <v>7469</v>
      </c>
      <c r="AT7" s="128" t="s">
        <v>125</v>
      </c>
      <c r="AU7" s="112" t="s">
        <v>7469</v>
      </c>
      <c r="AV7" s="128" t="s">
        <v>125</v>
      </c>
      <c r="AW7" s="112" t="s">
        <v>7469</v>
      </c>
      <c r="AX7" s="128" t="s">
        <v>125</v>
      </c>
      <c r="AY7" s="112" t="s">
        <v>7469</v>
      </c>
      <c r="AZ7" s="128" t="s">
        <v>125</v>
      </c>
      <c r="BA7" s="112" t="s">
        <v>7469</v>
      </c>
      <c r="BB7" s="128" t="s">
        <v>125</v>
      </c>
      <c r="BC7" s="112" t="s">
        <v>7469</v>
      </c>
      <c r="BD7" s="128" t="s">
        <v>125</v>
      </c>
      <c r="BE7" s="112" t="s">
        <v>7469</v>
      </c>
      <c r="BF7" s="128" t="s">
        <v>125</v>
      </c>
      <c r="BG7" s="112" t="s">
        <v>7469</v>
      </c>
      <c r="BH7" s="128" t="s">
        <v>7429</v>
      </c>
      <c r="BI7" s="112" t="s">
        <v>7469</v>
      </c>
      <c r="BJ7" s="128" t="s">
        <v>7429</v>
      </c>
      <c r="BK7" s="112" t="s">
        <v>7469</v>
      </c>
      <c r="BL7" s="106" t="s">
        <v>131</v>
      </c>
      <c r="BM7" s="122">
        <v>43281</v>
      </c>
      <c r="BN7" s="108" t="s">
        <v>2033</v>
      </c>
      <c r="BO7" s="106"/>
      <c r="BP7" s="121"/>
      <c r="BQ7" s="121"/>
      <c r="BR7" s="121"/>
      <c r="BS7" s="121"/>
      <c r="BT7" s="119" t="s">
        <v>133</v>
      </c>
      <c r="BU7" s="106"/>
      <c r="BV7" s="121"/>
    </row>
    <row r="8" spans="1:74" s="123" customFormat="1" ht="90" hidden="1" customHeight="1">
      <c r="A8" s="106">
        <v>6</v>
      </c>
      <c r="B8" s="107" t="s">
        <v>7470</v>
      </c>
      <c r="C8" s="108" t="s">
        <v>7413</v>
      </c>
      <c r="D8" s="92" t="s">
        <v>7414</v>
      </c>
      <c r="E8" s="109">
        <v>43091</v>
      </c>
      <c r="F8" s="110" t="s">
        <v>7415</v>
      </c>
      <c r="G8" s="111" t="s">
        <v>7471</v>
      </c>
      <c r="H8" s="112" t="s">
        <v>7472</v>
      </c>
      <c r="I8" s="124" t="s">
        <v>7473</v>
      </c>
      <c r="J8" s="124" t="s">
        <v>7474</v>
      </c>
      <c r="K8" s="124"/>
      <c r="L8" s="113"/>
      <c r="M8" s="124"/>
      <c r="N8" s="125">
        <v>43080</v>
      </c>
      <c r="O8" s="109">
        <v>43080</v>
      </c>
      <c r="P8" s="114">
        <f t="shared" si="0"/>
        <v>0</v>
      </c>
      <c r="Q8" s="115"/>
      <c r="R8" s="124" t="s">
        <v>15</v>
      </c>
      <c r="S8" s="124"/>
      <c r="T8" s="119" t="s">
        <v>7475</v>
      </c>
      <c r="U8" s="116" t="s">
        <v>7476</v>
      </c>
      <c r="V8" s="116" t="s">
        <v>125</v>
      </c>
      <c r="W8" s="116" t="s">
        <v>7455</v>
      </c>
      <c r="X8" s="116" t="s">
        <v>125</v>
      </c>
      <c r="Y8" s="116" t="s">
        <v>7455</v>
      </c>
      <c r="Z8" s="19" t="s">
        <v>125</v>
      </c>
      <c r="AA8" s="112" t="s">
        <v>7456</v>
      </c>
      <c r="AB8" s="19" t="s">
        <v>125</v>
      </c>
      <c r="AC8" s="112" t="s">
        <v>7456</v>
      </c>
      <c r="AD8" s="121" t="s">
        <v>125</v>
      </c>
      <c r="AE8" s="112" t="s">
        <v>7456</v>
      </c>
      <c r="AF8" s="121" t="s">
        <v>125</v>
      </c>
      <c r="AG8" s="112" t="s">
        <v>7456</v>
      </c>
      <c r="AH8" s="119" t="s">
        <v>125</v>
      </c>
      <c r="AI8" s="112" t="s">
        <v>7456</v>
      </c>
      <c r="AJ8" s="119" t="s">
        <v>125</v>
      </c>
      <c r="AK8" s="112" t="s">
        <v>7455</v>
      </c>
      <c r="AL8" s="119" t="s">
        <v>125</v>
      </c>
      <c r="AM8" s="112" t="s">
        <v>7455</v>
      </c>
      <c r="AN8" s="119" t="s">
        <v>125</v>
      </c>
      <c r="AO8" s="112" t="s">
        <v>7455</v>
      </c>
      <c r="AP8" s="119" t="s">
        <v>125</v>
      </c>
      <c r="AQ8" s="112" t="s">
        <v>7455</v>
      </c>
      <c r="AR8" s="119" t="s">
        <v>125</v>
      </c>
      <c r="AS8" s="112" t="s">
        <v>7455</v>
      </c>
      <c r="AT8" s="119" t="s">
        <v>125</v>
      </c>
      <c r="AU8" s="112" t="s">
        <v>7455</v>
      </c>
      <c r="AV8" s="119" t="s">
        <v>125</v>
      </c>
      <c r="AW8" s="112" t="s">
        <v>7455</v>
      </c>
      <c r="AX8" s="119" t="s">
        <v>125</v>
      </c>
      <c r="AY8" s="112" t="s">
        <v>7455</v>
      </c>
      <c r="AZ8" s="119" t="s">
        <v>125</v>
      </c>
      <c r="BA8" s="112" t="s">
        <v>7455</v>
      </c>
      <c r="BB8" s="119" t="s">
        <v>125</v>
      </c>
      <c r="BC8" s="112" t="s">
        <v>7455</v>
      </c>
      <c r="BD8" s="119" t="s">
        <v>125</v>
      </c>
      <c r="BE8" s="112" t="s">
        <v>7455</v>
      </c>
      <c r="BF8" s="119" t="s">
        <v>125</v>
      </c>
      <c r="BG8" s="112" t="s">
        <v>7455</v>
      </c>
      <c r="BH8" s="119" t="s">
        <v>125</v>
      </c>
      <c r="BI8" s="112" t="s">
        <v>7455</v>
      </c>
      <c r="BJ8" s="119" t="s">
        <v>7429</v>
      </c>
      <c r="BK8" s="112" t="s">
        <v>7455</v>
      </c>
      <c r="BL8" s="106" t="s">
        <v>131</v>
      </c>
      <c r="BM8" s="122">
        <v>43189</v>
      </c>
      <c r="BN8" s="108" t="s">
        <v>2033</v>
      </c>
      <c r="BO8" s="106"/>
      <c r="BP8" s="121"/>
      <c r="BQ8" s="121"/>
      <c r="BR8" s="121"/>
      <c r="BS8" s="121"/>
      <c r="BT8" s="119" t="s">
        <v>133</v>
      </c>
      <c r="BU8" s="106"/>
      <c r="BV8" s="121"/>
    </row>
    <row r="9" spans="1:74" s="123" customFormat="1" ht="90" hidden="1" customHeight="1">
      <c r="A9" s="106">
        <v>7</v>
      </c>
      <c r="B9" s="107" t="s">
        <v>7477</v>
      </c>
      <c r="C9" s="108" t="s">
        <v>7413</v>
      </c>
      <c r="D9" s="92" t="s">
        <v>7414</v>
      </c>
      <c r="E9" s="109">
        <v>43091</v>
      </c>
      <c r="F9" s="110" t="s">
        <v>7415</v>
      </c>
      <c r="G9" s="111" t="s">
        <v>7471</v>
      </c>
      <c r="H9" s="112" t="s">
        <v>7472</v>
      </c>
      <c r="I9" s="603" t="s">
        <v>7478</v>
      </c>
      <c r="J9" s="124" t="s">
        <v>7479</v>
      </c>
      <c r="K9" s="124"/>
      <c r="L9" s="113"/>
      <c r="M9" s="124"/>
      <c r="N9" s="125">
        <v>43146</v>
      </c>
      <c r="O9" s="109">
        <v>43189</v>
      </c>
      <c r="P9" s="114">
        <f t="shared" si="0"/>
        <v>7</v>
      </c>
      <c r="Q9" s="115"/>
      <c r="R9" s="124" t="s">
        <v>15</v>
      </c>
      <c r="S9" s="124"/>
      <c r="T9" s="110" t="s">
        <v>7480</v>
      </c>
      <c r="U9" s="116" t="s">
        <v>7481</v>
      </c>
      <c r="V9" s="116" t="s">
        <v>125</v>
      </c>
      <c r="W9" s="116" t="s">
        <v>7455</v>
      </c>
      <c r="X9" s="116" t="s">
        <v>125</v>
      </c>
      <c r="Y9" s="116" t="s">
        <v>7455</v>
      </c>
      <c r="Z9" s="19" t="s">
        <v>125</v>
      </c>
      <c r="AA9" s="112" t="s">
        <v>7456</v>
      </c>
      <c r="AB9" s="19" t="s">
        <v>125</v>
      </c>
      <c r="AC9" s="112" t="s">
        <v>7456</v>
      </c>
      <c r="AD9" s="121" t="s">
        <v>125</v>
      </c>
      <c r="AE9" s="112" t="s">
        <v>7456</v>
      </c>
      <c r="AF9" s="121" t="s">
        <v>125</v>
      </c>
      <c r="AG9" s="112" t="s">
        <v>7456</v>
      </c>
      <c r="AH9" s="119" t="s">
        <v>125</v>
      </c>
      <c r="AI9" s="112" t="s">
        <v>7456</v>
      </c>
      <c r="AJ9" s="119" t="s">
        <v>125</v>
      </c>
      <c r="AK9" s="112" t="s">
        <v>7455</v>
      </c>
      <c r="AL9" s="119" t="s">
        <v>125</v>
      </c>
      <c r="AM9" s="112" t="s">
        <v>7455</v>
      </c>
      <c r="AN9" s="119" t="s">
        <v>125</v>
      </c>
      <c r="AO9" s="112" t="s">
        <v>7455</v>
      </c>
      <c r="AP9" s="119" t="s">
        <v>125</v>
      </c>
      <c r="AQ9" s="112" t="s">
        <v>7455</v>
      </c>
      <c r="AR9" s="119" t="s">
        <v>125</v>
      </c>
      <c r="AS9" s="112" t="s">
        <v>7455</v>
      </c>
      <c r="AT9" s="119" t="s">
        <v>125</v>
      </c>
      <c r="AU9" s="112" t="s">
        <v>7455</v>
      </c>
      <c r="AV9" s="119" t="s">
        <v>125</v>
      </c>
      <c r="AW9" s="112" t="s">
        <v>7455</v>
      </c>
      <c r="AX9" s="119" t="s">
        <v>125</v>
      </c>
      <c r="AY9" s="112" t="s">
        <v>7455</v>
      </c>
      <c r="AZ9" s="119" t="s">
        <v>125</v>
      </c>
      <c r="BA9" s="112" t="s">
        <v>7455</v>
      </c>
      <c r="BB9" s="119" t="s">
        <v>125</v>
      </c>
      <c r="BC9" s="112" t="s">
        <v>7455</v>
      </c>
      <c r="BD9" s="119" t="s">
        <v>125</v>
      </c>
      <c r="BE9" s="112" t="s">
        <v>7455</v>
      </c>
      <c r="BF9" s="119" t="s">
        <v>125</v>
      </c>
      <c r="BG9" s="112" t="s">
        <v>7455</v>
      </c>
      <c r="BH9" s="119" t="s">
        <v>125</v>
      </c>
      <c r="BI9" s="112" t="s">
        <v>7455</v>
      </c>
      <c r="BJ9" s="119" t="s">
        <v>7429</v>
      </c>
      <c r="BK9" s="112" t="s">
        <v>7455</v>
      </c>
      <c r="BL9" s="106" t="s">
        <v>131</v>
      </c>
      <c r="BM9" s="122">
        <v>43189</v>
      </c>
      <c r="BN9" s="108" t="s">
        <v>2033</v>
      </c>
      <c r="BO9" s="106"/>
      <c r="BP9" s="121"/>
      <c r="BQ9" s="121"/>
      <c r="BR9" s="121"/>
      <c r="BS9" s="121"/>
      <c r="BT9" s="119" t="s">
        <v>133</v>
      </c>
      <c r="BU9" s="106"/>
      <c r="BV9" s="121"/>
    </row>
    <row r="10" spans="1:74" s="123" customFormat="1" ht="90" hidden="1" customHeight="1">
      <c r="A10" s="106">
        <v>8</v>
      </c>
      <c r="B10" s="107" t="s">
        <v>7482</v>
      </c>
      <c r="C10" s="108" t="s">
        <v>7413</v>
      </c>
      <c r="D10" s="92" t="s">
        <v>7414</v>
      </c>
      <c r="E10" s="109">
        <v>43091</v>
      </c>
      <c r="F10" s="110" t="s">
        <v>7415</v>
      </c>
      <c r="G10" s="111" t="s">
        <v>7471</v>
      </c>
      <c r="H10" s="112" t="s">
        <v>7472</v>
      </c>
      <c r="I10" s="603"/>
      <c r="J10" s="124" t="s">
        <v>7483</v>
      </c>
      <c r="K10" s="124"/>
      <c r="L10" s="113"/>
      <c r="M10" s="124"/>
      <c r="N10" s="125">
        <v>43160</v>
      </c>
      <c r="O10" s="109">
        <v>43455</v>
      </c>
      <c r="P10" s="114">
        <f t="shared" si="0"/>
        <v>43</v>
      </c>
      <c r="Q10" s="115"/>
      <c r="R10" s="124" t="s">
        <v>7459</v>
      </c>
      <c r="S10" s="124"/>
      <c r="T10" s="110" t="s">
        <v>7484</v>
      </c>
      <c r="U10" s="116" t="s">
        <v>7485</v>
      </c>
      <c r="V10" s="116" t="s">
        <v>125</v>
      </c>
      <c r="W10" s="116" t="s">
        <v>7455</v>
      </c>
      <c r="X10" s="116" t="s">
        <v>125</v>
      </c>
      <c r="Y10" s="116" t="s">
        <v>7455</v>
      </c>
      <c r="Z10" s="19" t="s">
        <v>125</v>
      </c>
      <c r="AA10" s="112" t="s">
        <v>7456</v>
      </c>
      <c r="AB10" s="19" t="s">
        <v>125</v>
      </c>
      <c r="AC10" s="112" t="s">
        <v>7456</v>
      </c>
      <c r="AD10" s="121" t="s">
        <v>125</v>
      </c>
      <c r="AE10" s="112" t="s">
        <v>7456</v>
      </c>
      <c r="AF10" s="121" t="s">
        <v>125</v>
      </c>
      <c r="AG10" s="112" t="s">
        <v>7456</v>
      </c>
      <c r="AH10" s="119" t="s">
        <v>125</v>
      </c>
      <c r="AI10" s="112" t="s">
        <v>7456</v>
      </c>
      <c r="AJ10" s="119" t="s">
        <v>125</v>
      </c>
      <c r="AK10" s="112" t="s">
        <v>7455</v>
      </c>
      <c r="AL10" s="119" t="s">
        <v>125</v>
      </c>
      <c r="AM10" s="112" t="s">
        <v>7455</v>
      </c>
      <c r="AN10" s="119" t="s">
        <v>125</v>
      </c>
      <c r="AO10" s="112" t="s">
        <v>7455</v>
      </c>
      <c r="AP10" s="119" t="s">
        <v>125</v>
      </c>
      <c r="AQ10" s="112" t="s">
        <v>7455</v>
      </c>
      <c r="AR10" s="119" t="s">
        <v>125</v>
      </c>
      <c r="AS10" s="112" t="s">
        <v>7455</v>
      </c>
      <c r="AT10" s="119" t="s">
        <v>125</v>
      </c>
      <c r="AU10" s="112" t="s">
        <v>7455</v>
      </c>
      <c r="AV10" s="119" t="s">
        <v>125</v>
      </c>
      <c r="AW10" s="112" t="s">
        <v>7455</v>
      </c>
      <c r="AX10" s="119" t="s">
        <v>125</v>
      </c>
      <c r="AY10" s="112" t="s">
        <v>7455</v>
      </c>
      <c r="AZ10" s="119" t="s">
        <v>125</v>
      </c>
      <c r="BA10" s="112" t="s">
        <v>7455</v>
      </c>
      <c r="BB10" s="119" t="s">
        <v>125</v>
      </c>
      <c r="BC10" s="112" t="s">
        <v>7455</v>
      </c>
      <c r="BD10" s="119" t="s">
        <v>125</v>
      </c>
      <c r="BE10" s="112" t="s">
        <v>7455</v>
      </c>
      <c r="BF10" s="119" t="s">
        <v>125</v>
      </c>
      <c r="BG10" s="112" t="s">
        <v>7455</v>
      </c>
      <c r="BH10" s="119" t="s">
        <v>125</v>
      </c>
      <c r="BI10" s="112" t="s">
        <v>7455</v>
      </c>
      <c r="BJ10" s="119" t="s">
        <v>7429</v>
      </c>
      <c r="BK10" s="112" t="s">
        <v>7455</v>
      </c>
      <c r="BL10" s="106" t="s">
        <v>131</v>
      </c>
      <c r="BM10" s="122">
        <v>43189</v>
      </c>
      <c r="BN10" s="108" t="s">
        <v>2033</v>
      </c>
      <c r="BO10" s="106"/>
      <c r="BP10" s="121"/>
      <c r="BQ10" s="121"/>
      <c r="BR10" s="121"/>
      <c r="BS10" s="121"/>
      <c r="BT10" s="119" t="s">
        <v>133</v>
      </c>
      <c r="BU10" s="106"/>
      <c r="BV10" s="121"/>
    </row>
    <row r="11" spans="1:74" s="123" customFormat="1" ht="90" hidden="1" customHeight="1">
      <c r="A11" s="106">
        <v>9</v>
      </c>
      <c r="B11" s="107" t="s">
        <v>7486</v>
      </c>
      <c r="C11" s="108" t="s">
        <v>7413</v>
      </c>
      <c r="D11" s="92" t="s">
        <v>7414</v>
      </c>
      <c r="E11" s="125">
        <v>43091</v>
      </c>
      <c r="F11" s="124" t="s">
        <v>7487</v>
      </c>
      <c r="G11" s="129" t="s">
        <v>7488</v>
      </c>
      <c r="H11" s="130" t="s">
        <v>7489</v>
      </c>
      <c r="I11" s="124" t="s">
        <v>7490</v>
      </c>
      <c r="J11" s="124" t="s">
        <v>7491</v>
      </c>
      <c r="K11" s="124"/>
      <c r="L11" s="113"/>
      <c r="M11" s="124"/>
      <c r="N11" s="125">
        <v>43130</v>
      </c>
      <c r="O11" s="109">
        <v>43189</v>
      </c>
      <c r="P11" s="114">
        <f t="shared" si="0"/>
        <v>9</v>
      </c>
      <c r="Q11" s="115"/>
      <c r="R11" s="124" t="s">
        <v>7492</v>
      </c>
      <c r="S11" s="124"/>
      <c r="T11" s="112" t="s">
        <v>7493</v>
      </c>
      <c r="U11" s="131" t="s">
        <v>7494</v>
      </c>
      <c r="V11" s="116" t="s">
        <v>125</v>
      </c>
      <c r="W11" s="116" t="s">
        <v>7455</v>
      </c>
      <c r="X11" s="116" t="s">
        <v>125</v>
      </c>
      <c r="Y11" s="116" t="s">
        <v>7455</v>
      </c>
      <c r="Z11" s="19" t="s">
        <v>125</v>
      </c>
      <c r="AA11" s="112" t="s">
        <v>7456</v>
      </c>
      <c r="AB11" s="19" t="s">
        <v>125</v>
      </c>
      <c r="AC11" s="112" t="s">
        <v>7456</v>
      </c>
      <c r="AD11" s="121" t="s">
        <v>125</v>
      </c>
      <c r="AE11" s="112" t="s">
        <v>7456</v>
      </c>
      <c r="AF11" s="119" t="s">
        <v>125</v>
      </c>
      <c r="AG11" s="112" t="s">
        <v>7456</v>
      </c>
      <c r="AH11" s="119" t="s">
        <v>125</v>
      </c>
      <c r="AI11" s="112" t="s">
        <v>7456</v>
      </c>
      <c r="AJ11" s="119" t="s">
        <v>125</v>
      </c>
      <c r="AK11" s="112" t="s">
        <v>7455</v>
      </c>
      <c r="AL11" s="119" t="s">
        <v>125</v>
      </c>
      <c r="AM11" s="112" t="s">
        <v>7455</v>
      </c>
      <c r="AN11" s="119" t="s">
        <v>125</v>
      </c>
      <c r="AO11" s="112" t="s">
        <v>7455</v>
      </c>
      <c r="AP11" s="119" t="s">
        <v>125</v>
      </c>
      <c r="AQ11" s="112" t="s">
        <v>7455</v>
      </c>
      <c r="AR11" s="119" t="s">
        <v>125</v>
      </c>
      <c r="AS11" s="112" t="s">
        <v>7455</v>
      </c>
      <c r="AT11" s="119" t="s">
        <v>125</v>
      </c>
      <c r="AU11" s="112" t="s">
        <v>7455</v>
      </c>
      <c r="AV11" s="119" t="s">
        <v>125</v>
      </c>
      <c r="AW11" s="112" t="s">
        <v>7455</v>
      </c>
      <c r="AX11" s="119" t="s">
        <v>125</v>
      </c>
      <c r="AY11" s="112" t="s">
        <v>7455</v>
      </c>
      <c r="AZ11" s="119" t="s">
        <v>125</v>
      </c>
      <c r="BA11" s="112" t="s">
        <v>7455</v>
      </c>
      <c r="BB11" s="119" t="s">
        <v>125</v>
      </c>
      <c r="BC11" s="112" t="s">
        <v>7455</v>
      </c>
      <c r="BD11" s="119" t="s">
        <v>125</v>
      </c>
      <c r="BE11" s="112" t="s">
        <v>7455</v>
      </c>
      <c r="BF11" s="119" t="s">
        <v>125</v>
      </c>
      <c r="BG11" s="112" t="s">
        <v>7455</v>
      </c>
      <c r="BH11" s="119" t="s">
        <v>125</v>
      </c>
      <c r="BI11" s="112" t="s">
        <v>7455</v>
      </c>
      <c r="BJ11" s="119" t="s">
        <v>7429</v>
      </c>
      <c r="BK11" s="112" t="s">
        <v>7455</v>
      </c>
      <c r="BL11" s="106" t="s">
        <v>131</v>
      </c>
      <c r="BM11" s="122">
        <v>43189</v>
      </c>
      <c r="BN11" s="108" t="s">
        <v>2033</v>
      </c>
      <c r="BO11" s="106"/>
      <c r="BP11" s="121"/>
      <c r="BQ11" s="121"/>
      <c r="BR11" s="121"/>
      <c r="BS11" s="121"/>
      <c r="BT11" s="119" t="s">
        <v>133</v>
      </c>
      <c r="BU11" s="106"/>
      <c r="BV11" s="121"/>
    </row>
    <row r="12" spans="1:74" s="123" customFormat="1" ht="90" hidden="1" customHeight="1">
      <c r="A12" s="106">
        <v>10</v>
      </c>
      <c r="B12" s="107" t="s">
        <v>7495</v>
      </c>
      <c r="C12" s="108" t="s">
        <v>7413</v>
      </c>
      <c r="D12" s="92" t="s">
        <v>7414</v>
      </c>
      <c r="E12" s="132">
        <v>43091</v>
      </c>
      <c r="F12" s="110" t="s">
        <v>7496</v>
      </c>
      <c r="G12" s="111" t="s">
        <v>7497</v>
      </c>
      <c r="H12" s="119" t="s">
        <v>7498</v>
      </c>
      <c r="I12" s="124" t="s">
        <v>7499</v>
      </c>
      <c r="J12" s="124" t="s">
        <v>7500</v>
      </c>
      <c r="K12" s="124"/>
      <c r="L12" s="113"/>
      <c r="M12" s="124"/>
      <c r="N12" s="125">
        <v>43102</v>
      </c>
      <c r="O12" s="109">
        <v>43102</v>
      </c>
      <c r="P12" s="114">
        <f t="shared" si="0"/>
        <v>0</v>
      </c>
      <c r="Q12" s="115"/>
      <c r="R12" s="124" t="s">
        <v>18</v>
      </c>
      <c r="S12" s="124"/>
      <c r="T12" s="116" t="s">
        <v>7501</v>
      </c>
      <c r="U12" s="116" t="s">
        <v>7502</v>
      </c>
      <c r="V12" s="116" t="s">
        <v>125</v>
      </c>
      <c r="W12" s="116" t="s">
        <v>7455</v>
      </c>
      <c r="X12" s="116" t="s">
        <v>125</v>
      </c>
      <c r="Y12" s="116" t="s">
        <v>7455</v>
      </c>
      <c r="Z12" s="19" t="s">
        <v>125</v>
      </c>
      <c r="AA12" s="112" t="s">
        <v>7456</v>
      </c>
      <c r="AB12" s="19" t="s">
        <v>125</v>
      </c>
      <c r="AC12" s="112" t="s">
        <v>7456</v>
      </c>
      <c r="AD12" s="121" t="s">
        <v>125</v>
      </c>
      <c r="AE12" s="112" t="s">
        <v>7456</v>
      </c>
      <c r="AF12" s="121" t="s">
        <v>125</v>
      </c>
      <c r="AG12" s="112" t="s">
        <v>7456</v>
      </c>
      <c r="AH12" s="119" t="s">
        <v>125</v>
      </c>
      <c r="AI12" s="112" t="s">
        <v>7456</v>
      </c>
      <c r="AJ12" s="119" t="s">
        <v>125</v>
      </c>
      <c r="AK12" s="112" t="s">
        <v>7455</v>
      </c>
      <c r="AL12" s="119" t="s">
        <v>125</v>
      </c>
      <c r="AM12" s="112" t="s">
        <v>7455</v>
      </c>
      <c r="AN12" s="119" t="s">
        <v>125</v>
      </c>
      <c r="AO12" s="112" t="s">
        <v>7455</v>
      </c>
      <c r="AP12" s="119" t="s">
        <v>125</v>
      </c>
      <c r="AQ12" s="112" t="s">
        <v>7455</v>
      </c>
      <c r="AR12" s="119" t="s">
        <v>125</v>
      </c>
      <c r="AS12" s="112" t="s">
        <v>7455</v>
      </c>
      <c r="AT12" s="119" t="s">
        <v>125</v>
      </c>
      <c r="AU12" s="112" t="s">
        <v>7455</v>
      </c>
      <c r="AV12" s="119" t="s">
        <v>125</v>
      </c>
      <c r="AW12" s="112" t="s">
        <v>7455</v>
      </c>
      <c r="AX12" s="119" t="s">
        <v>125</v>
      </c>
      <c r="AY12" s="112" t="s">
        <v>7455</v>
      </c>
      <c r="AZ12" s="119" t="s">
        <v>125</v>
      </c>
      <c r="BA12" s="112" t="s">
        <v>7455</v>
      </c>
      <c r="BB12" s="119" t="s">
        <v>125</v>
      </c>
      <c r="BC12" s="112" t="s">
        <v>7455</v>
      </c>
      <c r="BD12" s="119" t="s">
        <v>125</v>
      </c>
      <c r="BE12" s="112" t="s">
        <v>7455</v>
      </c>
      <c r="BF12" s="119" t="s">
        <v>125</v>
      </c>
      <c r="BG12" s="112" t="s">
        <v>7455</v>
      </c>
      <c r="BH12" s="119" t="s">
        <v>125</v>
      </c>
      <c r="BI12" s="112" t="s">
        <v>7455</v>
      </c>
      <c r="BJ12" s="119" t="s">
        <v>7429</v>
      </c>
      <c r="BK12" s="112" t="s">
        <v>7455</v>
      </c>
      <c r="BL12" s="106" t="s">
        <v>131</v>
      </c>
      <c r="BM12" s="122">
        <v>43189</v>
      </c>
      <c r="BN12" s="108" t="s">
        <v>2033</v>
      </c>
      <c r="BO12" s="106"/>
      <c r="BP12" s="121"/>
      <c r="BQ12" s="121"/>
      <c r="BR12" s="121"/>
      <c r="BS12" s="121"/>
      <c r="BT12" s="119" t="s">
        <v>133</v>
      </c>
      <c r="BU12" s="106"/>
      <c r="BV12" s="121"/>
    </row>
    <row r="13" spans="1:74" s="123" customFormat="1" ht="90" hidden="1" customHeight="1">
      <c r="A13" s="106">
        <v>11</v>
      </c>
      <c r="B13" s="107" t="s">
        <v>7503</v>
      </c>
      <c r="C13" s="108" t="s">
        <v>7413</v>
      </c>
      <c r="D13" s="92" t="s">
        <v>7414</v>
      </c>
      <c r="E13" s="132">
        <v>43091</v>
      </c>
      <c r="F13" s="110" t="s">
        <v>7496</v>
      </c>
      <c r="G13" s="111" t="s">
        <v>7497</v>
      </c>
      <c r="H13" s="119" t="s">
        <v>7498</v>
      </c>
      <c r="I13" s="110" t="s">
        <v>7504</v>
      </c>
      <c r="J13" s="110" t="s">
        <v>7505</v>
      </c>
      <c r="K13" s="110"/>
      <c r="L13" s="113"/>
      <c r="M13" s="110"/>
      <c r="N13" s="109">
        <v>43132</v>
      </c>
      <c r="O13" s="109">
        <v>43140</v>
      </c>
      <c r="P13" s="114">
        <f t="shared" si="0"/>
        <v>2</v>
      </c>
      <c r="Q13" s="115"/>
      <c r="R13" s="124" t="s">
        <v>18</v>
      </c>
      <c r="S13" s="124"/>
      <c r="T13" s="116" t="s">
        <v>7506</v>
      </c>
      <c r="U13" s="116" t="s">
        <v>7507</v>
      </c>
      <c r="V13" s="116" t="s">
        <v>125</v>
      </c>
      <c r="W13" s="116" t="s">
        <v>7455</v>
      </c>
      <c r="X13" s="116" t="s">
        <v>125</v>
      </c>
      <c r="Y13" s="116" t="s">
        <v>7455</v>
      </c>
      <c r="Z13" s="19" t="s">
        <v>125</v>
      </c>
      <c r="AA13" s="112" t="s">
        <v>7456</v>
      </c>
      <c r="AB13" s="19" t="s">
        <v>125</v>
      </c>
      <c r="AC13" s="112" t="s">
        <v>7456</v>
      </c>
      <c r="AD13" s="121" t="s">
        <v>125</v>
      </c>
      <c r="AE13" s="112" t="s">
        <v>7456</v>
      </c>
      <c r="AF13" s="121" t="s">
        <v>125</v>
      </c>
      <c r="AG13" s="112" t="s">
        <v>7456</v>
      </c>
      <c r="AH13" s="119" t="s">
        <v>125</v>
      </c>
      <c r="AI13" s="112" t="s">
        <v>7456</v>
      </c>
      <c r="AJ13" s="119" t="s">
        <v>125</v>
      </c>
      <c r="AK13" s="112" t="s">
        <v>7455</v>
      </c>
      <c r="AL13" s="119" t="s">
        <v>125</v>
      </c>
      <c r="AM13" s="112" t="s">
        <v>7455</v>
      </c>
      <c r="AN13" s="119" t="s">
        <v>125</v>
      </c>
      <c r="AO13" s="112" t="s">
        <v>7455</v>
      </c>
      <c r="AP13" s="119" t="s">
        <v>125</v>
      </c>
      <c r="AQ13" s="112" t="s">
        <v>7455</v>
      </c>
      <c r="AR13" s="119" t="s">
        <v>125</v>
      </c>
      <c r="AS13" s="112" t="s">
        <v>7455</v>
      </c>
      <c r="AT13" s="119" t="s">
        <v>125</v>
      </c>
      <c r="AU13" s="112" t="s">
        <v>7455</v>
      </c>
      <c r="AV13" s="119" t="s">
        <v>125</v>
      </c>
      <c r="AW13" s="112" t="s">
        <v>7455</v>
      </c>
      <c r="AX13" s="119" t="s">
        <v>125</v>
      </c>
      <c r="AY13" s="112" t="s">
        <v>7455</v>
      </c>
      <c r="AZ13" s="119" t="s">
        <v>125</v>
      </c>
      <c r="BA13" s="112" t="s">
        <v>7455</v>
      </c>
      <c r="BB13" s="119" t="s">
        <v>125</v>
      </c>
      <c r="BC13" s="112" t="s">
        <v>7455</v>
      </c>
      <c r="BD13" s="119" t="s">
        <v>125</v>
      </c>
      <c r="BE13" s="112" t="s">
        <v>7455</v>
      </c>
      <c r="BF13" s="119" t="s">
        <v>125</v>
      </c>
      <c r="BG13" s="112" t="s">
        <v>7455</v>
      </c>
      <c r="BH13" s="119" t="s">
        <v>125</v>
      </c>
      <c r="BI13" s="112" t="s">
        <v>7455</v>
      </c>
      <c r="BJ13" s="119" t="s">
        <v>7429</v>
      </c>
      <c r="BK13" s="112" t="s">
        <v>7455</v>
      </c>
      <c r="BL13" s="106" t="s">
        <v>131</v>
      </c>
      <c r="BM13" s="122">
        <v>43189</v>
      </c>
      <c r="BN13" s="108" t="s">
        <v>2033</v>
      </c>
      <c r="BO13" s="106"/>
      <c r="BP13" s="121"/>
      <c r="BQ13" s="121"/>
      <c r="BR13" s="121"/>
      <c r="BS13" s="121"/>
      <c r="BT13" s="119" t="s">
        <v>133</v>
      </c>
      <c r="BU13" s="106"/>
      <c r="BV13" s="121"/>
    </row>
    <row r="14" spans="1:74" s="123" customFormat="1" ht="90" hidden="1" customHeight="1">
      <c r="A14" s="106">
        <v>12</v>
      </c>
      <c r="B14" s="107" t="s">
        <v>7508</v>
      </c>
      <c r="C14" s="108" t="s">
        <v>7413</v>
      </c>
      <c r="D14" s="92" t="s">
        <v>7414</v>
      </c>
      <c r="E14" s="132">
        <v>43091</v>
      </c>
      <c r="F14" s="110" t="s">
        <v>7496</v>
      </c>
      <c r="G14" s="111" t="s">
        <v>7497</v>
      </c>
      <c r="H14" s="119" t="s">
        <v>7498</v>
      </c>
      <c r="I14" s="110" t="s">
        <v>7509</v>
      </c>
      <c r="J14" s="110" t="s">
        <v>7510</v>
      </c>
      <c r="K14" s="110"/>
      <c r="L14" s="127"/>
      <c r="M14" s="110"/>
      <c r="N14" s="109">
        <v>43132</v>
      </c>
      <c r="O14" s="109">
        <v>43160</v>
      </c>
      <c r="P14" s="114">
        <f t="shared" si="0"/>
        <v>4</v>
      </c>
      <c r="Q14" s="115"/>
      <c r="R14" s="124" t="s">
        <v>31</v>
      </c>
      <c r="S14" s="110" t="s">
        <v>33</v>
      </c>
      <c r="T14" s="131" t="s">
        <v>7511</v>
      </c>
      <c r="U14" s="112" t="s">
        <v>7512</v>
      </c>
      <c r="V14" s="116" t="s">
        <v>125</v>
      </c>
      <c r="W14" s="116" t="s">
        <v>7455</v>
      </c>
      <c r="X14" s="116" t="s">
        <v>125</v>
      </c>
      <c r="Y14" s="116" t="s">
        <v>7455</v>
      </c>
      <c r="Z14" s="19" t="s">
        <v>125</v>
      </c>
      <c r="AA14" s="112" t="s">
        <v>7456</v>
      </c>
      <c r="AB14" s="19" t="s">
        <v>125</v>
      </c>
      <c r="AC14" s="112" t="s">
        <v>7456</v>
      </c>
      <c r="AD14" s="121" t="s">
        <v>125</v>
      </c>
      <c r="AE14" s="112" t="s">
        <v>7456</v>
      </c>
      <c r="AF14" s="121" t="s">
        <v>125</v>
      </c>
      <c r="AG14" s="112" t="s">
        <v>7456</v>
      </c>
      <c r="AH14" s="119" t="s">
        <v>125</v>
      </c>
      <c r="AI14" s="112" t="s">
        <v>7456</v>
      </c>
      <c r="AJ14" s="119" t="s">
        <v>125</v>
      </c>
      <c r="AK14" s="112" t="s">
        <v>7455</v>
      </c>
      <c r="AL14" s="119" t="s">
        <v>125</v>
      </c>
      <c r="AM14" s="112" t="s">
        <v>7455</v>
      </c>
      <c r="AN14" s="119" t="s">
        <v>125</v>
      </c>
      <c r="AO14" s="112" t="s">
        <v>7455</v>
      </c>
      <c r="AP14" s="119" t="s">
        <v>125</v>
      </c>
      <c r="AQ14" s="112" t="s">
        <v>7455</v>
      </c>
      <c r="AR14" s="119" t="s">
        <v>125</v>
      </c>
      <c r="AS14" s="112" t="s">
        <v>7455</v>
      </c>
      <c r="AT14" s="119" t="s">
        <v>125</v>
      </c>
      <c r="AU14" s="112" t="s">
        <v>7455</v>
      </c>
      <c r="AV14" s="119" t="s">
        <v>125</v>
      </c>
      <c r="AW14" s="112" t="s">
        <v>7455</v>
      </c>
      <c r="AX14" s="119" t="s">
        <v>125</v>
      </c>
      <c r="AY14" s="112" t="s">
        <v>7455</v>
      </c>
      <c r="AZ14" s="119" t="s">
        <v>125</v>
      </c>
      <c r="BA14" s="112" t="s">
        <v>7455</v>
      </c>
      <c r="BB14" s="119" t="s">
        <v>125</v>
      </c>
      <c r="BC14" s="112" t="s">
        <v>7455</v>
      </c>
      <c r="BD14" s="119" t="s">
        <v>125</v>
      </c>
      <c r="BE14" s="112" t="s">
        <v>7455</v>
      </c>
      <c r="BF14" s="119" t="s">
        <v>125</v>
      </c>
      <c r="BG14" s="112" t="s">
        <v>7455</v>
      </c>
      <c r="BH14" s="119" t="s">
        <v>125</v>
      </c>
      <c r="BI14" s="112" t="s">
        <v>7455</v>
      </c>
      <c r="BJ14" s="119" t="s">
        <v>7429</v>
      </c>
      <c r="BK14" s="112" t="s">
        <v>7455</v>
      </c>
      <c r="BL14" s="106" t="s">
        <v>131</v>
      </c>
      <c r="BM14" s="122">
        <v>43189</v>
      </c>
      <c r="BN14" s="108" t="s">
        <v>2033</v>
      </c>
      <c r="BO14" s="106"/>
      <c r="BP14" s="121"/>
      <c r="BQ14" s="121"/>
      <c r="BR14" s="121"/>
      <c r="BS14" s="121"/>
      <c r="BT14" s="119" t="s">
        <v>133</v>
      </c>
      <c r="BU14" s="106"/>
      <c r="BV14" s="121"/>
    </row>
    <row r="15" spans="1:74" s="123" customFormat="1" ht="90" hidden="1" customHeight="1">
      <c r="A15" s="106">
        <v>13</v>
      </c>
      <c r="B15" s="107" t="s">
        <v>7513</v>
      </c>
      <c r="C15" s="108" t="s">
        <v>7413</v>
      </c>
      <c r="D15" s="92" t="s">
        <v>7414</v>
      </c>
      <c r="E15" s="125">
        <v>43091</v>
      </c>
      <c r="F15" s="110" t="s">
        <v>7496</v>
      </c>
      <c r="G15" s="111" t="s">
        <v>7497</v>
      </c>
      <c r="H15" s="110" t="s">
        <v>7498</v>
      </c>
      <c r="I15" s="112" t="s">
        <v>7504</v>
      </c>
      <c r="J15" s="112" t="s">
        <v>7505</v>
      </c>
      <c r="K15" s="112"/>
      <c r="L15" s="113"/>
      <c r="M15" s="112"/>
      <c r="N15" s="109">
        <v>43132</v>
      </c>
      <c r="O15" s="109">
        <v>43140</v>
      </c>
      <c r="P15" s="114">
        <f t="shared" si="0"/>
        <v>2</v>
      </c>
      <c r="Q15" s="115"/>
      <c r="R15" s="124" t="s">
        <v>18</v>
      </c>
      <c r="S15" s="124"/>
      <c r="T15" s="116" t="s">
        <v>7514</v>
      </c>
      <c r="U15" s="112" t="s">
        <v>7515</v>
      </c>
      <c r="V15" s="116" t="s">
        <v>125</v>
      </c>
      <c r="W15" s="116" t="s">
        <v>7455</v>
      </c>
      <c r="X15" s="116" t="s">
        <v>125</v>
      </c>
      <c r="Y15" s="116" t="s">
        <v>7455</v>
      </c>
      <c r="Z15" s="19" t="s">
        <v>125</v>
      </c>
      <c r="AA15" s="112" t="s">
        <v>7456</v>
      </c>
      <c r="AB15" s="19" t="s">
        <v>125</v>
      </c>
      <c r="AC15" s="112" t="s">
        <v>7456</v>
      </c>
      <c r="AD15" s="121" t="s">
        <v>125</v>
      </c>
      <c r="AE15" s="112" t="s">
        <v>7456</v>
      </c>
      <c r="AF15" s="121" t="s">
        <v>125</v>
      </c>
      <c r="AG15" s="112" t="s">
        <v>7456</v>
      </c>
      <c r="AH15" s="119" t="s">
        <v>125</v>
      </c>
      <c r="AI15" s="112" t="s">
        <v>7456</v>
      </c>
      <c r="AJ15" s="119" t="s">
        <v>125</v>
      </c>
      <c r="AK15" s="112" t="s">
        <v>7455</v>
      </c>
      <c r="AL15" s="119" t="s">
        <v>125</v>
      </c>
      <c r="AM15" s="112" t="s">
        <v>7455</v>
      </c>
      <c r="AN15" s="119" t="s">
        <v>125</v>
      </c>
      <c r="AO15" s="112" t="s">
        <v>7455</v>
      </c>
      <c r="AP15" s="119" t="s">
        <v>125</v>
      </c>
      <c r="AQ15" s="112" t="s">
        <v>7455</v>
      </c>
      <c r="AR15" s="119" t="s">
        <v>125</v>
      </c>
      <c r="AS15" s="112" t="s">
        <v>7455</v>
      </c>
      <c r="AT15" s="119" t="s">
        <v>125</v>
      </c>
      <c r="AU15" s="112" t="s">
        <v>7455</v>
      </c>
      <c r="AV15" s="119" t="s">
        <v>125</v>
      </c>
      <c r="AW15" s="112" t="s">
        <v>7455</v>
      </c>
      <c r="AX15" s="119" t="s">
        <v>125</v>
      </c>
      <c r="AY15" s="112" t="s">
        <v>7455</v>
      </c>
      <c r="AZ15" s="119" t="s">
        <v>125</v>
      </c>
      <c r="BA15" s="112" t="s">
        <v>7455</v>
      </c>
      <c r="BB15" s="119" t="s">
        <v>125</v>
      </c>
      <c r="BC15" s="112" t="s">
        <v>7455</v>
      </c>
      <c r="BD15" s="119" t="s">
        <v>125</v>
      </c>
      <c r="BE15" s="112" t="s">
        <v>7455</v>
      </c>
      <c r="BF15" s="119" t="s">
        <v>125</v>
      </c>
      <c r="BG15" s="112" t="s">
        <v>7455</v>
      </c>
      <c r="BH15" s="119" t="s">
        <v>125</v>
      </c>
      <c r="BI15" s="112" t="s">
        <v>7455</v>
      </c>
      <c r="BJ15" s="119" t="s">
        <v>7429</v>
      </c>
      <c r="BK15" s="112" t="s">
        <v>7455</v>
      </c>
      <c r="BL15" s="106" t="s">
        <v>131</v>
      </c>
      <c r="BM15" s="122">
        <v>43189</v>
      </c>
      <c r="BN15" s="108" t="s">
        <v>2033</v>
      </c>
      <c r="BO15" s="106"/>
      <c r="BP15" s="121"/>
      <c r="BQ15" s="121"/>
      <c r="BR15" s="121"/>
      <c r="BS15" s="121"/>
      <c r="BT15" s="119" t="s">
        <v>133</v>
      </c>
      <c r="BU15" s="106"/>
      <c r="BV15" s="121"/>
    </row>
    <row r="16" spans="1:74" s="123" customFormat="1" ht="90" hidden="1" customHeight="1">
      <c r="A16" s="106">
        <v>14</v>
      </c>
      <c r="B16" s="107" t="s">
        <v>7516</v>
      </c>
      <c r="C16" s="108" t="s">
        <v>7413</v>
      </c>
      <c r="D16" s="92" t="s">
        <v>7414</v>
      </c>
      <c r="E16" s="132">
        <v>43091</v>
      </c>
      <c r="F16" s="110" t="s">
        <v>7496</v>
      </c>
      <c r="G16" s="111" t="s">
        <v>7517</v>
      </c>
      <c r="H16" s="119" t="s">
        <v>7518</v>
      </c>
      <c r="I16" s="119" t="s">
        <v>7519</v>
      </c>
      <c r="J16" s="110" t="s">
        <v>7520</v>
      </c>
      <c r="K16" s="110"/>
      <c r="L16" s="113"/>
      <c r="M16" s="110"/>
      <c r="N16" s="109">
        <v>43132</v>
      </c>
      <c r="O16" s="109">
        <v>43140</v>
      </c>
      <c r="P16" s="114">
        <f t="shared" si="0"/>
        <v>2</v>
      </c>
      <c r="Q16" s="115"/>
      <c r="R16" s="124" t="s">
        <v>18</v>
      </c>
      <c r="S16" s="110" t="s">
        <v>20</v>
      </c>
      <c r="T16" s="112" t="s">
        <v>7521</v>
      </c>
      <c r="U16" s="130" t="s">
        <v>7522</v>
      </c>
      <c r="V16" s="116" t="s">
        <v>125</v>
      </c>
      <c r="W16" s="116" t="s">
        <v>7455</v>
      </c>
      <c r="X16" s="116" t="s">
        <v>125</v>
      </c>
      <c r="Y16" s="116" t="s">
        <v>7455</v>
      </c>
      <c r="Z16" s="19" t="s">
        <v>125</v>
      </c>
      <c r="AA16" s="112" t="s">
        <v>7456</v>
      </c>
      <c r="AB16" s="19" t="s">
        <v>125</v>
      </c>
      <c r="AC16" s="112" t="s">
        <v>7456</v>
      </c>
      <c r="AD16" s="121" t="s">
        <v>125</v>
      </c>
      <c r="AE16" s="112" t="s">
        <v>7456</v>
      </c>
      <c r="AF16" s="121" t="s">
        <v>125</v>
      </c>
      <c r="AG16" s="112" t="s">
        <v>7456</v>
      </c>
      <c r="AH16" s="119" t="s">
        <v>125</v>
      </c>
      <c r="AI16" s="112" t="s">
        <v>7456</v>
      </c>
      <c r="AJ16" s="119" t="s">
        <v>125</v>
      </c>
      <c r="AK16" s="112" t="s">
        <v>7455</v>
      </c>
      <c r="AL16" s="119" t="s">
        <v>125</v>
      </c>
      <c r="AM16" s="112" t="s">
        <v>7455</v>
      </c>
      <c r="AN16" s="119" t="s">
        <v>125</v>
      </c>
      <c r="AO16" s="112" t="s">
        <v>7455</v>
      </c>
      <c r="AP16" s="119" t="s">
        <v>125</v>
      </c>
      <c r="AQ16" s="112" t="s">
        <v>7455</v>
      </c>
      <c r="AR16" s="119" t="s">
        <v>125</v>
      </c>
      <c r="AS16" s="112" t="s">
        <v>7455</v>
      </c>
      <c r="AT16" s="119" t="s">
        <v>125</v>
      </c>
      <c r="AU16" s="112" t="s">
        <v>7455</v>
      </c>
      <c r="AV16" s="119" t="s">
        <v>125</v>
      </c>
      <c r="AW16" s="112" t="s">
        <v>7455</v>
      </c>
      <c r="AX16" s="119" t="s">
        <v>125</v>
      </c>
      <c r="AY16" s="112" t="s">
        <v>7455</v>
      </c>
      <c r="AZ16" s="119" t="s">
        <v>125</v>
      </c>
      <c r="BA16" s="112" t="s">
        <v>7455</v>
      </c>
      <c r="BB16" s="119" t="s">
        <v>125</v>
      </c>
      <c r="BC16" s="112" t="s">
        <v>7455</v>
      </c>
      <c r="BD16" s="119" t="s">
        <v>125</v>
      </c>
      <c r="BE16" s="112" t="s">
        <v>7455</v>
      </c>
      <c r="BF16" s="119" t="s">
        <v>125</v>
      </c>
      <c r="BG16" s="112" t="s">
        <v>7455</v>
      </c>
      <c r="BH16" s="119" t="s">
        <v>125</v>
      </c>
      <c r="BI16" s="112" t="s">
        <v>7455</v>
      </c>
      <c r="BJ16" s="119" t="s">
        <v>7429</v>
      </c>
      <c r="BK16" s="112" t="s">
        <v>7455</v>
      </c>
      <c r="BL16" s="106" t="s">
        <v>131</v>
      </c>
      <c r="BM16" s="122">
        <v>43189</v>
      </c>
      <c r="BN16" s="108" t="s">
        <v>2033</v>
      </c>
      <c r="BO16" s="106"/>
      <c r="BP16" s="121"/>
      <c r="BQ16" s="121"/>
      <c r="BR16" s="121"/>
      <c r="BS16" s="121"/>
      <c r="BT16" s="119" t="s">
        <v>133</v>
      </c>
      <c r="BU16" s="106"/>
      <c r="BV16" s="121"/>
    </row>
    <row r="17" spans="1:74" s="123" customFormat="1" ht="90" hidden="1" customHeight="1">
      <c r="A17" s="106">
        <v>15</v>
      </c>
      <c r="B17" s="107" t="s">
        <v>7523</v>
      </c>
      <c r="C17" s="108" t="s">
        <v>7413</v>
      </c>
      <c r="D17" s="92" t="s">
        <v>7414</v>
      </c>
      <c r="E17" s="132">
        <v>43091</v>
      </c>
      <c r="F17" s="110" t="s">
        <v>7496</v>
      </c>
      <c r="G17" s="111" t="s">
        <v>7517</v>
      </c>
      <c r="H17" s="112" t="s">
        <v>7518</v>
      </c>
      <c r="I17" s="119" t="s">
        <v>7519</v>
      </c>
      <c r="J17" s="110" t="s">
        <v>7524</v>
      </c>
      <c r="K17" s="110"/>
      <c r="L17" s="113"/>
      <c r="M17" s="110"/>
      <c r="N17" s="109">
        <v>43132</v>
      </c>
      <c r="O17" s="109">
        <v>43140</v>
      </c>
      <c r="P17" s="114">
        <f t="shared" si="0"/>
        <v>2</v>
      </c>
      <c r="Q17" s="115"/>
      <c r="R17" s="124" t="s">
        <v>18</v>
      </c>
      <c r="S17" s="110" t="s">
        <v>15</v>
      </c>
      <c r="T17" s="112" t="s">
        <v>7525</v>
      </c>
      <c r="U17" s="133" t="s">
        <v>7526</v>
      </c>
      <c r="V17" s="116" t="s">
        <v>125</v>
      </c>
      <c r="W17" s="116" t="s">
        <v>7455</v>
      </c>
      <c r="X17" s="116" t="s">
        <v>125</v>
      </c>
      <c r="Y17" s="116" t="s">
        <v>7455</v>
      </c>
      <c r="Z17" s="19" t="s">
        <v>125</v>
      </c>
      <c r="AA17" s="112" t="s">
        <v>7456</v>
      </c>
      <c r="AB17" s="19" t="s">
        <v>125</v>
      </c>
      <c r="AC17" s="112" t="s">
        <v>7456</v>
      </c>
      <c r="AD17" s="121" t="s">
        <v>125</v>
      </c>
      <c r="AE17" s="112" t="s">
        <v>7456</v>
      </c>
      <c r="AF17" s="119" t="s">
        <v>125</v>
      </c>
      <c r="AG17" s="112" t="s">
        <v>7456</v>
      </c>
      <c r="AH17" s="119" t="s">
        <v>125</v>
      </c>
      <c r="AI17" s="112" t="s">
        <v>7456</v>
      </c>
      <c r="AJ17" s="119" t="s">
        <v>125</v>
      </c>
      <c r="AK17" s="112" t="s">
        <v>7455</v>
      </c>
      <c r="AL17" s="119" t="s">
        <v>125</v>
      </c>
      <c r="AM17" s="112" t="s">
        <v>7455</v>
      </c>
      <c r="AN17" s="119" t="s">
        <v>125</v>
      </c>
      <c r="AO17" s="112" t="s">
        <v>7455</v>
      </c>
      <c r="AP17" s="119" t="s">
        <v>125</v>
      </c>
      <c r="AQ17" s="112" t="s">
        <v>7455</v>
      </c>
      <c r="AR17" s="119" t="s">
        <v>125</v>
      </c>
      <c r="AS17" s="112" t="s">
        <v>7455</v>
      </c>
      <c r="AT17" s="119" t="s">
        <v>125</v>
      </c>
      <c r="AU17" s="112" t="s">
        <v>7455</v>
      </c>
      <c r="AV17" s="119" t="s">
        <v>125</v>
      </c>
      <c r="AW17" s="112" t="s">
        <v>7455</v>
      </c>
      <c r="AX17" s="119" t="s">
        <v>125</v>
      </c>
      <c r="AY17" s="112" t="s">
        <v>7455</v>
      </c>
      <c r="AZ17" s="119" t="s">
        <v>125</v>
      </c>
      <c r="BA17" s="112" t="s">
        <v>7455</v>
      </c>
      <c r="BB17" s="119" t="s">
        <v>125</v>
      </c>
      <c r="BC17" s="112" t="s">
        <v>7455</v>
      </c>
      <c r="BD17" s="119" t="s">
        <v>125</v>
      </c>
      <c r="BE17" s="112" t="s">
        <v>7455</v>
      </c>
      <c r="BF17" s="119" t="s">
        <v>125</v>
      </c>
      <c r="BG17" s="112" t="s">
        <v>7455</v>
      </c>
      <c r="BH17" s="119" t="s">
        <v>125</v>
      </c>
      <c r="BI17" s="112" t="s">
        <v>7455</v>
      </c>
      <c r="BJ17" s="119" t="s">
        <v>7429</v>
      </c>
      <c r="BK17" s="112" t="s">
        <v>7455</v>
      </c>
      <c r="BL17" s="106" t="s">
        <v>131</v>
      </c>
      <c r="BM17" s="122">
        <v>43189</v>
      </c>
      <c r="BN17" s="108" t="s">
        <v>2033</v>
      </c>
      <c r="BO17" s="106"/>
      <c r="BP17" s="121"/>
      <c r="BQ17" s="121"/>
      <c r="BR17" s="121"/>
      <c r="BS17" s="121"/>
      <c r="BT17" s="119" t="s">
        <v>133</v>
      </c>
      <c r="BU17" s="106"/>
      <c r="BV17" s="121"/>
    </row>
    <row r="18" spans="1:74" s="123" customFormat="1" ht="90" hidden="1" customHeight="1">
      <c r="A18" s="106">
        <v>16</v>
      </c>
      <c r="B18" s="107" t="s">
        <v>7527</v>
      </c>
      <c r="C18" s="108" t="s">
        <v>7413</v>
      </c>
      <c r="D18" s="92" t="s">
        <v>7414</v>
      </c>
      <c r="E18" s="125">
        <v>43091</v>
      </c>
      <c r="F18" s="110" t="s">
        <v>7496</v>
      </c>
      <c r="G18" s="111" t="s">
        <v>7517</v>
      </c>
      <c r="H18" s="110" t="s">
        <v>7518</v>
      </c>
      <c r="I18" s="110" t="s">
        <v>7519</v>
      </c>
      <c r="J18" s="112" t="s">
        <v>7524</v>
      </c>
      <c r="K18" s="112"/>
      <c r="L18" s="113"/>
      <c r="M18" s="112"/>
      <c r="N18" s="109">
        <v>43132</v>
      </c>
      <c r="O18" s="109">
        <v>43140</v>
      </c>
      <c r="P18" s="114">
        <f t="shared" si="0"/>
        <v>2</v>
      </c>
      <c r="Q18" s="115"/>
      <c r="R18" s="124" t="s">
        <v>18</v>
      </c>
      <c r="S18" s="124"/>
      <c r="T18" s="112" t="s">
        <v>7525</v>
      </c>
      <c r="U18" s="130" t="s">
        <v>7528</v>
      </c>
      <c r="V18" s="116" t="s">
        <v>125</v>
      </c>
      <c r="W18" s="116" t="s">
        <v>7455</v>
      </c>
      <c r="X18" s="116" t="s">
        <v>125</v>
      </c>
      <c r="Y18" s="116" t="s">
        <v>7455</v>
      </c>
      <c r="Z18" s="19" t="s">
        <v>125</v>
      </c>
      <c r="AA18" s="112" t="s">
        <v>7456</v>
      </c>
      <c r="AB18" s="19" t="s">
        <v>125</v>
      </c>
      <c r="AC18" s="112" t="s">
        <v>7456</v>
      </c>
      <c r="AD18" s="121" t="s">
        <v>125</v>
      </c>
      <c r="AE18" s="112" t="s">
        <v>7456</v>
      </c>
      <c r="AF18" s="121" t="s">
        <v>125</v>
      </c>
      <c r="AG18" s="112" t="s">
        <v>7456</v>
      </c>
      <c r="AH18" s="119" t="s">
        <v>125</v>
      </c>
      <c r="AI18" s="112" t="s">
        <v>7456</v>
      </c>
      <c r="AJ18" s="119" t="s">
        <v>125</v>
      </c>
      <c r="AK18" s="112" t="s">
        <v>7455</v>
      </c>
      <c r="AL18" s="119" t="s">
        <v>125</v>
      </c>
      <c r="AM18" s="112" t="s">
        <v>7455</v>
      </c>
      <c r="AN18" s="119" t="s">
        <v>125</v>
      </c>
      <c r="AO18" s="112" t="s">
        <v>7455</v>
      </c>
      <c r="AP18" s="119" t="s">
        <v>125</v>
      </c>
      <c r="AQ18" s="112" t="s">
        <v>7455</v>
      </c>
      <c r="AR18" s="119" t="s">
        <v>125</v>
      </c>
      <c r="AS18" s="112" t="s">
        <v>7455</v>
      </c>
      <c r="AT18" s="119" t="s">
        <v>125</v>
      </c>
      <c r="AU18" s="112" t="s">
        <v>7455</v>
      </c>
      <c r="AV18" s="119" t="s">
        <v>125</v>
      </c>
      <c r="AW18" s="112" t="s">
        <v>7455</v>
      </c>
      <c r="AX18" s="119" t="s">
        <v>125</v>
      </c>
      <c r="AY18" s="112" t="s">
        <v>7455</v>
      </c>
      <c r="AZ18" s="119" t="s">
        <v>125</v>
      </c>
      <c r="BA18" s="112" t="s">
        <v>7455</v>
      </c>
      <c r="BB18" s="119" t="s">
        <v>125</v>
      </c>
      <c r="BC18" s="112" t="s">
        <v>7455</v>
      </c>
      <c r="BD18" s="119" t="s">
        <v>125</v>
      </c>
      <c r="BE18" s="112" t="s">
        <v>7455</v>
      </c>
      <c r="BF18" s="119" t="s">
        <v>125</v>
      </c>
      <c r="BG18" s="112" t="s">
        <v>7455</v>
      </c>
      <c r="BH18" s="119" t="s">
        <v>125</v>
      </c>
      <c r="BI18" s="112" t="s">
        <v>7455</v>
      </c>
      <c r="BJ18" s="119" t="s">
        <v>7429</v>
      </c>
      <c r="BK18" s="112" t="s">
        <v>7455</v>
      </c>
      <c r="BL18" s="106" t="s">
        <v>131</v>
      </c>
      <c r="BM18" s="122">
        <v>43189</v>
      </c>
      <c r="BN18" s="108" t="s">
        <v>2033</v>
      </c>
      <c r="BO18" s="106"/>
      <c r="BP18" s="121"/>
      <c r="BQ18" s="121"/>
      <c r="BR18" s="121"/>
      <c r="BS18" s="121"/>
      <c r="BT18" s="119" t="s">
        <v>133</v>
      </c>
      <c r="BU18" s="106"/>
      <c r="BV18" s="121"/>
    </row>
    <row r="19" spans="1:74" s="123" customFormat="1" ht="90" hidden="1" customHeight="1">
      <c r="A19" s="106">
        <v>17</v>
      </c>
      <c r="B19" s="107" t="s">
        <v>7529</v>
      </c>
      <c r="C19" s="108" t="s">
        <v>7413</v>
      </c>
      <c r="D19" s="92" t="s">
        <v>7414</v>
      </c>
      <c r="E19" s="132">
        <v>43091</v>
      </c>
      <c r="F19" s="124" t="s">
        <v>7487</v>
      </c>
      <c r="G19" s="129" t="s">
        <v>7530</v>
      </c>
      <c r="H19" s="124" t="s">
        <v>7531</v>
      </c>
      <c r="I19" s="130" t="s">
        <v>7532</v>
      </c>
      <c r="J19" s="110" t="s">
        <v>7533</v>
      </c>
      <c r="K19" s="110"/>
      <c r="L19" s="127"/>
      <c r="M19" s="110"/>
      <c r="N19" s="109">
        <v>43133</v>
      </c>
      <c r="O19" s="109">
        <v>43281</v>
      </c>
      <c r="P19" s="114">
        <f t="shared" si="0"/>
        <v>22</v>
      </c>
      <c r="Q19" s="115"/>
      <c r="R19" s="124" t="s">
        <v>31</v>
      </c>
      <c r="S19" s="110" t="s">
        <v>20</v>
      </c>
      <c r="T19" s="131" t="s">
        <v>7534</v>
      </c>
      <c r="U19" s="119" t="s">
        <v>7535</v>
      </c>
      <c r="V19" s="131" t="s">
        <v>7536</v>
      </c>
      <c r="W19" s="119" t="s">
        <v>7537</v>
      </c>
      <c r="X19" s="131" t="s">
        <v>125</v>
      </c>
      <c r="Y19" s="19" t="s">
        <v>7469</v>
      </c>
      <c r="Z19" s="128" t="s">
        <v>125</v>
      </c>
      <c r="AA19" s="112" t="s">
        <v>7469</v>
      </c>
      <c r="AB19" s="128" t="s">
        <v>125</v>
      </c>
      <c r="AC19" s="112" t="s">
        <v>7469</v>
      </c>
      <c r="AD19" s="121" t="s">
        <v>125</v>
      </c>
      <c r="AE19" s="112" t="s">
        <v>7469</v>
      </c>
      <c r="AF19" s="128" t="s">
        <v>125</v>
      </c>
      <c r="AG19" s="112" t="s">
        <v>7469</v>
      </c>
      <c r="AH19" s="128" t="s">
        <v>125</v>
      </c>
      <c r="AI19" s="112" t="s">
        <v>7469</v>
      </c>
      <c r="AJ19" s="128" t="s">
        <v>125</v>
      </c>
      <c r="AK19" s="112" t="s">
        <v>7469</v>
      </c>
      <c r="AL19" s="128" t="s">
        <v>125</v>
      </c>
      <c r="AM19" s="112" t="s">
        <v>7469</v>
      </c>
      <c r="AN19" s="128" t="s">
        <v>125</v>
      </c>
      <c r="AO19" s="112" t="s">
        <v>7469</v>
      </c>
      <c r="AP19" s="128" t="s">
        <v>125</v>
      </c>
      <c r="AQ19" s="112" t="s">
        <v>7469</v>
      </c>
      <c r="AR19" s="128" t="s">
        <v>125</v>
      </c>
      <c r="AS19" s="112" t="s">
        <v>7469</v>
      </c>
      <c r="AT19" s="128" t="s">
        <v>125</v>
      </c>
      <c r="AU19" s="112" t="s">
        <v>7469</v>
      </c>
      <c r="AV19" s="128" t="s">
        <v>125</v>
      </c>
      <c r="AW19" s="112" t="s">
        <v>7469</v>
      </c>
      <c r="AX19" s="128" t="s">
        <v>125</v>
      </c>
      <c r="AY19" s="112" t="s">
        <v>7469</v>
      </c>
      <c r="AZ19" s="128" t="s">
        <v>125</v>
      </c>
      <c r="BA19" s="112" t="s">
        <v>7469</v>
      </c>
      <c r="BB19" s="128" t="s">
        <v>125</v>
      </c>
      <c r="BC19" s="112" t="s">
        <v>7469</v>
      </c>
      <c r="BD19" s="128" t="s">
        <v>125</v>
      </c>
      <c r="BE19" s="112" t="s">
        <v>7469</v>
      </c>
      <c r="BF19" s="128" t="s">
        <v>125</v>
      </c>
      <c r="BG19" s="112" t="s">
        <v>7469</v>
      </c>
      <c r="BH19" s="128" t="s">
        <v>125</v>
      </c>
      <c r="BI19" s="112" t="s">
        <v>7469</v>
      </c>
      <c r="BJ19" s="128" t="s">
        <v>7429</v>
      </c>
      <c r="BK19" s="112" t="s">
        <v>7469</v>
      </c>
      <c r="BL19" s="106" t="s">
        <v>131</v>
      </c>
      <c r="BM19" s="122">
        <v>43281</v>
      </c>
      <c r="BN19" s="108" t="s">
        <v>2033</v>
      </c>
      <c r="BO19" s="106"/>
      <c r="BP19" s="121"/>
      <c r="BQ19" s="121"/>
      <c r="BR19" s="121"/>
      <c r="BS19" s="121"/>
      <c r="BT19" s="119" t="s">
        <v>133</v>
      </c>
      <c r="BU19" s="106"/>
      <c r="BV19" s="121"/>
    </row>
    <row r="20" spans="1:74" s="123" customFormat="1" ht="90" hidden="1" customHeight="1">
      <c r="A20" s="106">
        <v>18</v>
      </c>
      <c r="B20" s="107" t="s">
        <v>7538</v>
      </c>
      <c r="C20" s="108" t="s">
        <v>7413</v>
      </c>
      <c r="D20" s="92" t="s">
        <v>7414</v>
      </c>
      <c r="E20" s="132">
        <v>43091</v>
      </c>
      <c r="F20" s="124" t="s">
        <v>7487</v>
      </c>
      <c r="G20" s="129" t="s">
        <v>7530</v>
      </c>
      <c r="H20" s="130" t="s">
        <v>7531</v>
      </c>
      <c r="I20" s="130" t="s">
        <v>7532</v>
      </c>
      <c r="J20" s="110" t="s">
        <v>7520</v>
      </c>
      <c r="K20" s="110"/>
      <c r="L20" s="113"/>
      <c r="M20" s="110"/>
      <c r="N20" s="109">
        <v>43132</v>
      </c>
      <c r="O20" s="109">
        <v>43140</v>
      </c>
      <c r="P20" s="114">
        <f t="shared" si="0"/>
        <v>2</v>
      </c>
      <c r="Q20" s="115"/>
      <c r="R20" s="124" t="s">
        <v>18</v>
      </c>
      <c r="S20" s="110" t="s">
        <v>20</v>
      </c>
      <c r="T20" s="112" t="s">
        <v>7521</v>
      </c>
      <c r="U20" s="133" t="s">
        <v>7539</v>
      </c>
      <c r="V20" s="116" t="s">
        <v>125</v>
      </c>
      <c r="W20" s="116" t="s">
        <v>7455</v>
      </c>
      <c r="X20" s="116" t="s">
        <v>125</v>
      </c>
      <c r="Y20" s="116" t="s">
        <v>7455</v>
      </c>
      <c r="Z20" s="19" t="s">
        <v>125</v>
      </c>
      <c r="AA20" s="112" t="s">
        <v>7456</v>
      </c>
      <c r="AB20" s="19" t="s">
        <v>125</v>
      </c>
      <c r="AC20" s="112" t="s">
        <v>7456</v>
      </c>
      <c r="AD20" s="121" t="s">
        <v>125</v>
      </c>
      <c r="AE20" s="112" t="s">
        <v>7456</v>
      </c>
      <c r="AF20" s="121" t="s">
        <v>125</v>
      </c>
      <c r="AG20" s="112" t="s">
        <v>7456</v>
      </c>
      <c r="AH20" s="119" t="s">
        <v>125</v>
      </c>
      <c r="AI20" s="112" t="s">
        <v>7456</v>
      </c>
      <c r="AJ20" s="119" t="s">
        <v>125</v>
      </c>
      <c r="AK20" s="112" t="s">
        <v>7455</v>
      </c>
      <c r="AL20" s="119" t="s">
        <v>125</v>
      </c>
      <c r="AM20" s="112" t="s">
        <v>7455</v>
      </c>
      <c r="AN20" s="119" t="s">
        <v>125</v>
      </c>
      <c r="AO20" s="112" t="s">
        <v>7455</v>
      </c>
      <c r="AP20" s="119" t="s">
        <v>125</v>
      </c>
      <c r="AQ20" s="112" t="s">
        <v>7455</v>
      </c>
      <c r="AR20" s="119" t="s">
        <v>125</v>
      </c>
      <c r="AS20" s="112" t="s">
        <v>7455</v>
      </c>
      <c r="AT20" s="119" t="s">
        <v>125</v>
      </c>
      <c r="AU20" s="112" t="s">
        <v>7455</v>
      </c>
      <c r="AV20" s="119" t="s">
        <v>125</v>
      </c>
      <c r="AW20" s="112" t="s">
        <v>7455</v>
      </c>
      <c r="AX20" s="119" t="s">
        <v>125</v>
      </c>
      <c r="AY20" s="112" t="s">
        <v>7455</v>
      </c>
      <c r="AZ20" s="119" t="s">
        <v>125</v>
      </c>
      <c r="BA20" s="112" t="s">
        <v>7455</v>
      </c>
      <c r="BB20" s="119" t="s">
        <v>125</v>
      </c>
      <c r="BC20" s="112" t="s">
        <v>7455</v>
      </c>
      <c r="BD20" s="119" t="s">
        <v>125</v>
      </c>
      <c r="BE20" s="112" t="s">
        <v>7455</v>
      </c>
      <c r="BF20" s="119" t="s">
        <v>125</v>
      </c>
      <c r="BG20" s="112" t="s">
        <v>7455</v>
      </c>
      <c r="BH20" s="119" t="s">
        <v>125</v>
      </c>
      <c r="BI20" s="112" t="s">
        <v>7455</v>
      </c>
      <c r="BJ20" s="119" t="s">
        <v>7429</v>
      </c>
      <c r="BK20" s="112" t="s">
        <v>7455</v>
      </c>
      <c r="BL20" s="106" t="s">
        <v>131</v>
      </c>
      <c r="BM20" s="122">
        <v>43189</v>
      </c>
      <c r="BN20" s="108" t="s">
        <v>2033</v>
      </c>
      <c r="BO20" s="106"/>
      <c r="BP20" s="121"/>
      <c r="BQ20" s="121"/>
      <c r="BR20" s="121"/>
      <c r="BS20" s="121"/>
      <c r="BT20" s="119" t="s">
        <v>133</v>
      </c>
      <c r="BU20" s="106"/>
      <c r="BV20" s="121"/>
    </row>
    <row r="21" spans="1:74" s="123" customFormat="1" ht="90" hidden="1" customHeight="1">
      <c r="A21" s="106">
        <v>19</v>
      </c>
      <c r="B21" s="107" t="s">
        <v>7540</v>
      </c>
      <c r="C21" s="108" t="s">
        <v>7413</v>
      </c>
      <c r="D21" s="92" t="s">
        <v>7414</v>
      </c>
      <c r="E21" s="132">
        <v>43091</v>
      </c>
      <c r="F21" s="124" t="s">
        <v>7487</v>
      </c>
      <c r="G21" s="129" t="s">
        <v>7530</v>
      </c>
      <c r="H21" s="130" t="s">
        <v>7531</v>
      </c>
      <c r="I21" s="130" t="s">
        <v>7532</v>
      </c>
      <c r="J21" s="124" t="s">
        <v>7541</v>
      </c>
      <c r="K21" s="124"/>
      <c r="L21" s="127"/>
      <c r="M21" s="124"/>
      <c r="N21" s="109">
        <v>43133</v>
      </c>
      <c r="O21" s="109">
        <v>43160</v>
      </c>
      <c r="P21" s="114">
        <f t="shared" si="0"/>
        <v>4</v>
      </c>
      <c r="Q21" s="115"/>
      <c r="R21" s="124" t="s">
        <v>31</v>
      </c>
      <c r="S21" s="124"/>
      <c r="T21" s="131" t="s">
        <v>7542</v>
      </c>
      <c r="U21" s="119" t="s">
        <v>7543</v>
      </c>
      <c r="V21" s="131" t="s">
        <v>7544</v>
      </c>
      <c r="W21" s="131" t="s">
        <v>7545</v>
      </c>
      <c r="X21" s="131" t="s">
        <v>7546</v>
      </c>
      <c r="Y21" s="19" t="s">
        <v>7547</v>
      </c>
      <c r="Z21" s="112" t="s">
        <v>7548</v>
      </c>
      <c r="AA21" s="112" t="s">
        <v>7549</v>
      </c>
      <c r="AB21" s="120" t="s">
        <v>125</v>
      </c>
      <c r="AC21" s="119" t="s">
        <v>7428</v>
      </c>
      <c r="AD21" s="121" t="s">
        <v>125</v>
      </c>
      <c r="AE21" s="119" t="s">
        <v>7428</v>
      </c>
      <c r="AF21" s="128" t="s">
        <v>125</v>
      </c>
      <c r="AG21" s="119" t="s">
        <v>7428</v>
      </c>
      <c r="AH21" s="119" t="s">
        <v>125</v>
      </c>
      <c r="AI21" s="119" t="s">
        <v>7428</v>
      </c>
      <c r="AJ21" s="119" t="s">
        <v>125</v>
      </c>
      <c r="AK21" s="119" t="s">
        <v>7428</v>
      </c>
      <c r="AL21" s="119" t="s">
        <v>125</v>
      </c>
      <c r="AM21" s="119" t="s">
        <v>7428</v>
      </c>
      <c r="AN21" s="119" t="s">
        <v>125</v>
      </c>
      <c r="AO21" s="119" t="s">
        <v>7428</v>
      </c>
      <c r="AP21" s="119" t="s">
        <v>125</v>
      </c>
      <c r="AQ21" s="119" t="s">
        <v>7428</v>
      </c>
      <c r="AR21" s="119" t="s">
        <v>125</v>
      </c>
      <c r="AS21" s="119" t="s">
        <v>7428</v>
      </c>
      <c r="AT21" s="119" t="s">
        <v>125</v>
      </c>
      <c r="AU21" s="119" t="s">
        <v>7428</v>
      </c>
      <c r="AV21" s="119" t="s">
        <v>125</v>
      </c>
      <c r="AW21" s="119" t="s">
        <v>7428</v>
      </c>
      <c r="AX21" s="119" t="s">
        <v>125</v>
      </c>
      <c r="AY21" s="119" t="s">
        <v>7428</v>
      </c>
      <c r="AZ21" s="119" t="s">
        <v>125</v>
      </c>
      <c r="BA21" s="119" t="s">
        <v>7428</v>
      </c>
      <c r="BB21" s="119" t="s">
        <v>125</v>
      </c>
      <c r="BC21" s="119" t="s">
        <v>7428</v>
      </c>
      <c r="BD21" s="119" t="s">
        <v>125</v>
      </c>
      <c r="BE21" s="119" t="s">
        <v>7428</v>
      </c>
      <c r="BF21" s="119" t="s">
        <v>125</v>
      </c>
      <c r="BG21" s="119" t="s">
        <v>7428</v>
      </c>
      <c r="BH21" s="119" t="s">
        <v>125</v>
      </c>
      <c r="BI21" s="119" t="s">
        <v>7428</v>
      </c>
      <c r="BJ21" s="119" t="s">
        <v>7429</v>
      </c>
      <c r="BK21" s="119" t="s">
        <v>7428</v>
      </c>
      <c r="BL21" s="106" t="s">
        <v>131</v>
      </c>
      <c r="BM21" s="122">
        <v>43522</v>
      </c>
      <c r="BN21" s="108" t="s">
        <v>2033</v>
      </c>
      <c r="BO21" s="106"/>
      <c r="BP21" s="121"/>
      <c r="BQ21" s="121"/>
      <c r="BR21" s="121"/>
      <c r="BS21" s="121"/>
      <c r="BT21" s="119" t="s">
        <v>133</v>
      </c>
      <c r="BU21" s="106"/>
      <c r="BV21" s="121"/>
    </row>
    <row r="22" spans="1:74" s="137" customFormat="1" ht="90" hidden="1" customHeight="1">
      <c r="A22" s="106">
        <v>20</v>
      </c>
      <c r="B22" s="107" t="s">
        <v>7550</v>
      </c>
      <c r="C22" s="108" t="s">
        <v>7413</v>
      </c>
      <c r="D22" s="124" t="s">
        <v>7414</v>
      </c>
      <c r="E22" s="125">
        <v>43091</v>
      </c>
      <c r="F22" s="124" t="s">
        <v>7551</v>
      </c>
      <c r="G22" s="129" t="s">
        <v>7552</v>
      </c>
      <c r="H22" s="131" t="s">
        <v>7553</v>
      </c>
      <c r="I22" s="124" t="s">
        <v>7554</v>
      </c>
      <c r="J22" s="124" t="s">
        <v>7555</v>
      </c>
      <c r="K22" s="124"/>
      <c r="L22" s="134"/>
      <c r="M22" s="124"/>
      <c r="N22" s="135">
        <v>43115</v>
      </c>
      <c r="O22" s="122">
        <v>43220</v>
      </c>
      <c r="P22" s="114">
        <f t="shared" si="0"/>
        <v>15</v>
      </c>
      <c r="Q22" s="115"/>
      <c r="R22" s="124" t="s">
        <v>15</v>
      </c>
      <c r="S22" s="124"/>
      <c r="T22" s="124" t="s">
        <v>7556</v>
      </c>
      <c r="U22" s="117" t="s">
        <v>7557</v>
      </c>
      <c r="V22" s="124" t="s">
        <v>7558</v>
      </c>
      <c r="W22" s="117" t="s">
        <v>7559</v>
      </c>
      <c r="X22" s="19" t="s">
        <v>125</v>
      </c>
      <c r="Y22" s="19" t="s">
        <v>7469</v>
      </c>
      <c r="Z22" s="128" t="s">
        <v>125</v>
      </c>
      <c r="AA22" s="112" t="s">
        <v>7469</v>
      </c>
      <c r="AB22" s="128" t="s">
        <v>125</v>
      </c>
      <c r="AC22" s="112" t="s">
        <v>7469</v>
      </c>
      <c r="AD22" s="121" t="s">
        <v>125</v>
      </c>
      <c r="AE22" s="112" t="s">
        <v>7469</v>
      </c>
      <c r="AF22" s="128" t="s">
        <v>125</v>
      </c>
      <c r="AG22" s="112" t="s">
        <v>7469</v>
      </c>
      <c r="AH22" s="128" t="s">
        <v>125</v>
      </c>
      <c r="AI22" s="112" t="s">
        <v>7469</v>
      </c>
      <c r="AJ22" s="128" t="s">
        <v>125</v>
      </c>
      <c r="AK22" s="112" t="s">
        <v>7469</v>
      </c>
      <c r="AL22" s="128" t="s">
        <v>125</v>
      </c>
      <c r="AM22" s="112" t="s">
        <v>7469</v>
      </c>
      <c r="AN22" s="128" t="s">
        <v>125</v>
      </c>
      <c r="AO22" s="112" t="s">
        <v>7469</v>
      </c>
      <c r="AP22" s="128" t="s">
        <v>125</v>
      </c>
      <c r="AQ22" s="112" t="s">
        <v>7469</v>
      </c>
      <c r="AR22" s="128" t="s">
        <v>125</v>
      </c>
      <c r="AS22" s="112" t="s">
        <v>7469</v>
      </c>
      <c r="AT22" s="128" t="s">
        <v>125</v>
      </c>
      <c r="AU22" s="112" t="s">
        <v>7469</v>
      </c>
      <c r="AV22" s="128" t="s">
        <v>125</v>
      </c>
      <c r="AW22" s="112" t="s">
        <v>7469</v>
      </c>
      <c r="AX22" s="128" t="s">
        <v>125</v>
      </c>
      <c r="AY22" s="112" t="s">
        <v>7469</v>
      </c>
      <c r="AZ22" s="128" t="s">
        <v>125</v>
      </c>
      <c r="BA22" s="112" t="s">
        <v>7469</v>
      </c>
      <c r="BB22" s="128" t="s">
        <v>125</v>
      </c>
      <c r="BC22" s="112" t="s">
        <v>7469</v>
      </c>
      <c r="BD22" s="128" t="s">
        <v>125</v>
      </c>
      <c r="BE22" s="112" t="s">
        <v>7469</v>
      </c>
      <c r="BF22" s="128" t="s">
        <v>125</v>
      </c>
      <c r="BG22" s="112" t="s">
        <v>7469</v>
      </c>
      <c r="BH22" s="128" t="s">
        <v>125</v>
      </c>
      <c r="BI22" s="112" t="s">
        <v>7469</v>
      </c>
      <c r="BJ22" s="128" t="s">
        <v>7429</v>
      </c>
      <c r="BK22" s="112" t="s">
        <v>7469</v>
      </c>
      <c r="BL22" s="106" t="s">
        <v>131</v>
      </c>
      <c r="BM22" s="125">
        <v>43281</v>
      </c>
      <c r="BN22" s="108" t="s">
        <v>2033</v>
      </c>
      <c r="BO22" s="106"/>
      <c r="BP22" s="121"/>
      <c r="BQ22" s="121"/>
      <c r="BR22" s="121"/>
      <c r="BS22" s="121"/>
      <c r="BT22" s="119" t="s">
        <v>133</v>
      </c>
      <c r="BU22" s="106"/>
      <c r="BV22" s="136"/>
    </row>
    <row r="23" spans="1:74" s="137" customFormat="1" ht="90" hidden="1" customHeight="1">
      <c r="A23" s="106">
        <v>21</v>
      </c>
      <c r="B23" s="107" t="s">
        <v>7560</v>
      </c>
      <c r="C23" s="108" t="s">
        <v>7413</v>
      </c>
      <c r="D23" s="124" t="s">
        <v>7414</v>
      </c>
      <c r="E23" s="138">
        <v>43091</v>
      </c>
      <c r="F23" s="124" t="s">
        <v>7561</v>
      </c>
      <c r="G23" s="129" t="s">
        <v>7562</v>
      </c>
      <c r="H23" s="130" t="s">
        <v>7563</v>
      </c>
      <c r="I23" s="130" t="s">
        <v>7564</v>
      </c>
      <c r="J23" s="110" t="s">
        <v>7565</v>
      </c>
      <c r="K23" s="110"/>
      <c r="L23" s="113"/>
      <c r="M23" s="110"/>
      <c r="N23" s="125" t="s">
        <v>7566</v>
      </c>
      <c r="O23" s="109" t="s">
        <v>7567</v>
      </c>
      <c r="P23" s="114" t="e">
        <f t="shared" si="0"/>
        <v>#VALUE!</v>
      </c>
      <c r="Q23" s="115"/>
      <c r="R23" s="110" t="s">
        <v>20</v>
      </c>
      <c r="S23" s="110"/>
      <c r="T23" s="131" t="s">
        <v>7568</v>
      </c>
      <c r="U23" s="116" t="s">
        <v>7569</v>
      </c>
      <c r="V23" s="116" t="s">
        <v>125</v>
      </c>
      <c r="W23" s="116" t="s">
        <v>7455</v>
      </c>
      <c r="X23" s="116" t="s">
        <v>125</v>
      </c>
      <c r="Y23" s="116" t="s">
        <v>7455</v>
      </c>
      <c r="Z23" s="19" t="s">
        <v>125</v>
      </c>
      <c r="AA23" s="112" t="s">
        <v>7456</v>
      </c>
      <c r="AB23" s="19" t="s">
        <v>125</v>
      </c>
      <c r="AC23" s="112" t="s">
        <v>7456</v>
      </c>
      <c r="AD23" s="121" t="s">
        <v>125</v>
      </c>
      <c r="AE23" s="112" t="s">
        <v>7456</v>
      </c>
      <c r="AF23" s="121" t="s">
        <v>125</v>
      </c>
      <c r="AG23" s="112" t="s">
        <v>7456</v>
      </c>
      <c r="AH23" s="119" t="s">
        <v>125</v>
      </c>
      <c r="AI23" s="112" t="s">
        <v>7456</v>
      </c>
      <c r="AJ23" s="119" t="s">
        <v>125</v>
      </c>
      <c r="AK23" s="112" t="s">
        <v>7455</v>
      </c>
      <c r="AL23" s="119" t="s">
        <v>125</v>
      </c>
      <c r="AM23" s="112" t="s">
        <v>7455</v>
      </c>
      <c r="AN23" s="119" t="s">
        <v>125</v>
      </c>
      <c r="AO23" s="112" t="s">
        <v>7455</v>
      </c>
      <c r="AP23" s="119" t="s">
        <v>125</v>
      </c>
      <c r="AQ23" s="112" t="s">
        <v>7455</v>
      </c>
      <c r="AR23" s="119" t="s">
        <v>125</v>
      </c>
      <c r="AS23" s="112" t="s">
        <v>7455</v>
      </c>
      <c r="AT23" s="119" t="s">
        <v>125</v>
      </c>
      <c r="AU23" s="112" t="s">
        <v>7455</v>
      </c>
      <c r="AV23" s="119" t="s">
        <v>125</v>
      </c>
      <c r="AW23" s="112" t="s">
        <v>7455</v>
      </c>
      <c r="AX23" s="119" t="s">
        <v>125</v>
      </c>
      <c r="AY23" s="112" t="s">
        <v>7455</v>
      </c>
      <c r="AZ23" s="119" t="s">
        <v>125</v>
      </c>
      <c r="BA23" s="112" t="s">
        <v>7455</v>
      </c>
      <c r="BB23" s="119" t="s">
        <v>125</v>
      </c>
      <c r="BC23" s="112" t="s">
        <v>7455</v>
      </c>
      <c r="BD23" s="119" t="s">
        <v>125</v>
      </c>
      <c r="BE23" s="112" t="s">
        <v>7455</v>
      </c>
      <c r="BF23" s="119" t="s">
        <v>125</v>
      </c>
      <c r="BG23" s="112" t="s">
        <v>7455</v>
      </c>
      <c r="BH23" s="119" t="s">
        <v>125</v>
      </c>
      <c r="BI23" s="112" t="s">
        <v>7455</v>
      </c>
      <c r="BJ23" s="119" t="s">
        <v>7429</v>
      </c>
      <c r="BK23" s="112" t="s">
        <v>7455</v>
      </c>
      <c r="BL23" s="106" t="s">
        <v>131</v>
      </c>
      <c r="BM23" s="122">
        <v>43189</v>
      </c>
      <c r="BN23" s="108" t="s">
        <v>2033</v>
      </c>
      <c r="BO23" s="106"/>
      <c r="BP23" s="121"/>
      <c r="BQ23" s="121"/>
      <c r="BR23" s="121"/>
      <c r="BS23" s="121"/>
      <c r="BT23" s="119" t="s">
        <v>133</v>
      </c>
      <c r="BU23" s="106"/>
      <c r="BV23" s="136"/>
    </row>
    <row r="24" spans="1:74" s="137" customFormat="1" ht="90" hidden="1" customHeight="1">
      <c r="A24" s="106">
        <v>22</v>
      </c>
      <c r="B24" s="107" t="s">
        <v>7570</v>
      </c>
      <c r="C24" s="108" t="s">
        <v>7413</v>
      </c>
      <c r="D24" s="124" t="s">
        <v>7414</v>
      </c>
      <c r="E24" s="125">
        <v>43091</v>
      </c>
      <c r="F24" s="124" t="s">
        <v>7561</v>
      </c>
      <c r="G24" s="129" t="s">
        <v>7562</v>
      </c>
      <c r="H24" s="130" t="s">
        <v>7563</v>
      </c>
      <c r="I24" s="130" t="s">
        <v>7564</v>
      </c>
      <c r="J24" s="110" t="s">
        <v>7571</v>
      </c>
      <c r="K24" s="110"/>
      <c r="L24" s="127"/>
      <c r="M24" s="110"/>
      <c r="N24" s="109">
        <v>43115</v>
      </c>
      <c r="O24" s="109">
        <v>43159</v>
      </c>
      <c r="P24" s="114">
        <f t="shared" si="0"/>
        <v>7</v>
      </c>
      <c r="Q24" s="115"/>
      <c r="R24" s="124" t="s">
        <v>31</v>
      </c>
      <c r="S24" s="110"/>
      <c r="T24" s="131" t="s">
        <v>7572</v>
      </c>
      <c r="U24" s="35" t="s">
        <v>7573</v>
      </c>
      <c r="V24" s="116" t="s">
        <v>125</v>
      </c>
      <c r="W24" s="116" t="s">
        <v>7455</v>
      </c>
      <c r="X24" s="116" t="s">
        <v>125</v>
      </c>
      <c r="Y24" s="116" t="s">
        <v>7455</v>
      </c>
      <c r="Z24" s="116" t="s">
        <v>125</v>
      </c>
      <c r="AA24" s="116" t="s">
        <v>7455</v>
      </c>
      <c r="AB24" s="116" t="s">
        <v>125</v>
      </c>
      <c r="AC24" s="116" t="s">
        <v>7455</v>
      </c>
      <c r="AD24" s="116" t="s">
        <v>125</v>
      </c>
      <c r="AE24" s="116" t="s">
        <v>7455</v>
      </c>
      <c r="AF24" s="116" t="s">
        <v>125</v>
      </c>
      <c r="AG24" s="116" t="s">
        <v>7455</v>
      </c>
      <c r="AH24" s="116" t="s">
        <v>125</v>
      </c>
      <c r="AI24" s="116" t="s">
        <v>7455</v>
      </c>
      <c r="AJ24" s="116" t="s">
        <v>125</v>
      </c>
      <c r="AK24" s="116" t="s">
        <v>7455</v>
      </c>
      <c r="AL24" s="116" t="s">
        <v>125</v>
      </c>
      <c r="AM24" s="116" t="s">
        <v>7455</v>
      </c>
      <c r="AN24" s="116" t="s">
        <v>125</v>
      </c>
      <c r="AO24" s="116" t="s">
        <v>7455</v>
      </c>
      <c r="AP24" s="116" t="s">
        <v>125</v>
      </c>
      <c r="AQ24" s="116" t="s">
        <v>7455</v>
      </c>
      <c r="AR24" s="116" t="s">
        <v>125</v>
      </c>
      <c r="AS24" s="116" t="s">
        <v>7455</v>
      </c>
      <c r="AT24" s="116" t="s">
        <v>125</v>
      </c>
      <c r="AU24" s="116" t="s">
        <v>7455</v>
      </c>
      <c r="AV24" s="119" t="s">
        <v>125</v>
      </c>
      <c r="AW24" s="112" t="s">
        <v>7455</v>
      </c>
      <c r="AX24" s="119" t="s">
        <v>125</v>
      </c>
      <c r="AY24" s="112" t="s">
        <v>7455</v>
      </c>
      <c r="AZ24" s="119" t="s">
        <v>125</v>
      </c>
      <c r="BA24" s="112" t="s">
        <v>7455</v>
      </c>
      <c r="BB24" s="119" t="s">
        <v>125</v>
      </c>
      <c r="BC24" s="112" t="s">
        <v>7455</v>
      </c>
      <c r="BD24" s="119" t="s">
        <v>125</v>
      </c>
      <c r="BE24" s="112" t="s">
        <v>7455</v>
      </c>
      <c r="BF24" s="119" t="s">
        <v>125</v>
      </c>
      <c r="BG24" s="112" t="s">
        <v>7455</v>
      </c>
      <c r="BH24" s="119" t="s">
        <v>125</v>
      </c>
      <c r="BI24" s="112" t="s">
        <v>7455</v>
      </c>
      <c r="BJ24" s="119" t="s">
        <v>7429</v>
      </c>
      <c r="BK24" s="112" t="s">
        <v>7455</v>
      </c>
      <c r="BL24" s="106" t="s">
        <v>131</v>
      </c>
      <c r="BM24" s="122">
        <v>43189</v>
      </c>
      <c r="BN24" s="108" t="s">
        <v>2033</v>
      </c>
      <c r="BO24" s="106"/>
      <c r="BP24" s="121"/>
      <c r="BQ24" s="121"/>
      <c r="BR24" s="121"/>
      <c r="BS24" s="121"/>
      <c r="BT24" s="119" t="s">
        <v>133</v>
      </c>
      <c r="BU24" s="106"/>
      <c r="BV24" s="136"/>
    </row>
    <row r="25" spans="1:74" s="137" customFormat="1" ht="90" hidden="1" customHeight="1">
      <c r="A25" s="106">
        <v>23</v>
      </c>
      <c r="B25" s="107" t="s">
        <v>7574</v>
      </c>
      <c r="C25" s="108" t="s">
        <v>7413</v>
      </c>
      <c r="D25" s="124" t="s">
        <v>7414</v>
      </c>
      <c r="E25" s="125">
        <v>43091</v>
      </c>
      <c r="F25" s="124" t="s">
        <v>7561</v>
      </c>
      <c r="G25" s="129" t="s">
        <v>7562</v>
      </c>
      <c r="H25" s="130" t="s">
        <v>7563</v>
      </c>
      <c r="I25" s="130" t="s">
        <v>7564</v>
      </c>
      <c r="J25" s="110" t="s">
        <v>7575</v>
      </c>
      <c r="K25" s="110"/>
      <c r="L25" s="113"/>
      <c r="M25" s="110"/>
      <c r="N25" s="109">
        <v>43160</v>
      </c>
      <c r="O25" s="109">
        <v>43251</v>
      </c>
      <c r="P25" s="114">
        <f t="shared" si="0"/>
        <v>13</v>
      </c>
      <c r="Q25" s="115"/>
      <c r="R25" s="110" t="s">
        <v>20</v>
      </c>
      <c r="S25" s="110"/>
      <c r="T25" s="139" t="s">
        <v>7576</v>
      </c>
      <c r="U25" s="35" t="s">
        <v>7421</v>
      </c>
      <c r="V25" s="139" t="s">
        <v>7577</v>
      </c>
      <c r="W25" s="117" t="s">
        <v>7578</v>
      </c>
      <c r="X25" s="116" t="s">
        <v>125</v>
      </c>
      <c r="Y25" s="116" t="s">
        <v>7469</v>
      </c>
      <c r="Z25" s="116" t="s">
        <v>125</v>
      </c>
      <c r="AA25" s="116" t="s">
        <v>7469</v>
      </c>
      <c r="AB25" s="116" t="s">
        <v>125</v>
      </c>
      <c r="AC25" s="116" t="s">
        <v>7469</v>
      </c>
      <c r="AD25" s="116" t="s">
        <v>125</v>
      </c>
      <c r="AE25" s="116" t="s">
        <v>7469</v>
      </c>
      <c r="AF25" s="116" t="s">
        <v>125</v>
      </c>
      <c r="AG25" s="116" t="s">
        <v>7469</v>
      </c>
      <c r="AH25" s="116" t="s">
        <v>125</v>
      </c>
      <c r="AI25" s="116" t="s">
        <v>7469</v>
      </c>
      <c r="AJ25" s="116" t="s">
        <v>125</v>
      </c>
      <c r="AK25" s="116" t="s">
        <v>7469</v>
      </c>
      <c r="AL25" s="116" t="s">
        <v>125</v>
      </c>
      <c r="AM25" s="116" t="s">
        <v>7469</v>
      </c>
      <c r="AN25" s="116" t="s">
        <v>125</v>
      </c>
      <c r="AO25" s="116" t="s">
        <v>7469</v>
      </c>
      <c r="AP25" s="116" t="s">
        <v>125</v>
      </c>
      <c r="AQ25" s="116" t="s">
        <v>7469</v>
      </c>
      <c r="AR25" s="116" t="s">
        <v>125</v>
      </c>
      <c r="AS25" s="116" t="s">
        <v>7469</v>
      </c>
      <c r="AT25" s="116" t="s">
        <v>125</v>
      </c>
      <c r="AU25" s="116" t="s">
        <v>7469</v>
      </c>
      <c r="AV25" s="128" t="s">
        <v>125</v>
      </c>
      <c r="AW25" s="112" t="s">
        <v>7469</v>
      </c>
      <c r="AX25" s="128" t="s">
        <v>125</v>
      </c>
      <c r="AY25" s="112" t="s">
        <v>7469</v>
      </c>
      <c r="AZ25" s="128" t="s">
        <v>125</v>
      </c>
      <c r="BA25" s="112" t="s">
        <v>7469</v>
      </c>
      <c r="BB25" s="128" t="s">
        <v>125</v>
      </c>
      <c r="BC25" s="112" t="s">
        <v>7469</v>
      </c>
      <c r="BD25" s="128" t="s">
        <v>125</v>
      </c>
      <c r="BE25" s="112" t="s">
        <v>7469</v>
      </c>
      <c r="BF25" s="128" t="s">
        <v>125</v>
      </c>
      <c r="BG25" s="112" t="s">
        <v>7469</v>
      </c>
      <c r="BH25" s="128" t="s">
        <v>125</v>
      </c>
      <c r="BI25" s="112" t="s">
        <v>7469</v>
      </c>
      <c r="BJ25" s="128" t="s">
        <v>7429</v>
      </c>
      <c r="BK25" s="112" t="s">
        <v>7469</v>
      </c>
      <c r="BL25" s="106" t="s">
        <v>131</v>
      </c>
      <c r="BM25" s="125">
        <v>43281</v>
      </c>
      <c r="BN25" s="108" t="s">
        <v>2033</v>
      </c>
      <c r="BO25" s="106"/>
      <c r="BP25" s="121"/>
      <c r="BQ25" s="121"/>
      <c r="BR25" s="121"/>
      <c r="BS25" s="121"/>
      <c r="BT25" s="119" t="s">
        <v>133</v>
      </c>
      <c r="BU25" s="106"/>
      <c r="BV25" s="136"/>
    </row>
    <row r="26" spans="1:74" s="137" customFormat="1" ht="90" hidden="1" customHeight="1">
      <c r="A26" s="106">
        <v>24</v>
      </c>
      <c r="B26" s="107" t="s">
        <v>7579</v>
      </c>
      <c r="C26" s="108" t="s">
        <v>7413</v>
      </c>
      <c r="D26" s="124" t="s">
        <v>7414</v>
      </c>
      <c r="E26" s="125">
        <v>43091</v>
      </c>
      <c r="F26" s="124" t="s">
        <v>7561</v>
      </c>
      <c r="G26" s="129" t="s">
        <v>7562</v>
      </c>
      <c r="H26" s="130" t="s">
        <v>7563</v>
      </c>
      <c r="I26" s="130" t="s">
        <v>7564</v>
      </c>
      <c r="J26" s="110" t="s">
        <v>7580</v>
      </c>
      <c r="K26" s="110"/>
      <c r="L26" s="113"/>
      <c r="M26" s="110"/>
      <c r="N26" s="109">
        <v>43076</v>
      </c>
      <c r="O26" s="109">
        <v>43098</v>
      </c>
      <c r="P26" s="114">
        <f t="shared" si="0"/>
        <v>4</v>
      </c>
      <c r="Q26" s="115"/>
      <c r="R26" s="110" t="s">
        <v>20</v>
      </c>
      <c r="S26" s="110"/>
      <c r="T26" s="131" t="s">
        <v>7581</v>
      </c>
      <c r="U26" s="130" t="s">
        <v>7582</v>
      </c>
      <c r="V26" s="116" t="s">
        <v>125</v>
      </c>
      <c r="W26" s="116" t="s">
        <v>7455</v>
      </c>
      <c r="X26" s="116" t="s">
        <v>125</v>
      </c>
      <c r="Y26" s="116" t="s">
        <v>7455</v>
      </c>
      <c r="Z26" s="116" t="s">
        <v>125</v>
      </c>
      <c r="AA26" s="116" t="s">
        <v>7455</v>
      </c>
      <c r="AB26" s="116" t="s">
        <v>125</v>
      </c>
      <c r="AC26" s="116" t="s">
        <v>7455</v>
      </c>
      <c r="AD26" s="116" t="s">
        <v>125</v>
      </c>
      <c r="AE26" s="116" t="s">
        <v>7455</v>
      </c>
      <c r="AF26" s="116" t="s">
        <v>125</v>
      </c>
      <c r="AG26" s="116" t="s">
        <v>7455</v>
      </c>
      <c r="AH26" s="116" t="s">
        <v>125</v>
      </c>
      <c r="AI26" s="116" t="s">
        <v>7455</v>
      </c>
      <c r="AJ26" s="116" t="s">
        <v>125</v>
      </c>
      <c r="AK26" s="116" t="s">
        <v>7455</v>
      </c>
      <c r="AL26" s="116" t="s">
        <v>125</v>
      </c>
      <c r="AM26" s="116" t="s">
        <v>7455</v>
      </c>
      <c r="AN26" s="116" t="s">
        <v>125</v>
      </c>
      <c r="AO26" s="116" t="s">
        <v>7455</v>
      </c>
      <c r="AP26" s="116" t="s">
        <v>125</v>
      </c>
      <c r="AQ26" s="116" t="s">
        <v>7455</v>
      </c>
      <c r="AR26" s="116" t="s">
        <v>125</v>
      </c>
      <c r="AS26" s="116" t="s">
        <v>7455</v>
      </c>
      <c r="AT26" s="116" t="s">
        <v>125</v>
      </c>
      <c r="AU26" s="116" t="s">
        <v>7455</v>
      </c>
      <c r="AV26" s="119" t="s">
        <v>125</v>
      </c>
      <c r="AW26" s="112" t="s">
        <v>7455</v>
      </c>
      <c r="AX26" s="119" t="s">
        <v>125</v>
      </c>
      <c r="AY26" s="112" t="s">
        <v>7455</v>
      </c>
      <c r="AZ26" s="119" t="s">
        <v>125</v>
      </c>
      <c r="BA26" s="112" t="s">
        <v>7455</v>
      </c>
      <c r="BB26" s="119" t="s">
        <v>125</v>
      </c>
      <c r="BC26" s="112" t="s">
        <v>7455</v>
      </c>
      <c r="BD26" s="119" t="s">
        <v>125</v>
      </c>
      <c r="BE26" s="112" t="s">
        <v>7455</v>
      </c>
      <c r="BF26" s="119" t="s">
        <v>125</v>
      </c>
      <c r="BG26" s="112" t="s">
        <v>7455</v>
      </c>
      <c r="BH26" s="119" t="s">
        <v>125</v>
      </c>
      <c r="BI26" s="112" t="s">
        <v>7455</v>
      </c>
      <c r="BJ26" s="119" t="s">
        <v>7429</v>
      </c>
      <c r="BK26" s="112" t="s">
        <v>7455</v>
      </c>
      <c r="BL26" s="106" t="s">
        <v>131</v>
      </c>
      <c r="BM26" s="122">
        <v>43189</v>
      </c>
      <c r="BN26" s="108" t="s">
        <v>2033</v>
      </c>
      <c r="BO26" s="106"/>
      <c r="BP26" s="121"/>
      <c r="BQ26" s="121"/>
      <c r="BR26" s="121"/>
      <c r="BS26" s="121"/>
      <c r="BT26" s="119" t="s">
        <v>133</v>
      </c>
      <c r="BU26" s="106"/>
      <c r="BV26" s="136"/>
    </row>
    <row r="27" spans="1:74" s="137" customFormat="1" ht="90" hidden="1" customHeight="1">
      <c r="A27" s="106">
        <v>25</v>
      </c>
      <c r="B27" s="107" t="s">
        <v>7583</v>
      </c>
      <c r="C27" s="108" t="s">
        <v>7413</v>
      </c>
      <c r="D27" s="124" t="s">
        <v>7414</v>
      </c>
      <c r="E27" s="125">
        <v>43091</v>
      </c>
      <c r="F27" s="124" t="s">
        <v>7561</v>
      </c>
      <c r="G27" s="129" t="s">
        <v>7562</v>
      </c>
      <c r="H27" s="130" t="s">
        <v>7563</v>
      </c>
      <c r="I27" s="130" t="s">
        <v>7564</v>
      </c>
      <c r="J27" s="110" t="s">
        <v>7584</v>
      </c>
      <c r="K27" s="110"/>
      <c r="L27" s="113"/>
      <c r="M27" s="110"/>
      <c r="N27" s="109">
        <v>43076</v>
      </c>
      <c r="O27" s="109">
        <v>43098</v>
      </c>
      <c r="P27" s="114">
        <f t="shared" si="0"/>
        <v>4</v>
      </c>
      <c r="Q27" s="115"/>
      <c r="R27" s="110" t="s">
        <v>20</v>
      </c>
      <c r="S27" s="110"/>
      <c r="T27" s="131" t="s">
        <v>7585</v>
      </c>
      <c r="U27" s="130" t="s">
        <v>7586</v>
      </c>
      <c r="V27" s="116" t="s">
        <v>125</v>
      </c>
      <c r="W27" s="116" t="s">
        <v>7455</v>
      </c>
      <c r="X27" s="116" t="s">
        <v>125</v>
      </c>
      <c r="Y27" s="116" t="s">
        <v>7455</v>
      </c>
      <c r="Z27" s="116" t="s">
        <v>125</v>
      </c>
      <c r="AA27" s="116" t="s">
        <v>7455</v>
      </c>
      <c r="AB27" s="116" t="s">
        <v>125</v>
      </c>
      <c r="AC27" s="116" t="s">
        <v>7455</v>
      </c>
      <c r="AD27" s="116" t="s">
        <v>125</v>
      </c>
      <c r="AE27" s="116" t="s">
        <v>7455</v>
      </c>
      <c r="AF27" s="116" t="s">
        <v>125</v>
      </c>
      <c r="AG27" s="116" t="s">
        <v>7455</v>
      </c>
      <c r="AH27" s="116" t="s">
        <v>125</v>
      </c>
      <c r="AI27" s="116" t="s">
        <v>7455</v>
      </c>
      <c r="AJ27" s="116" t="s">
        <v>125</v>
      </c>
      <c r="AK27" s="116" t="s">
        <v>7455</v>
      </c>
      <c r="AL27" s="116" t="s">
        <v>125</v>
      </c>
      <c r="AM27" s="116" t="s">
        <v>7455</v>
      </c>
      <c r="AN27" s="116" t="s">
        <v>125</v>
      </c>
      <c r="AO27" s="116" t="s">
        <v>7455</v>
      </c>
      <c r="AP27" s="116" t="s">
        <v>125</v>
      </c>
      <c r="AQ27" s="116" t="s">
        <v>7455</v>
      </c>
      <c r="AR27" s="116" t="s">
        <v>125</v>
      </c>
      <c r="AS27" s="116" t="s">
        <v>7455</v>
      </c>
      <c r="AT27" s="116" t="s">
        <v>125</v>
      </c>
      <c r="AU27" s="116" t="s">
        <v>7455</v>
      </c>
      <c r="AV27" s="119" t="s">
        <v>125</v>
      </c>
      <c r="AW27" s="112" t="s">
        <v>7455</v>
      </c>
      <c r="AX27" s="119" t="s">
        <v>125</v>
      </c>
      <c r="AY27" s="112" t="s">
        <v>7455</v>
      </c>
      <c r="AZ27" s="119" t="s">
        <v>125</v>
      </c>
      <c r="BA27" s="112" t="s">
        <v>7455</v>
      </c>
      <c r="BB27" s="119" t="s">
        <v>125</v>
      </c>
      <c r="BC27" s="112" t="s">
        <v>7455</v>
      </c>
      <c r="BD27" s="119" t="s">
        <v>125</v>
      </c>
      <c r="BE27" s="112" t="s">
        <v>7455</v>
      </c>
      <c r="BF27" s="119" t="s">
        <v>125</v>
      </c>
      <c r="BG27" s="112" t="s">
        <v>7455</v>
      </c>
      <c r="BH27" s="119" t="s">
        <v>125</v>
      </c>
      <c r="BI27" s="112" t="s">
        <v>7455</v>
      </c>
      <c r="BJ27" s="119" t="s">
        <v>7429</v>
      </c>
      <c r="BK27" s="112" t="s">
        <v>7455</v>
      </c>
      <c r="BL27" s="106" t="s">
        <v>131</v>
      </c>
      <c r="BM27" s="122">
        <v>43189</v>
      </c>
      <c r="BN27" s="108" t="s">
        <v>2033</v>
      </c>
      <c r="BO27" s="106"/>
      <c r="BP27" s="121"/>
      <c r="BQ27" s="121"/>
      <c r="BR27" s="121"/>
      <c r="BS27" s="121"/>
      <c r="BT27" s="119" t="s">
        <v>133</v>
      </c>
      <c r="BU27" s="106"/>
      <c r="BV27" s="136"/>
    </row>
    <row r="28" spans="1:74" s="137" customFormat="1" ht="90" hidden="1" customHeight="1">
      <c r="A28" s="106">
        <v>26</v>
      </c>
      <c r="B28" s="107" t="s">
        <v>7587</v>
      </c>
      <c r="C28" s="108" t="s">
        <v>7413</v>
      </c>
      <c r="D28" s="124" t="s">
        <v>7414</v>
      </c>
      <c r="E28" s="125">
        <v>43091</v>
      </c>
      <c r="F28" s="124" t="s">
        <v>7561</v>
      </c>
      <c r="G28" s="129" t="s">
        <v>7562</v>
      </c>
      <c r="H28" s="130" t="s">
        <v>7563</v>
      </c>
      <c r="I28" s="130" t="s">
        <v>7564</v>
      </c>
      <c r="J28" s="110" t="s">
        <v>7588</v>
      </c>
      <c r="K28" s="110"/>
      <c r="L28" s="113"/>
      <c r="M28" s="110"/>
      <c r="N28" s="109">
        <v>43115</v>
      </c>
      <c r="O28" s="109">
        <v>43131</v>
      </c>
      <c r="P28" s="114">
        <f t="shared" si="0"/>
        <v>3</v>
      </c>
      <c r="Q28" s="115"/>
      <c r="R28" s="110" t="s">
        <v>20</v>
      </c>
      <c r="S28" s="110"/>
      <c r="T28" s="139" t="s">
        <v>7589</v>
      </c>
      <c r="U28" s="119" t="s">
        <v>7590</v>
      </c>
      <c r="V28" s="116" t="s">
        <v>125</v>
      </c>
      <c r="W28" s="116" t="s">
        <v>7455</v>
      </c>
      <c r="X28" s="116" t="s">
        <v>125</v>
      </c>
      <c r="Y28" s="116" t="s">
        <v>7455</v>
      </c>
      <c r="Z28" s="116" t="s">
        <v>125</v>
      </c>
      <c r="AA28" s="116" t="s">
        <v>7455</v>
      </c>
      <c r="AB28" s="116" t="s">
        <v>125</v>
      </c>
      <c r="AC28" s="116" t="s">
        <v>7455</v>
      </c>
      <c r="AD28" s="116" t="s">
        <v>125</v>
      </c>
      <c r="AE28" s="116" t="s">
        <v>7455</v>
      </c>
      <c r="AF28" s="116" t="s">
        <v>125</v>
      </c>
      <c r="AG28" s="116" t="s">
        <v>7455</v>
      </c>
      <c r="AH28" s="116" t="s">
        <v>125</v>
      </c>
      <c r="AI28" s="116" t="s">
        <v>7455</v>
      </c>
      <c r="AJ28" s="116" t="s">
        <v>125</v>
      </c>
      <c r="AK28" s="116" t="s">
        <v>7455</v>
      </c>
      <c r="AL28" s="116" t="s">
        <v>125</v>
      </c>
      <c r="AM28" s="116" t="s">
        <v>7455</v>
      </c>
      <c r="AN28" s="116" t="s">
        <v>125</v>
      </c>
      <c r="AO28" s="116" t="s">
        <v>7455</v>
      </c>
      <c r="AP28" s="116" t="s">
        <v>125</v>
      </c>
      <c r="AQ28" s="116" t="s">
        <v>7455</v>
      </c>
      <c r="AR28" s="116" t="s">
        <v>125</v>
      </c>
      <c r="AS28" s="116" t="s">
        <v>7455</v>
      </c>
      <c r="AT28" s="116" t="s">
        <v>125</v>
      </c>
      <c r="AU28" s="116" t="s">
        <v>7455</v>
      </c>
      <c r="AV28" s="119" t="s">
        <v>125</v>
      </c>
      <c r="AW28" s="112" t="s">
        <v>7455</v>
      </c>
      <c r="AX28" s="119" t="s">
        <v>125</v>
      </c>
      <c r="AY28" s="112" t="s">
        <v>7455</v>
      </c>
      <c r="AZ28" s="119" t="s">
        <v>125</v>
      </c>
      <c r="BA28" s="112" t="s">
        <v>7455</v>
      </c>
      <c r="BB28" s="119" t="s">
        <v>125</v>
      </c>
      <c r="BC28" s="112" t="s">
        <v>7455</v>
      </c>
      <c r="BD28" s="119" t="s">
        <v>125</v>
      </c>
      <c r="BE28" s="112" t="s">
        <v>7455</v>
      </c>
      <c r="BF28" s="119" t="s">
        <v>125</v>
      </c>
      <c r="BG28" s="112" t="s">
        <v>7455</v>
      </c>
      <c r="BH28" s="119" t="s">
        <v>125</v>
      </c>
      <c r="BI28" s="112" t="s">
        <v>7455</v>
      </c>
      <c r="BJ28" s="119" t="s">
        <v>7429</v>
      </c>
      <c r="BK28" s="112" t="s">
        <v>7455</v>
      </c>
      <c r="BL28" s="106" t="s">
        <v>131</v>
      </c>
      <c r="BM28" s="122">
        <v>43189</v>
      </c>
      <c r="BN28" s="108" t="s">
        <v>2033</v>
      </c>
      <c r="BO28" s="106"/>
      <c r="BP28" s="121"/>
      <c r="BQ28" s="121"/>
      <c r="BR28" s="121"/>
      <c r="BS28" s="121"/>
      <c r="BT28" s="119" t="s">
        <v>133</v>
      </c>
      <c r="BU28" s="106"/>
      <c r="BV28" s="136"/>
    </row>
    <row r="29" spans="1:74" s="137" customFormat="1" ht="90" hidden="1" customHeight="1">
      <c r="A29" s="106">
        <v>27</v>
      </c>
      <c r="B29" s="107" t="s">
        <v>7591</v>
      </c>
      <c r="C29" s="108" t="s">
        <v>7413</v>
      </c>
      <c r="D29" s="124" t="s">
        <v>7414</v>
      </c>
      <c r="E29" s="125">
        <v>43091</v>
      </c>
      <c r="F29" s="124" t="s">
        <v>7561</v>
      </c>
      <c r="G29" s="129" t="s">
        <v>7562</v>
      </c>
      <c r="H29" s="130" t="s">
        <v>7563</v>
      </c>
      <c r="I29" s="130" t="s">
        <v>7564</v>
      </c>
      <c r="J29" s="110" t="s">
        <v>7592</v>
      </c>
      <c r="K29" s="110"/>
      <c r="L29" s="127"/>
      <c r="M29" s="110"/>
      <c r="N29" s="109">
        <v>43115</v>
      </c>
      <c r="O29" s="109">
        <v>43146</v>
      </c>
      <c r="P29" s="114">
        <f t="shared" si="0"/>
        <v>5</v>
      </c>
      <c r="Q29" s="115"/>
      <c r="R29" s="124" t="s">
        <v>31</v>
      </c>
      <c r="S29" s="110"/>
      <c r="T29" s="139" t="s">
        <v>7593</v>
      </c>
      <c r="U29" s="35" t="s">
        <v>7594</v>
      </c>
      <c r="V29" s="116" t="s">
        <v>125</v>
      </c>
      <c r="W29" s="116" t="s">
        <v>7455</v>
      </c>
      <c r="X29" s="116" t="s">
        <v>125</v>
      </c>
      <c r="Y29" s="116" t="s">
        <v>7455</v>
      </c>
      <c r="Z29" s="116" t="s">
        <v>125</v>
      </c>
      <c r="AA29" s="116" t="s">
        <v>7455</v>
      </c>
      <c r="AB29" s="116" t="s">
        <v>125</v>
      </c>
      <c r="AC29" s="116" t="s">
        <v>7455</v>
      </c>
      <c r="AD29" s="116" t="s">
        <v>125</v>
      </c>
      <c r="AE29" s="116" t="s">
        <v>7455</v>
      </c>
      <c r="AF29" s="116" t="s">
        <v>125</v>
      </c>
      <c r="AG29" s="116" t="s">
        <v>7455</v>
      </c>
      <c r="AH29" s="116" t="s">
        <v>125</v>
      </c>
      <c r="AI29" s="116" t="s">
        <v>7455</v>
      </c>
      <c r="AJ29" s="116" t="s">
        <v>125</v>
      </c>
      <c r="AK29" s="116" t="s">
        <v>7455</v>
      </c>
      <c r="AL29" s="116" t="s">
        <v>125</v>
      </c>
      <c r="AM29" s="116" t="s">
        <v>7455</v>
      </c>
      <c r="AN29" s="116" t="s">
        <v>125</v>
      </c>
      <c r="AO29" s="116" t="s">
        <v>7455</v>
      </c>
      <c r="AP29" s="116" t="s">
        <v>125</v>
      </c>
      <c r="AQ29" s="116" t="s">
        <v>7455</v>
      </c>
      <c r="AR29" s="116" t="s">
        <v>125</v>
      </c>
      <c r="AS29" s="116" t="s">
        <v>7455</v>
      </c>
      <c r="AT29" s="116" t="s">
        <v>125</v>
      </c>
      <c r="AU29" s="116" t="s">
        <v>7455</v>
      </c>
      <c r="AV29" s="119" t="s">
        <v>125</v>
      </c>
      <c r="AW29" s="112" t="s">
        <v>7455</v>
      </c>
      <c r="AX29" s="119" t="s">
        <v>125</v>
      </c>
      <c r="AY29" s="112" t="s">
        <v>7455</v>
      </c>
      <c r="AZ29" s="119" t="s">
        <v>125</v>
      </c>
      <c r="BA29" s="112" t="s">
        <v>7455</v>
      </c>
      <c r="BB29" s="119" t="s">
        <v>125</v>
      </c>
      <c r="BC29" s="112" t="s">
        <v>7455</v>
      </c>
      <c r="BD29" s="119" t="s">
        <v>125</v>
      </c>
      <c r="BE29" s="112" t="s">
        <v>7455</v>
      </c>
      <c r="BF29" s="119" t="s">
        <v>125</v>
      </c>
      <c r="BG29" s="112" t="s">
        <v>7455</v>
      </c>
      <c r="BH29" s="119" t="s">
        <v>125</v>
      </c>
      <c r="BI29" s="112" t="s">
        <v>7455</v>
      </c>
      <c r="BJ29" s="119" t="s">
        <v>7429</v>
      </c>
      <c r="BK29" s="112" t="s">
        <v>7455</v>
      </c>
      <c r="BL29" s="106" t="s">
        <v>131</v>
      </c>
      <c r="BM29" s="122">
        <v>43189</v>
      </c>
      <c r="BN29" s="108" t="s">
        <v>2033</v>
      </c>
      <c r="BO29" s="106"/>
      <c r="BP29" s="121"/>
      <c r="BQ29" s="121"/>
      <c r="BR29" s="121"/>
      <c r="BS29" s="121"/>
      <c r="BT29" s="119" t="s">
        <v>133</v>
      </c>
      <c r="BU29" s="106"/>
      <c r="BV29" s="136"/>
    </row>
    <row r="30" spans="1:74" s="137" customFormat="1" ht="90" hidden="1" customHeight="1">
      <c r="A30" s="106">
        <v>28</v>
      </c>
      <c r="B30" s="107" t="s">
        <v>7595</v>
      </c>
      <c r="C30" s="108" t="s">
        <v>7413</v>
      </c>
      <c r="D30" s="124" t="s">
        <v>7414</v>
      </c>
      <c r="E30" s="125">
        <v>43091</v>
      </c>
      <c r="F30" s="124" t="s">
        <v>7561</v>
      </c>
      <c r="G30" s="129" t="s">
        <v>7562</v>
      </c>
      <c r="H30" s="130" t="s">
        <v>7563</v>
      </c>
      <c r="I30" s="130" t="s">
        <v>7564</v>
      </c>
      <c r="J30" s="110" t="s">
        <v>7596</v>
      </c>
      <c r="K30" s="110"/>
      <c r="L30" s="113"/>
      <c r="M30" s="110"/>
      <c r="N30" s="109">
        <v>43146</v>
      </c>
      <c r="O30" s="109">
        <v>43465</v>
      </c>
      <c r="P30" s="114">
        <f t="shared" si="0"/>
        <v>46</v>
      </c>
      <c r="Q30" s="115"/>
      <c r="R30" s="110" t="s">
        <v>20</v>
      </c>
      <c r="S30" s="110"/>
      <c r="T30" s="136" t="s">
        <v>7420</v>
      </c>
      <c r="U30" s="35" t="s">
        <v>7421</v>
      </c>
      <c r="V30" s="35" t="s">
        <v>7420</v>
      </c>
      <c r="W30" s="35" t="s">
        <v>7420</v>
      </c>
      <c r="X30" s="116" t="s">
        <v>7597</v>
      </c>
      <c r="Y30" s="131" t="s">
        <v>7598</v>
      </c>
      <c r="Z30" s="116" t="s">
        <v>7429</v>
      </c>
      <c r="AA30" s="116" t="s">
        <v>7599</v>
      </c>
      <c r="AB30" s="116" t="s">
        <v>7429</v>
      </c>
      <c r="AC30" s="116" t="s">
        <v>7599</v>
      </c>
      <c r="AD30" s="116" t="s">
        <v>7429</v>
      </c>
      <c r="AE30" s="116" t="s">
        <v>7599</v>
      </c>
      <c r="AF30" s="116" t="s">
        <v>7429</v>
      </c>
      <c r="AG30" s="116" t="s">
        <v>7599</v>
      </c>
      <c r="AH30" s="116" t="s">
        <v>7429</v>
      </c>
      <c r="AI30" s="116" t="s">
        <v>7599</v>
      </c>
      <c r="AJ30" s="116" t="s">
        <v>7429</v>
      </c>
      <c r="AK30" s="116" t="s">
        <v>7599</v>
      </c>
      <c r="AL30" s="116" t="s">
        <v>7429</v>
      </c>
      <c r="AM30" s="116" t="s">
        <v>7599</v>
      </c>
      <c r="AN30" s="116" t="s">
        <v>7429</v>
      </c>
      <c r="AO30" s="116" t="s">
        <v>7599</v>
      </c>
      <c r="AP30" s="116" t="s">
        <v>7429</v>
      </c>
      <c r="AQ30" s="116" t="s">
        <v>7599</v>
      </c>
      <c r="AR30" s="116" t="s">
        <v>7429</v>
      </c>
      <c r="AS30" s="116" t="s">
        <v>7599</v>
      </c>
      <c r="AT30" s="116" t="s">
        <v>7429</v>
      </c>
      <c r="AU30" s="116" t="s">
        <v>7599</v>
      </c>
      <c r="AV30" s="116" t="s">
        <v>7429</v>
      </c>
      <c r="AW30" s="116" t="s">
        <v>7599</v>
      </c>
      <c r="AX30" s="116" t="s">
        <v>7429</v>
      </c>
      <c r="AY30" s="116" t="s">
        <v>7599</v>
      </c>
      <c r="AZ30" s="116" t="s">
        <v>7429</v>
      </c>
      <c r="BA30" s="116" t="s">
        <v>7599</v>
      </c>
      <c r="BB30" s="116" t="s">
        <v>7429</v>
      </c>
      <c r="BC30" s="116" t="s">
        <v>7599</v>
      </c>
      <c r="BD30" s="116" t="s">
        <v>7429</v>
      </c>
      <c r="BE30" s="116" t="s">
        <v>7599</v>
      </c>
      <c r="BF30" s="116" t="s">
        <v>7429</v>
      </c>
      <c r="BG30" s="116" t="s">
        <v>7599</v>
      </c>
      <c r="BH30" s="116" t="s">
        <v>7429</v>
      </c>
      <c r="BI30" s="116" t="s">
        <v>7599</v>
      </c>
      <c r="BJ30" s="116" t="s">
        <v>7429</v>
      </c>
      <c r="BK30" s="116" t="s">
        <v>7599</v>
      </c>
      <c r="BL30" s="108" t="s">
        <v>2438</v>
      </c>
      <c r="BM30" s="122">
        <v>43391</v>
      </c>
      <c r="BN30" s="108" t="s">
        <v>2033</v>
      </c>
      <c r="BO30" s="106"/>
      <c r="BP30" s="121"/>
      <c r="BQ30" s="121"/>
      <c r="BR30" s="121"/>
      <c r="BS30" s="121"/>
      <c r="BT30" s="119" t="s">
        <v>133</v>
      </c>
      <c r="BU30" s="106"/>
      <c r="BV30" s="136"/>
    </row>
    <row r="31" spans="1:74" s="137" customFormat="1" ht="90" hidden="1" customHeight="1">
      <c r="A31" s="106">
        <v>29</v>
      </c>
      <c r="B31" s="107" t="s">
        <v>7600</v>
      </c>
      <c r="C31" s="108" t="s">
        <v>7413</v>
      </c>
      <c r="D31" s="124" t="s">
        <v>7414</v>
      </c>
      <c r="E31" s="132">
        <v>43091</v>
      </c>
      <c r="F31" s="124" t="s">
        <v>7561</v>
      </c>
      <c r="G31" s="129" t="s">
        <v>7601</v>
      </c>
      <c r="H31" s="130" t="s">
        <v>7602</v>
      </c>
      <c r="I31" s="130" t="s">
        <v>7603</v>
      </c>
      <c r="J31" s="110" t="s">
        <v>7604</v>
      </c>
      <c r="K31" s="110"/>
      <c r="L31" s="113"/>
      <c r="M31" s="110"/>
      <c r="N31" s="109">
        <v>43160</v>
      </c>
      <c r="O31" s="109">
        <v>43312</v>
      </c>
      <c r="P31" s="114">
        <f t="shared" si="0"/>
        <v>22</v>
      </c>
      <c r="Q31" s="115"/>
      <c r="R31" s="110" t="s">
        <v>20</v>
      </c>
      <c r="S31" s="110"/>
      <c r="T31" s="112" t="s">
        <v>7605</v>
      </c>
      <c r="U31" s="117" t="s">
        <v>7421</v>
      </c>
      <c r="V31" s="136" t="s">
        <v>7420</v>
      </c>
      <c r="W31" s="35" t="s">
        <v>7606</v>
      </c>
      <c r="X31" s="35" t="s">
        <v>7607</v>
      </c>
      <c r="Y31" s="19" t="s">
        <v>7608</v>
      </c>
      <c r="Z31" s="121" t="s">
        <v>125</v>
      </c>
      <c r="AA31" s="112" t="s">
        <v>7464</v>
      </c>
      <c r="AB31" s="121" t="s">
        <v>125</v>
      </c>
      <c r="AC31" s="112" t="s">
        <v>7464</v>
      </c>
      <c r="AD31" s="121" t="s">
        <v>125</v>
      </c>
      <c r="AE31" s="112" t="s">
        <v>7464</v>
      </c>
      <c r="AF31" s="19" t="s">
        <v>125</v>
      </c>
      <c r="AG31" s="112" t="s">
        <v>7464</v>
      </c>
      <c r="AH31" s="119" t="s">
        <v>125</v>
      </c>
      <c r="AI31" s="112" t="s">
        <v>7464</v>
      </c>
      <c r="AJ31" s="119" t="s">
        <v>125</v>
      </c>
      <c r="AK31" s="112" t="s">
        <v>7464</v>
      </c>
      <c r="AL31" s="119" t="s">
        <v>125</v>
      </c>
      <c r="AM31" s="112" t="s">
        <v>7464</v>
      </c>
      <c r="AN31" s="119" t="s">
        <v>125</v>
      </c>
      <c r="AO31" s="112" t="s">
        <v>7464</v>
      </c>
      <c r="AP31" s="119" t="s">
        <v>125</v>
      </c>
      <c r="AQ31" s="112" t="s">
        <v>7464</v>
      </c>
      <c r="AR31" s="119" t="s">
        <v>125</v>
      </c>
      <c r="AS31" s="112" t="s">
        <v>7464</v>
      </c>
      <c r="AT31" s="119" t="s">
        <v>125</v>
      </c>
      <c r="AU31" s="112" t="s">
        <v>7464</v>
      </c>
      <c r="AV31" s="119" t="s">
        <v>125</v>
      </c>
      <c r="AW31" s="112" t="s">
        <v>7464</v>
      </c>
      <c r="AX31" s="119" t="s">
        <v>125</v>
      </c>
      <c r="AY31" s="112" t="s">
        <v>7464</v>
      </c>
      <c r="AZ31" s="119" t="s">
        <v>125</v>
      </c>
      <c r="BA31" s="112" t="s">
        <v>7464</v>
      </c>
      <c r="BB31" s="119" t="s">
        <v>125</v>
      </c>
      <c r="BC31" s="112" t="s">
        <v>7464</v>
      </c>
      <c r="BD31" s="119" t="s">
        <v>125</v>
      </c>
      <c r="BE31" s="112" t="s">
        <v>7464</v>
      </c>
      <c r="BF31" s="119" t="s">
        <v>125</v>
      </c>
      <c r="BG31" s="112" t="s">
        <v>7464</v>
      </c>
      <c r="BH31" s="119" t="s">
        <v>125</v>
      </c>
      <c r="BI31" s="112" t="s">
        <v>7464</v>
      </c>
      <c r="BJ31" s="119" t="s">
        <v>7429</v>
      </c>
      <c r="BK31" s="112" t="s">
        <v>7464</v>
      </c>
      <c r="BL31" s="106" t="s">
        <v>131</v>
      </c>
      <c r="BM31" s="122">
        <v>43391</v>
      </c>
      <c r="BN31" s="108" t="s">
        <v>2033</v>
      </c>
      <c r="BO31" s="106"/>
      <c r="BP31" s="121"/>
      <c r="BQ31" s="121"/>
      <c r="BR31" s="121"/>
      <c r="BS31" s="121"/>
      <c r="BT31" s="119" t="s">
        <v>133</v>
      </c>
      <c r="BU31" s="106"/>
      <c r="BV31" s="136"/>
    </row>
    <row r="32" spans="1:74" s="137" customFormat="1" ht="90" hidden="1" customHeight="1">
      <c r="A32" s="106">
        <v>30</v>
      </c>
      <c r="B32" s="107" t="s">
        <v>7609</v>
      </c>
      <c r="C32" s="108" t="s">
        <v>7413</v>
      </c>
      <c r="D32" s="124" t="s">
        <v>7414</v>
      </c>
      <c r="E32" s="132">
        <v>43091</v>
      </c>
      <c r="F32" s="124" t="s">
        <v>7561</v>
      </c>
      <c r="G32" s="129" t="s">
        <v>7601</v>
      </c>
      <c r="H32" s="130" t="s">
        <v>7602</v>
      </c>
      <c r="I32" s="130" t="s">
        <v>7603</v>
      </c>
      <c r="J32" s="110" t="s">
        <v>7610</v>
      </c>
      <c r="K32" s="110"/>
      <c r="L32" s="113"/>
      <c r="M32" s="110"/>
      <c r="N32" s="109">
        <v>43132</v>
      </c>
      <c r="O32" s="109">
        <v>43312</v>
      </c>
      <c r="P32" s="114">
        <f t="shared" si="0"/>
        <v>26</v>
      </c>
      <c r="Q32" s="115"/>
      <c r="R32" s="110" t="s">
        <v>20</v>
      </c>
      <c r="S32" s="110"/>
      <c r="T32" s="35" t="s">
        <v>7420</v>
      </c>
      <c r="U32" s="117" t="s">
        <v>7421</v>
      </c>
      <c r="V32" s="35" t="s">
        <v>7420</v>
      </c>
      <c r="W32" s="35" t="s">
        <v>7606</v>
      </c>
      <c r="X32" s="131" t="s">
        <v>7611</v>
      </c>
      <c r="Y32" s="131" t="s">
        <v>7612</v>
      </c>
      <c r="Z32" s="121" t="s">
        <v>125</v>
      </c>
      <c r="AA32" s="112" t="s">
        <v>7464</v>
      </c>
      <c r="AB32" s="121" t="s">
        <v>125</v>
      </c>
      <c r="AC32" s="112" t="s">
        <v>7464</v>
      </c>
      <c r="AD32" s="121" t="s">
        <v>125</v>
      </c>
      <c r="AE32" s="112" t="s">
        <v>7464</v>
      </c>
      <c r="AF32" s="19" t="s">
        <v>125</v>
      </c>
      <c r="AG32" s="112" t="s">
        <v>7464</v>
      </c>
      <c r="AH32" s="119" t="s">
        <v>125</v>
      </c>
      <c r="AI32" s="112" t="s">
        <v>7464</v>
      </c>
      <c r="AJ32" s="119" t="s">
        <v>125</v>
      </c>
      <c r="AK32" s="112" t="s">
        <v>7464</v>
      </c>
      <c r="AL32" s="119" t="s">
        <v>125</v>
      </c>
      <c r="AM32" s="112" t="s">
        <v>7464</v>
      </c>
      <c r="AN32" s="119" t="s">
        <v>125</v>
      </c>
      <c r="AO32" s="112" t="s">
        <v>7464</v>
      </c>
      <c r="AP32" s="119" t="s">
        <v>125</v>
      </c>
      <c r="AQ32" s="112" t="s">
        <v>7464</v>
      </c>
      <c r="AR32" s="119" t="s">
        <v>125</v>
      </c>
      <c r="AS32" s="112" t="s">
        <v>7464</v>
      </c>
      <c r="AT32" s="119" t="s">
        <v>125</v>
      </c>
      <c r="AU32" s="112" t="s">
        <v>7464</v>
      </c>
      <c r="AV32" s="119" t="s">
        <v>125</v>
      </c>
      <c r="AW32" s="112" t="s">
        <v>7464</v>
      </c>
      <c r="AX32" s="119" t="s">
        <v>125</v>
      </c>
      <c r="AY32" s="112" t="s">
        <v>7464</v>
      </c>
      <c r="AZ32" s="119" t="s">
        <v>125</v>
      </c>
      <c r="BA32" s="112" t="s">
        <v>7464</v>
      </c>
      <c r="BB32" s="119" t="s">
        <v>125</v>
      </c>
      <c r="BC32" s="112" t="s">
        <v>7464</v>
      </c>
      <c r="BD32" s="119" t="s">
        <v>125</v>
      </c>
      <c r="BE32" s="112" t="s">
        <v>7464</v>
      </c>
      <c r="BF32" s="119" t="s">
        <v>125</v>
      </c>
      <c r="BG32" s="112" t="s">
        <v>7464</v>
      </c>
      <c r="BH32" s="119" t="s">
        <v>125</v>
      </c>
      <c r="BI32" s="112" t="s">
        <v>7464</v>
      </c>
      <c r="BJ32" s="119" t="s">
        <v>7429</v>
      </c>
      <c r="BK32" s="112" t="s">
        <v>7464</v>
      </c>
      <c r="BL32" s="106" t="s">
        <v>131</v>
      </c>
      <c r="BM32" s="122">
        <v>43391</v>
      </c>
      <c r="BN32" s="108" t="s">
        <v>2033</v>
      </c>
      <c r="BO32" s="106"/>
      <c r="BP32" s="121"/>
      <c r="BQ32" s="121"/>
      <c r="BR32" s="121"/>
      <c r="BS32" s="121"/>
      <c r="BT32" s="119" t="s">
        <v>133</v>
      </c>
      <c r="BU32" s="106"/>
      <c r="BV32" s="136"/>
    </row>
    <row r="33" spans="1:74" s="137" customFormat="1" ht="90" hidden="1" customHeight="1">
      <c r="A33" s="106">
        <v>31</v>
      </c>
      <c r="B33" s="107" t="s">
        <v>7613</v>
      </c>
      <c r="C33" s="108" t="s">
        <v>7413</v>
      </c>
      <c r="D33" s="92" t="s">
        <v>7414</v>
      </c>
      <c r="E33" s="125">
        <v>43091</v>
      </c>
      <c r="F33" s="124" t="s">
        <v>7614</v>
      </c>
      <c r="G33" s="129" t="s">
        <v>7615</v>
      </c>
      <c r="H33" s="130" t="s">
        <v>7616</v>
      </c>
      <c r="I33" s="124" t="s">
        <v>7617</v>
      </c>
      <c r="J33" s="124" t="s">
        <v>7618</v>
      </c>
      <c r="K33" s="124"/>
      <c r="L33" s="127"/>
      <c r="M33" s="124"/>
      <c r="N33" s="109">
        <v>43102</v>
      </c>
      <c r="O33" s="109">
        <v>43130</v>
      </c>
      <c r="P33" s="114">
        <f t="shared" si="0"/>
        <v>4</v>
      </c>
      <c r="Q33" s="115"/>
      <c r="R33" s="124" t="s">
        <v>31</v>
      </c>
      <c r="S33" s="110" t="s">
        <v>20</v>
      </c>
      <c r="T33" s="112" t="s">
        <v>7619</v>
      </c>
      <c r="U33" s="117" t="s">
        <v>7620</v>
      </c>
      <c r="V33" s="116" t="s">
        <v>125</v>
      </c>
      <c r="W33" s="116" t="s">
        <v>7455</v>
      </c>
      <c r="X33" s="116" t="s">
        <v>125</v>
      </c>
      <c r="Y33" s="116" t="s">
        <v>7455</v>
      </c>
      <c r="Z33" s="19" t="s">
        <v>125</v>
      </c>
      <c r="AA33" s="112" t="s">
        <v>7456</v>
      </c>
      <c r="AB33" s="19" t="s">
        <v>125</v>
      </c>
      <c r="AC33" s="112" t="s">
        <v>7456</v>
      </c>
      <c r="AD33" s="121" t="s">
        <v>125</v>
      </c>
      <c r="AE33" s="112" t="s">
        <v>7456</v>
      </c>
      <c r="AF33" s="121" t="s">
        <v>125</v>
      </c>
      <c r="AG33" s="112" t="s">
        <v>7456</v>
      </c>
      <c r="AH33" s="119" t="s">
        <v>125</v>
      </c>
      <c r="AI33" s="112" t="s">
        <v>7456</v>
      </c>
      <c r="AJ33" s="119" t="s">
        <v>125</v>
      </c>
      <c r="AK33" s="112" t="s">
        <v>7455</v>
      </c>
      <c r="AL33" s="119" t="s">
        <v>125</v>
      </c>
      <c r="AM33" s="112" t="s">
        <v>7455</v>
      </c>
      <c r="AN33" s="119" t="s">
        <v>125</v>
      </c>
      <c r="AO33" s="112" t="s">
        <v>7455</v>
      </c>
      <c r="AP33" s="119" t="s">
        <v>125</v>
      </c>
      <c r="AQ33" s="112" t="s">
        <v>7455</v>
      </c>
      <c r="AR33" s="119" t="s">
        <v>125</v>
      </c>
      <c r="AS33" s="112" t="s">
        <v>7455</v>
      </c>
      <c r="AT33" s="119" t="s">
        <v>125</v>
      </c>
      <c r="AU33" s="112" t="s">
        <v>7455</v>
      </c>
      <c r="AV33" s="119" t="s">
        <v>125</v>
      </c>
      <c r="AW33" s="112" t="s">
        <v>7455</v>
      </c>
      <c r="AX33" s="119" t="s">
        <v>125</v>
      </c>
      <c r="AY33" s="112" t="s">
        <v>7455</v>
      </c>
      <c r="AZ33" s="119" t="s">
        <v>125</v>
      </c>
      <c r="BA33" s="112" t="s">
        <v>7455</v>
      </c>
      <c r="BB33" s="119" t="s">
        <v>125</v>
      </c>
      <c r="BC33" s="112" t="s">
        <v>7455</v>
      </c>
      <c r="BD33" s="119" t="s">
        <v>125</v>
      </c>
      <c r="BE33" s="112" t="s">
        <v>7455</v>
      </c>
      <c r="BF33" s="119" t="s">
        <v>125</v>
      </c>
      <c r="BG33" s="112" t="s">
        <v>7455</v>
      </c>
      <c r="BH33" s="119" t="s">
        <v>125</v>
      </c>
      <c r="BI33" s="112" t="s">
        <v>7455</v>
      </c>
      <c r="BJ33" s="119" t="s">
        <v>7429</v>
      </c>
      <c r="BK33" s="112" t="s">
        <v>7455</v>
      </c>
      <c r="BL33" s="106" t="s">
        <v>131</v>
      </c>
      <c r="BM33" s="122">
        <v>43189</v>
      </c>
      <c r="BN33" s="108" t="s">
        <v>2033</v>
      </c>
      <c r="BO33" s="106"/>
      <c r="BP33" s="121"/>
      <c r="BQ33" s="121"/>
      <c r="BR33" s="121"/>
      <c r="BS33" s="121"/>
      <c r="BT33" s="119" t="s">
        <v>133</v>
      </c>
      <c r="BU33" s="106"/>
      <c r="BV33" s="136"/>
    </row>
    <row r="34" spans="1:74" s="137" customFormat="1" ht="90" hidden="1" customHeight="1">
      <c r="A34" s="106">
        <v>32</v>
      </c>
      <c r="B34" s="107" t="s">
        <v>7621</v>
      </c>
      <c r="C34" s="108" t="s">
        <v>7413</v>
      </c>
      <c r="D34" s="92" t="s">
        <v>7414</v>
      </c>
      <c r="E34" s="125">
        <v>43091</v>
      </c>
      <c r="F34" s="124" t="s">
        <v>7622</v>
      </c>
      <c r="G34" s="129" t="s">
        <v>7623</v>
      </c>
      <c r="H34" s="131" t="s">
        <v>7624</v>
      </c>
      <c r="I34" s="124" t="s">
        <v>7625</v>
      </c>
      <c r="J34" s="124" t="s">
        <v>7626</v>
      </c>
      <c r="K34" s="124"/>
      <c r="L34" s="113"/>
      <c r="M34" s="124"/>
      <c r="N34" s="109">
        <v>43115</v>
      </c>
      <c r="O34" s="109">
        <v>43252</v>
      </c>
      <c r="P34" s="114">
        <f t="shared" si="0"/>
        <v>20</v>
      </c>
      <c r="Q34" s="115"/>
      <c r="R34" s="110" t="s">
        <v>34</v>
      </c>
      <c r="S34" s="110"/>
      <c r="T34" s="112" t="s">
        <v>7627</v>
      </c>
      <c r="U34" s="117" t="s">
        <v>7628</v>
      </c>
      <c r="V34" s="131" t="s">
        <v>7629</v>
      </c>
      <c r="W34" s="117" t="s">
        <v>7630</v>
      </c>
      <c r="X34" s="19" t="s">
        <v>125</v>
      </c>
      <c r="Y34" s="19" t="s">
        <v>7469</v>
      </c>
      <c r="Z34" s="128" t="s">
        <v>125</v>
      </c>
      <c r="AA34" s="112" t="s">
        <v>7469</v>
      </c>
      <c r="AB34" s="128" t="s">
        <v>125</v>
      </c>
      <c r="AC34" s="112" t="s">
        <v>7469</v>
      </c>
      <c r="AD34" s="121" t="s">
        <v>125</v>
      </c>
      <c r="AE34" s="112" t="s">
        <v>7469</v>
      </c>
      <c r="AF34" s="128" t="s">
        <v>125</v>
      </c>
      <c r="AG34" s="112" t="s">
        <v>7469</v>
      </c>
      <c r="AH34" s="128" t="s">
        <v>125</v>
      </c>
      <c r="AI34" s="112" t="s">
        <v>7469</v>
      </c>
      <c r="AJ34" s="128" t="s">
        <v>125</v>
      </c>
      <c r="AK34" s="112" t="s">
        <v>7469</v>
      </c>
      <c r="AL34" s="128" t="s">
        <v>125</v>
      </c>
      <c r="AM34" s="112" t="s">
        <v>7469</v>
      </c>
      <c r="AN34" s="128" t="s">
        <v>125</v>
      </c>
      <c r="AO34" s="112" t="s">
        <v>7469</v>
      </c>
      <c r="AP34" s="128" t="s">
        <v>125</v>
      </c>
      <c r="AQ34" s="112" t="s">
        <v>7469</v>
      </c>
      <c r="AR34" s="128" t="s">
        <v>125</v>
      </c>
      <c r="AS34" s="112" t="s">
        <v>7469</v>
      </c>
      <c r="AT34" s="128" t="s">
        <v>125</v>
      </c>
      <c r="AU34" s="112" t="s">
        <v>7469</v>
      </c>
      <c r="AV34" s="128" t="s">
        <v>125</v>
      </c>
      <c r="AW34" s="112" t="s">
        <v>7469</v>
      </c>
      <c r="AX34" s="128" t="s">
        <v>125</v>
      </c>
      <c r="AY34" s="112" t="s">
        <v>7469</v>
      </c>
      <c r="AZ34" s="128" t="s">
        <v>125</v>
      </c>
      <c r="BA34" s="112" t="s">
        <v>7469</v>
      </c>
      <c r="BB34" s="128" t="s">
        <v>125</v>
      </c>
      <c r="BC34" s="112" t="s">
        <v>7469</v>
      </c>
      <c r="BD34" s="128" t="s">
        <v>125</v>
      </c>
      <c r="BE34" s="112" t="s">
        <v>7469</v>
      </c>
      <c r="BF34" s="128" t="s">
        <v>125</v>
      </c>
      <c r="BG34" s="112" t="s">
        <v>7469</v>
      </c>
      <c r="BH34" s="128" t="s">
        <v>125</v>
      </c>
      <c r="BI34" s="112" t="s">
        <v>7469</v>
      </c>
      <c r="BJ34" s="128" t="s">
        <v>7429</v>
      </c>
      <c r="BK34" s="112" t="s">
        <v>7469</v>
      </c>
      <c r="BL34" s="106" t="s">
        <v>131</v>
      </c>
      <c r="BM34" s="125">
        <v>43281</v>
      </c>
      <c r="BN34" s="108" t="s">
        <v>2033</v>
      </c>
      <c r="BO34" s="106"/>
      <c r="BP34" s="121"/>
      <c r="BQ34" s="121"/>
      <c r="BR34" s="121"/>
      <c r="BS34" s="121"/>
      <c r="BT34" s="119" t="s">
        <v>133</v>
      </c>
      <c r="BU34" s="106"/>
      <c r="BV34" s="136"/>
    </row>
    <row r="35" spans="1:74" s="137" customFormat="1" ht="90" hidden="1" customHeight="1">
      <c r="A35" s="106">
        <v>33</v>
      </c>
      <c r="B35" s="107" t="s">
        <v>7631</v>
      </c>
      <c r="C35" s="108" t="s">
        <v>7413</v>
      </c>
      <c r="D35" s="92" t="s">
        <v>7414</v>
      </c>
      <c r="E35" s="125">
        <v>43091</v>
      </c>
      <c r="F35" s="110" t="s">
        <v>7632</v>
      </c>
      <c r="G35" s="111" t="s">
        <v>7633</v>
      </c>
      <c r="H35" s="112" t="s">
        <v>7634</v>
      </c>
      <c r="I35" s="112" t="s">
        <v>7635</v>
      </c>
      <c r="J35" s="124" t="s">
        <v>7636</v>
      </c>
      <c r="K35" s="124"/>
      <c r="L35" s="113"/>
      <c r="M35" s="124"/>
      <c r="N35" s="125">
        <v>43070</v>
      </c>
      <c r="O35" s="109">
        <v>43131</v>
      </c>
      <c r="P35" s="114">
        <f t="shared" si="0"/>
        <v>9</v>
      </c>
      <c r="Q35" s="115"/>
      <c r="R35" s="124" t="s">
        <v>15</v>
      </c>
      <c r="S35" s="124"/>
      <c r="T35" s="124" t="s">
        <v>7637</v>
      </c>
      <c r="U35" s="117" t="s">
        <v>7638</v>
      </c>
      <c r="V35" s="116" t="s">
        <v>125</v>
      </c>
      <c r="W35" s="116" t="s">
        <v>7455</v>
      </c>
      <c r="X35" s="116" t="s">
        <v>125</v>
      </c>
      <c r="Y35" s="116" t="s">
        <v>7455</v>
      </c>
      <c r="Z35" s="19" t="s">
        <v>125</v>
      </c>
      <c r="AA35" s="112" t="s">
        <v>7456</v>
      </c>
      <c r="AB35" s="19" t="s">
        <v>125</v>
      </c>
      <c r="AC35" s="112" t="s">
        <v>7456</v>
      </c>
      <c r="AD35" s="121" t="s">
        <v>125</v>
      </c>
      <c r="AE35" s="112" t="s">
        <v>7456</v>
      </c>
      <c r="AF35" s="119" t="s">
        <v>125</v>
      </c>
      <c r="AG35" s="112" t="s">
        <v>7456</v>
      </c>
      <c r="AH35" s="119" t="s">
        <v>125</v>
      </c>
      <c r="AI35" s="112" t="s">
        <v>7456</v>
      </c>
      <c r="AJ35" s="119" t="s">
        <v>125</v>
      </c>
      <c r="AK35" s="112" t="s">
        <v>7455</v>
      </c>
      <c r="AL35" s="119" t="s">
        <v>125</v>
      </c>
      <c r="AM35" s="112" t="s">
        <v>7455</v>
      </c>
      <c r="AN35" s="119" t="s">
        <v>125</v>
      </c>
      <c r="AO35" s="112" t="s">
        <v>7455</v>
      </c>
      <c r="AP35" s="119" t="s">
        <v>125</v>
      </c>
      <c r="AQ35" s="112" t="s">
        <v>7455</v>
      </c>
      <c r="AR35" s="119" t="s">
        <v>125</v>
      </c>
      <c r="AS35" s="112" t="s">
        <v>7455</v>
      </c>
      <c r="AT35" s="119" t="s">
        <v>125</v>
      </c>
      <c r="AU35" s="112" t="s">
        <v>7455</v>
      </c>
      <c r="AV35" s="119" t="s">
        <v>125</v>
      </c>
      <c r="AW35" s="112" t="s">
        <v>7455</v>
      </c>
      <c r="AX35" s="119" t="s">
        <v>125</v>
      </c>
      <c r="AY35" s="112" t="s">
        <v>7455</v>
      </c>
      <c r="AZ35" s="119" t="s">
        <v>125</v>
      </c>
      <c r="BA35" s="112" t="s">
        <v>7455</v>
      </c>
      <c r="BB35" s="119" t="s">
        <v>125</v>
      </c>
      <c r="BC35" s="112" t="s">
        <v>7455</v>
      </c>
      <c r="BD35" s="119" t="s">
        <v>125</v>
      </c>
      <c r="BE35" s="112" t="s">
        <v>7455</v>
      </c>
      <c r="BF35" s="119" t="s">
        <v>125</v>
      </c>
      <c r="BG35" s="112" t="s">
        <v>7455</v>
      </c>
      <c r="BH35" s="119" t="s">
        <v>125</v>
      </c>
      <c r="BI35" s="112" t="s">
        <v>7455</v>
      </c>
      <c r="BJ35" s="119" t="s">
        <v>7429</v>
      </c>
      <c r="BK35" s="112" t="s">
        <v>7455</v>
      </c>
      <c r="BL35" s="106" t="s">
        <v>131</v>
      </c>
      <c r="BM35" s="122">
        <v>43189</v>
      </c>
      <c r="BN35" s="108" t="s">
        <v>2033</v>
      </c>
      <c r="BO35" s="106"/>
      <c r="BP35" s="121"/>
      <c r="BQ35" s="121"/>
      <c r="BR35" s="121"/>
      <c r="BS35" s="121"/>
      <c r="BT35" s="119" t="s">
        <v>133</v>
      </c>
      <c r="BU35" s="106"/>
      <c r="BV35" s="136"/>
    </row>
    <row r="36" spans="1:74" s="137" customFormat="1" ht="90" hidden="1" customHeight="1">
      <c r="A36" s="106">
        <v>34</v>
      </c>
      <c r="B36" s="107" t="s">
        <v>7639</v>
      </c>
      <c r="C36" s="108" t="s">
        <v>7413</v>
      </c>
      <c r="D36" s="92" t="s">
        <v>7414</v>
      </c>
      <c r="E36" s="125">
        <v>43091</v>
      </c>
      <c r="F36" s="110" t="s">
        <v>7640</v>
      </c>
      <c r="G36" s="111" t="s">
        <v>7641</v>
      </c>
      <c r="H36" s="130" t="s">
        <v>7642</v>
      </c>
      <c r="I36" s="110" t="s">
        <v>7643</v>
      </c>
      <c r="J36" s="110" t="s">
        <v>7644</v>
      </c>
      <c r="K36" s="110"/>
      <c r="L36" s="113"/>
      <c r="M36" s="110"/>
      <c r="N36" s="109">
        <v>43115</v>
      </c>
      <c r="O36" s="109">
        <v>43159</v>
      </c>
      <c r="P36" s="114">
        <f t="shared" si="0"/>
        <v>7</v>
      </c>
      <c r="Q36" s="115"/>
      <c r="R36" s="110" t="s">
        <v>22</v>
      </c>
      <c r="S36" s="110"/>
      <c r="T36" s="112" t="s">
        <v>7645</v>
      </c>
      <c r="U36" s="117" t="s">
        <v>7646</v>
      </c>
      <c r="V36" s="116" t="s">
        <v>125</v>
      </c>
      <c r="W36" s="116" t="s">
        <v>7455</v>
      </c>
      <c r="X36" s="116" t="s">
        <v>125</v>
      </c>
      <c r="Y36" s="116" t="s">
        <v>7455</v>
      </c>
      <c r="Z36" s="19" t="s">
        <v>125</v>
      </c>
      <c r="AA36" s="112" t="s">
        <v>7456</v>
      </c>
      <c r="AB36" s="19" t="s">
        <v>125</v>
      </c>
      <c r="AC36" s="112" t="s">
        <v>7456</v>
      </c>
      <c r="AD36" s="121" t="s">
        <v>125</v>
      </c>
      <c r="AE36" s="112" t="s">
        <v>7456</v>
      </c>
      <c r="AF36" s="121" t="s">
        <v>125</v>
      </c>
      <c r="AG36" s="112" t="s">
        <v>7456</v>
      </c>
      <c r="AH36" s="119" t="s">
        <v>125</v>
      </c>
      <c r="AI36" s="112" t="s">
        <v>7456</v>
      </c>
      <c r="AJ36" s="119" t="s">
        <v>125</v>
      </c>
      <c r="AK36" s="112" t="s">
        <v>7455</v>
      </c>
      <c r="AL36" s="119" t="s">
        <v>125</v>
      </c>
      <c r="AM36" s="112" t="s">
        <v>7455</v>
      </c>
      <c r="AN36" s="119" t="s">
        <v>125</v>
      </c>
      <c r="AO36" s="112" t="s">
        <v>7455</v>
      </c>
      <c r="AP36" s="119" t="s">
        <v>125</v>
      </c>
      <c r="AQ36" s="112" t="s">
        <v>7455</v>
      </c>
      <c r="AR36" s="119" t="s">
        <v>125</v>
      </c>
      <c r="AS36" s="112" t="s">
        <v>7455</v>
      </c>
      <c r="AT36" s="119" t="s">
        <v>125</v>
      </c>
      <c r="AU36" s="112" t="s">
        <v>7455</v>
      </c>
      <c r="AV36" s="119" t="s">
        <v>125</v>
      </c>
      <c r="AW36" s="112" t="s">
        <v>7455</v>
      </c>
      <c r="AX36" s="119" t="s">
        <v>125</v>
      </c>
      <c r="AY36" s="112" t="s">
        <v>7455</v>
      </c>
      <c r="AZ36" s="119" t="s">
        <v>125</v>
      </c>
      <c r="BA36" s="112" t="s">
        <v>7455</v>
      </c>
      <c r="BB36" s="119" t="s">
        <v>125</v>
      </c>
      <c r="BC36" s="112" t="s">
        <v>7455</v>
      </c>
      <c r="BD36" s="119" t="s">
        <v>125</v>
      </c>
      <c r="BE36" s="112" t="s">
        <v>7455</v>
      </c>
      <c r="BF36" s="119" t="s">
        <v>125</v>
      </c>
      <c r="BG36" s="112" t="s">
        <v>7455</v>
      </c>
      <c r="BH36" s="119" t="s">
        <v>125</v>
      </c>
      <c r="BI36" s="112" t="s">
        <v>7455</v>
      </c>
      <c r="BJ36" s="119" t="s">
        <v>7429</v>
      </c>
      <c r="BK36" s="112" t="s">
        <v>7455</v>
      </c>
      <c r="BL36" s="106" t="s">
        <v>131</v>
      </c>
      <c r="BM36" s="122">
        <v>43189</v>
      </c>
      <c r="BN36" s="108" t="s">
        <v>2033</v>
      </c>
      <c r="BO36" s="106"/>
      <c r="BP36" s="121"/>
      <c r="BQ36" s="121"/>
      <c r="BR36" s="121"/>
      <c r="BS36" s="121"/>
      <c r="BT36" s="119" t="s">
        <v>133</v>
      </c>
      <c r="BU36" s="106"/>
      <c r="BV36" s="136"/>
    </row>
    <row r="37" spans="1:74" s="137" customFormat="1" ht="90" hidden="1" customHeight="1">
      <c r="A37" s="106">
        <v>35</v>
      </c>
      <c r="B37" s="107" t="s">
        <v>7647</v>
      </c>
      <c r="C37" s="108" t="s">
        <v>7413</v>
      </c>
      <c r="D37" s="92" t="s">
        <v>7414</v>
      </c>
      <c r="E37" s="132">
        <v>43091</v>
      </c>
      <c r="F37" s="124" t="s">
        <v>7648</v>
      </c>
      <c r="G37" s="129" t="s">
        <v>7649</v>
      </c>
      <c r="H37" s="130" t="s">
        <v>7650</v>
      </c>
      <c r="I37" s="130" t="s">
        <v>7651</v>
      </c>
      <c r="J37" s="110" t="s">
        <v>7652</v>
      </c>
      <c r="K37" s="110"/>
      <c r="L37" s="113"/>
      <c r="M37" s="110"/>
      <c r="N37" s="109">
        <v>43096</v>
      </c>
      <c r="O37" s="109">
        <v>43096</v>
      </c>
      <c r="P37" s="114">
        <f t="shared" si="0"/>
        <v>0</v>
      </c>
      <c r="Q37" s="115"/>
      <c r="R37" s="110" t="s">
        <v>7653</v>
      </c>
      <c r="S37" s="110" t="s">
        <v>25</v>
      </c>
      <c r="T37" s="112" t="s">
        <v>7654</v>
      </c>
      <c r="U37" s="130" t="s">
        <v>7655</v>
      </c>
      <c r="V37" s="116" t="s">
        <v>125</v>
      </c>
      <c r="W37" s="116" t="s">
        <v>7455</v>
      </c>
      <c r="X37" s="116" t="s">
        <v>125</v>
      </c>
      <c r="Y37" s="116" t="s">
        <v>7455</v>
      </c>
      <c r="Z37" s="19" t="s">
        <v>125</v>
      </c>
      <c r="AA37" s="112" t="s">
        <v>7456</v>
      </c>
      <c r="AB37" s="19" t="s">
        <v>125</v>
      </c>
      <c r="AC37" s="112" t="s">
        <v>7456</v>
      </c>
      <c r="AD37" s="121" t="s">
        <v>125</v>
      </c>
      <c r="AE37" s="112" t="s">
        <v>7456</v>
      </c>
      <c r="AF37" s="121" t="s">
        <v>125</v>
      </c>
      <c r="AG37" s="112" t="s">
        <v>7456</v>
      </c>
      <c r="AH37" s="119" t="s">
        <v>125</v>
      </c>
      <c r="AI37" s="112" t="s">
        <v>7456</v>
      </c>
      <c r="AJ37" s="119" t="s">
        <v>125</v>
      </c>
      <c r="AK37" s="112" t="s">
        <v>7455</v>
      </c>
      <c r="AL37" s="119" t="s">
        <v>125</v>
      </c>
      <c r="AM37" s="112" t="s">
        <v>7455</v>
      </c>
      <c r="AN37" s="119" t="s">
        <v>125</v>
      </c>
      <c r="AO37" s="112" t="s">
        <v>7455</v>
      </c>
      <c r="AP37" s="119" t="s">
        <v>125</v>
      </c>
      <c r="AQ37" s="112" t="s">
        <v>7455</v>
      </c>
      <c r="AR37" s="119" t="s">
        <v>125</v>
      </c>
      <c r="AS37" s="112" t="s">
        <v>7455</v>
      </c>
      <c r="AT37" s="119" t="s">
        <v>125</v>
      </c>
      <c r="AU37" s="112" t="s">
        <v>7455</v>
      </c>
      <c r="AV37" s="119" t="s">
        <v>125</v>
      </c>
      <c r="AW37" s="112" t="s">
        <v>7455</v>
      </c>
      <c r="AX37" s="119" t="s">
        <v>125</v>
      </c>
      <c r="AY37" s="112" t="s">
        <v>7455</v>
      </c>
      <c r="AZ37" s="119" t="s">
        <v>125</v>
      </c>
      <c r="BA37" s="112" t="s">
        <v>7455</v>
      </c>
      <c r="BB37" s="119" t="s">
        <v>125</v>
      </c>
      <c r="BC37" s="112" t="s">
        <v>7455</v>
      </c>
      <c r="BD37" s="119" t="s">
        <v>125</v>
      </c>
      <c r="BE37" s="112" t="s">
        <v>7455</v>
      </c>
      <c r="BF37" s="119" t="s">
        <v>125</v>
      </c>
      <c r="BG37" s="112" t="s">
        <v>7455</v>
      </c>
      <c r="BH37" s="119" t="s">
        <v>125</v>
      </c>
      <c r="BI37" s="112" t="s">
        <v>7455</v>
      </c>
      <c r="BJ37" s="119" t="s">
        <v>7429</v>
      </c>
      <c r="BK37" s="112" t="s">
        <v>7455</v>
      </c>
      <c r="BL37" s="106" t="s">
        <v>131</v>
      </c>
      <c r="BM37" s="122">
        <v>43189</v>
      </c>
      <c r="BN37" s="108" t="s">
        <v>2033</v>
      </c>
      <c r="BO37" s="106"/>
      <c r="BP37" s="121"/>
      <c r="BQ37" s="121"/>
      <c r="BR37" s="121"/>
      <c r="BS37" s="121"/>
      <c r="BT37" s="119" t="s">
        <v>133</v>
      </c>
      <c r="BU37" s="106"/>
      <c r="BV37" s="136"/>
    </row>
    <row r="38" spans="1:74" s="137" customFormat="1" ht="90" hidden="1" customHeight="1">
      <c r="A38" s="106">
        <v>36</v>
      </c>
      <c r="B38" s="107" t="s">
        <v>7656</v>
      </c>
      <c r="C38" s="108" t="s">
        <v>7413</v>
      </c>
      <c r="D38" s="92" t="s">
        <v>7414</v>
      </c>
      <c r="E38" s="132">
        <v>43091</v>
      </c>
      <c r="F38" s="124" t="s">
        <v>7648</v>
      </c>
      <c r="G38" s="129" t="s">
        <v>7649</v>
      </c>
      <c r="H38" s="130" t="s">
        <v>7650</v>
      </c>
      <c r="I38" s="130" t="s">
        <v>7651</v>
      </c>
      <c r="J38" s="110" t="s">
        <v>7657</v>
      </c>
      <c r="K38" s="110"/>
      <c r="L38" s="113"/>
      <c r="M38" s="110"/>
      <c r="N38" s="109">
        <v>43150</v>
      </c>
      <c r="O38" s="109">
        <v>43153</v>
      </c>
      <c r="P38" s="114">
        <f t="shared" si="0"/>
        <v>1</v>
      </c>
      <c r="Q38" s="115"/>
      <c r="R38" s="110" t="s">
        <v>29</v>
      </c>
      <c r="S38" s="110"/>
      <c r="T38" s="112" t="s">
        <v>7658</v>
      </c>
      <c r="U38" s="130" t="s">
        <v>7659</v>
      </c>
      <c r="V38" s="116" t="s">
        <v>125</v>
      </c>
      <c r="W38" s="116" t="s">
        <v>7455</v>
      </c>
      <c r="X38" s="116" t="s">
        <v>125</v>
      </c>
      <c r="Y38" s="116" t="s">
        <v>7455</v>
      </c>
      <c r="Z38" s="19" t="s">
        <v>125</v>
      </c>
      <c r="AA38" s="112" t="s">
        <v>7456</v>
      </c>
      <c r="AB38" s="19" t="s">
        <v>125</v>
      </c>
      <c r="AC38" s="112" t="s">
        <v>7456</v>
      </c>
      <c r="AD38" s="121" t="s">
        <v>125</v>
      </c>
      <c r="AE38" s="112" t="s">
        <v>7456</v>
      </c>
      <c r="AF38" s="121" t="s">
        <v>125</v>
      </c>
      <c r="AG38" s="112" t="s">
        <v>7456</v>
      </c>
      <c r="AH38" s="119" t="s">
        <v>125</v>
      </c>
      <c r="AI38" s="112" t="s">
        <v>7456</v>
      </c>
      <c r="AJ38" s="119" t="s">
        <v>125</v>
      </c>
      <c r="AK38" s="112" t="s">
        <v>7455</v>
      </c>
      <c r="AL38" s="119" t="s">
        <v>125</v>
      </c>
      <c r="AM38" s="112" t="s">
        <v>7455</v>
      </c>
      <c r="AN38" s="119" t="s">
        <v>125</v>
      </c>
      <c r="AO38" s="112" t="s">
        <v>7455</v>
      </c>
      <c r="AP38" s="119" t="s">
        <v>125</v>
      </c>
      <c r="AQ38" s="112" t="s">
        <v>7455</v>
      </c>
      <c r="AR38" s="119" t="s">
        <v>125</v>
      </c>
      <c r="AS38" s="112" t="s">
        <v>7455</v>
      </c>
      <c r="AT38" s="119" t="s">
        <v>125</v>
      </c>
      <c r="AU38" s="112" t="s">
        <v>7455</v>
      </c>
      <c r="AV38" s="119" t="s">
        <v>125</v>
      </c>
      <c r="AW38" s="112" t="s">
        <v>7455</v>
      </c>
      <c r="AX38" s="119" t="s">
        <v>125</v>
      </c>
      <c r="AY38" s="112" t="s">
        <v>7455</v>
      </c>
      <c r="AZ38" s="119" t="s">
        <v>125</v>
      </c>
      <c r="BA38" s="112" t="s">
        <v>7455</v>
      </c>
      <c r="BB38" s="119" t="s">
        <v>125</v>
      </c>
      <c r="BC38" s="112" t="s">
        <v>7455</v>
      </c>
      <c r="BD38" s="119" t="s">
        <v>125</v>
      </c>
      <c r="BE38" s="112" t="s">
        <v>7455</v>
      </c>
      <c r="BF38" s="119" t="s">
        <v>125</v>
      </c>
      <c r="BG38" s="112" t="s">
        <v>7455</v>
      </c>
      <c r="BH38" s="119" t="s">
        <v>125</v>
      </c>
      <c r="BI38" s="112" t="s">
        <v>7455</v>
      </c>
      <c r="BJ38" s="119" t="s">
        <v>7429</v>
      </c>
      <c r="BK38" s="112" t="s">
        <v>7455</v>
      </c>
      <c r="BL38" s="106" t="s">
        <v>131</v>
      </c>
      <c r="BM38" s="122">
        <v>43189</v>
      </c>
      <c r="BN38" s="108" t="s">
        <v>2033</v>
      </c>
      <c r="BO38" s="106"/>
      <c r="BP38" s="121"/>
      <c r="BQ38" s="121"/>
      <c r="BR38" s="121"/>
      <c r="BS38" s="121"/>
      <c r="BT38" s="119" t="s">
        <v>133</v>
      </c>
      <c r="BU38" s="106"/>
      <c r="BV38" s="136"/>
    </row>
    <row r="39" spans="1:74" s="137" customFormat="1" ht="90" hidden="1" customHeight="1">
      <c r="A39" s="106">
        <v>37</v>
      </c>
      <c r="B39" s="107" t="s">
        <v>7660</v>
      </c>
      <c r="C39" s="108" t="s">
        <v>7413</v>
      </c>
      <c r="D39" s="92" t="s">
        <v>7414</v>
      </c>
      <c r="E39" s="132">
        <v>43091</v>
      </c>
      <c r="F39" s="124" t="s">
        <v>7648</v>
      </c>
      <c r="G39" s="129" t="s">
        <v>7649</v>
      </c>
      <c r="H39" s="130" t="s">
        <v>7650</v>
      </c>
      <c r="I39" s="130" t="s">
        <v>7651</v>
      </c>
      <c r="J39" s="110" t="s">
        <v>7661</v>
      </c>
      <c r="K39" s="110"/>
      <c r="L39" s="113"/>
      <c r="M39" s="110"/>
      <c r="N39" s="109">
        <v>43150</v>
      </c>
      <c r="O39" s="109">
        <v>43189</v>
      </c>
      <c r="P39" s="114">
        <f t="shared" si="0"/>
        <v>6</v>
      </c>
      <c r="Q39" s="115"/>
      <c r="R39" s="110" t="s">
        <v>29</v>
      </c>
      <c r="S39" s="110"/>
      <c r="T39" s="131" t="s">
        <v>7662</v>
      </c>
      <c r="U39" s="117" t="s">
        <v>7663</v>
      </c>
      <c r="V39" s="131" t="s">
        <v>7664</v>
      </c>
      <c r="W39" s="92" t="s">
        <v>7665</v>
      </c>
      <c r="X39" s="131" t="s">
        <v>125</v>
      </c>
      <c r="Y39" s="19" t="s">
        <v>7469</v>
      </c>
      <c r="Z39" s="128" t="s">
        <v>125</v>
      </c>
      <c r="AA39" s="112" t="s">
        <v>7469</v>
      </c>
      <c r="AB39" s="128" t="s">
        <v>125</v>
      </c>
      <c r="AC39" s="112" t="s">
        <v>7469</v>
      </c>
      <c r="AD39" s="121" t="s">
        <v>125</v>
      </c>
      <c r="AE39" s="112" t="s">
        <v>7469</v>
      </c>
      <c r="AF39" s="128" t="s">
        <v>125</v>
      </c>
      <c r="AG39" s="112" t="s">
        <v>7469</v>
      </c>
      <c r="AH39" s="128" t="s">
        <v>125</v>
      </c>
      <c r="AI39" s="112" t="s">
        <v>7469</v>
      </c>
      <c r="AJ39" s="128" t="s">
        <v>125</v>
      </c>
      <c r="AK39" s="112" t="s">
        <v>7469</v>
      </c>
      <c r="AL39" s="128" t="s">
        <v>125</v>
      </c>
      <c r="AM39" s="112" t="s">
        <v>7469</v>
      </c>
      <c r="AN39" s="128" t="s">
        <v>125</v>
      </c>
      <c r="AO39" s="112" t="s">
        <v>7469</v>
      </c>
      <c r="AP39" s="128" t="s">
        <v>125</v>
      </c>
      <c r="AQ39" s="112" t="s">
        <v>7469</v>
      </c>
      <c r="AR39" s="128" t="s">
        <v>125</v>
      </c>
      <c r="AS39" s="112" t="s">
        <v>7469</v>
      </c>
      <c r="AT39" s="128" t="s">
        <v>125</v>
      </c>
      <c r="AU39" s="112" t="s">
        <v>7469</v>
      </c>
      <c r="AV39" s="128" t="s">
        <v>125</v>
      </c>
      <c r="AW39" s="112" t="s">
        <v>7469</v>
      </c>
      <c r="AX39" s="128" t="s">
        <v>125</v>
      </c>
      <c r="AY39" s="112" t="s">
        <v>7469</v>
      </c>
      <c r="AZ39" s="128" t="s">
        <v>125</v>
      </c>
      <c r="BA39" s="112" t="s">
        <v>7469</v>
      </c>
      <c r="BB39" s="128" t="s">
        <v>125</v>
      </c>
      <c r="BC39" s="112" t="s">
        <v>7469</v>
      </c>
      <c r="BD39" s="128" t="s">
        <v>125</v>
      </c>
      <c r="BE39" s="112" t="s">
        <v>7469</v>
      </c>
      <c r="BF39" s="128" t="s">
        <v>125</v>
      </c>
      <c r="BG39" s="112" t="s">
        <v>7469</v>
      </c>
      <c r="BH39" s="128" t="s">
        <v>125</v>
      </c>
      <c r="BI39" s="112" t="s">
        <v>7469</v>
      </c>
      <c r="BJ39" s="128" t="s">
        <v>7429</v>
      </c>
      <c r="BK39" s="112" t="s">
        <v>7469</v>
      </c>
      <c r="BL39" s="106" t="s">
        <v>131</v>
      </c>
      <c r="BM39" s="122">
        <v>43281</v>
      </c>
      <c r="BN39" s="108" t="s">
        <v>2033</v>
      </c>
      <c r="BO39" s="106"/>
      <c r="BP39" s="121"/>
      <c r="BQ39" s="121"/>
      <c r="BR39" s="121"/>
      <c r="BS39" s="121"/>
      <c r="BT39" s="119" t="s">
        <v>133</v>
      </c>
      <c r="BU39" s="106"/>
      <c r="BV39" s="136"/>
    </row>
    <row r="40" spans="1:74" s="137" customFormat="1" ht="90" hidden="1" customHeight="1">
      <c r="A40" s="106">
        <v>38</v>
      </c>
      <c r="B40" s="107" t="s">
        <v>7666</v>
      </c>
      <c r="C40" s="108" t="s">
        <v>7413</v>
      </c>
      <c r="D40" s="92" t="s">
        <v>7414</v>
      </c>
      <c r="E40" s="127">
        <v>43091</v>
      </c>
      <c r="F40" s="124" t="s">
        <v>7648</v>
      </c>
      <c r="G40" s="129" t="s">
        <v>7667</v>
      </c>
      <c r="H40" s="130" t="s">
        <v>7668</v>
      </c>
      <c r="I40" s="119" t="s">
        <v>7669</v>
      </c>
      <c r="J40" s="110" t="s">
        <v>7670</v>
      </c>
      <c r="K40" s="110"/>
      <c r="L40" s="113"/>
      <c r="M40" s="110"/>
      <c r="N40" s="109">
        <v>43146</v>
      </c>
      <c r="O40" s="109">
        <v>43220</v>
      </c>
      <c r="P40" s="114">
        <f t="shared" si="0"/>
        <v>11</v>
      </c>
      <c r="Q40" s="115"/>
      <c r="R40" s="110" t="s">
        <v>7671</v>
      </c>
      <c r="S40" s="112" t="s">
        <v>25</v>
      </c>
      <c r="T40" s="35" t="s">
        <v>7420</v>
      </c>
      <c r="U40" s="117" t="s">
        <v>7421</v>
      </c>
      <c r="V40" s="35" t="s">
        <v>7672</v>
      </c>
      <c r="W40" s="117" t="s">
        <v>7673</v>
      </c>
      <c r="X40" s="19" t="s">
        <v>7674</v>
      </c>
      <c r="Y40" s="19" t="s">
        <v>7675</v>
      </c>
      <c r="Z40" s="121" t="s">
        <v>125</v>
      </c>
      <c r="AA40" s="112" t="s">
        <v>7464</v>
      </c>
      <c r="AB40" s="121" t="s">
        <v>125</v>
      </c>
      <c r="AC40" s="112" t="s">
        <v>7464</v>
      </c>
      <c r="AD40" s="121" t="s">
        <v>125</v>
      </c>
      <c r="AE40" s="112" t="s">
        <v>7464</v>
      </c>
      <c r="AF40" s="19" t="s">
        <v>125</v>
      </c>
      <c r="AG40" s="112" t="s">
        <v>7464</v>
      </c>
      <c r="AH40" s="119" t="s">
        <v>125</v>
      </c>
      <c r="AI40" s="112" t="s">
        <v>7464</v>
      </c>
      <c r="AJ40" s="119" t="s">
        <v>125</v>
      </c>
      <c r="AK40" s="112" t="s">
        <v>7464</v>
      </c>
      <c r="AL40" s="119" t="s">
        <v>125</v>
      </c>
      <c r="AM40" s="112" t="s">
        <v>7464</v>
      </c>
      <c r="AN40" s="119" t="s">
        <v>125</v>
      </c>
      <c r="AO40" s="112" t="s">
        <v>7464</v>
      </c>
      <c r="AP40" s="119" t="s">
        <v>125</v>
      </c>
      <c r="AQ40" s="112" t="s">
        <v>7464</v>
      </c>
      <c r="AR40" s="119" t="s">
        <v>125</v>
      </c>
      <c r="AS40" s="112" t="s">
        <v>7464</v>
      </c>
      <c r="AT40" s="119" t="s">
        <v>125</v>
      </c>
      <c r="AU40" s="112" t="s">
        <v>7464</v>
      </c>
      <c r="AV40" s="119" t="s">
        <v>125</v>
      </c>
      <c r="AW40" s="112" t="s">
        <v>7464</v>
      </c>
      <c r="AX40" s="119" t="s">
        <v>125</v>
      </c>
      <c r="AY40" s="112" t="s">
        <v>7464</v>
      </c>
      <c r="AZ40" s="119" t="s">
        <v>125</v>
      </c>
      <c r="BA40" s="112" t="s">
        <v>7464</v>
      </c>
      <c r="BB40" s="119" t="s">
        <v>125</v>
      </c>
      <c r="BC40" s="112" t="s">
        <v>7464</v>
      </c>
      <c r="BD40" s="119" t="s">
        <v>125</v>
      </c>
      <c r="BE40" s="112" t="s">
        <v>7464</v>
      </c>
      <c r="BF40" s="119" t="s">
        <v>125</v>
      </c>
      <c r="BG40" s="112" t="s">
        <v>7464</v>
      </c>
      <c r="BH40" s="119" t="s">
        <v>125</v>
      </c>
      <c r="BI40" s="112" t="s">
        <v>7464</v>
      </c>
      <c r="BJ40" s="119" t="s">
        <v>7429</v>
      </c>
      <c r="BK40" s="112" t="s">
        <v>7464</v>
      </c>
      <c r="BL40" s="106" t="s">
        <v>131</v>
      </c>
      <c r="BM40" s="122">
        <v>43390</v>
      </c>
      <c r="BN40" s="108" t="s">
        <v>2033</v>
      </c>
      <c r="BO40" s="106"/>
      <c r="BP40" s="121"/>
      <c r="BQ40" s="121"/>
      <c r="BR40" s="121"/>
      <c r="BS40" s="121"/>
      <c r="BT40" s="119" t="s">
        <v>133</v>
      </c>
      <c r="BU40" s="106"/>
      <c r="BV40" s="136"/>
    </row>
    <row r="41" spans="1:74" s="137" customFormat="1" ht="90" hidden="1" customHeight="1">
      <c r="A41" s="106">
        <v>39</v>
      </c>
      <c r="B41" s="107" t="s">
        <v>7676</v>
      </c>
      <c r="C41" s="108" t="s">
        <v>7413</v>
      </c>
      <c r="D41" s="92" t="s">
        <v>7414</v>
      </c>
      <c r="E41" s="127">
        <v>43091</v>
      </c>
      <c r="F41" s="124" t="s">
        <v>7648</v>
      </c>
      <c r="G41" s="129" t="s">
        <v>7667</v>
      </c>
      <c r="H41" s="130" t="s">
        <v>7668</v>
      </c>
      <c r="I41" s="119" t="s">
        <v>7669</v>
      </c>
      <c r="J41" s="110" t="s">
        <v>7677</v>
      </c>
      <c r="K41" s="110"/>
      <c r="L41" s="113"/>
      <c r="M41" s="110"/>
      <c r="N41" s="109">
        <v>43146</v>
      </c>
      <c r="O41" s="109">
        <v>43220</v>
      </c>
      <c r="P41" s="114">
        <f t="shared" si="0"/>
        <v>11</v>
      </c>
      <c r="Q41" s="115"/>
      <c r="R41" s="110" t="s">
        <v>7671</v>
      </c>
      <c r="S41" s="112" t="s">
        <v>25</v>
      </c>
      <c r="T41" s="35" t="s">
        <v>7420</v>
      </c>
      <c r="U41" s="117" t="s">
        <v>7421</v>
      </c>
      <c r="V41" s="117" t="s">
        <v>7678</v>
      </c>
      <c r="W41" s="117" t="s">
        <v>7673</v>
      </c>
      <c r="X41" s="19" t="s">
        <v>125</v>
      </c>
      <c r="Y41" s="19" t="s">
        <v>7469</v>
      </c>
      <c r="Z41" s="128" t="s">
        <v>125</v>
      </c>
      <c r="AA41" s="112" t="s">
        <v>7469</v>
      </c>
      <c r="AB41" s="128" t="s">
        <v>125</v>
      </c>
      <c r="AC41" s="112" t="s">
        <v>7469</v>
      </c>
      <c r="AD41" s="121" t="s">
        <v>125</v>
      </c>
      <c r="AE41" s="112" t="s">
        <v>7469</v>
      </c>
      <c r="AF41" s="128" t="s">
        <v>125</v>
      </c>
      <c r="AG41" s="112" t="s">
        <v>7469</v>
      </c>
      <c r="AH41" s="128" t="s">
        <v>125</v>
      </c>
      <c r="AI41" s="112" t="s">
        <v>7469</v>
      </c>
      <c r="AJ41" s="128" t="s">
        <v>125</v>
      </c>
      <c r="AK41" s="112" t="s">
        <v>7469</v>
      </c>
      <c r="AL41" s="128" t="s">
        <v>125</v>
      </c>
      <c r="AM41" s="112" t="s">
        <v>7469</v>
      </c>
      <c r="AN41" s="128" t="s">
        <v>125</v>
      </c>
      <c r="AO41" s="112" t="s">
        <v>7469</v>
      </c>
      <c r="AP41" s="128" t="s">
        <v>125</v>
      </c>
      <c r="AQ41" s="112" t="s">
        <v>7469</v>
      </c>
      <c r="AR41" s="128" t="s">
        <v>125</v>
      </c>
      <c r="AS41" s="112" t="s">
        <v>7469</v>
      </c>
      <c r="AT41" s="128" t="s">
        <v>125</v>
      </c>
      <c r="AU41" s="112" t="s">
        <v>7469</v>
      </c>
      <c r="AV41" s="128" t="s">
        <v>125</v>
      </c>
      <c r="AW41" s="112" t="s">
        <v>7469</v>
      </c>
      <c r="AX41" s="128" t="s">
        <v>125</v>
      </c>
      <c r="AY41" s="112" t="s">
        <v>7469</v>
      </c>
      <c r="AZ41" s="128" t="s">
        <v>125</v>
      </c>
      <c r="BA41" s="112" t="s">
        <v>7469</v>
      </c>
      <c r="BB41" s="128" t="s">
        <v>125</v>
      </c>
      <c r="BC41" s="112" t="s">
        <v>7469</v>
      </c>
      <c r="BD41" s="128" t="s">
        <v>125</v>
      </c>
      <c r="BE41" s="112" t="s">
        <v>7469</v>
      </c>
      <c r="BF41" s="128" t="s">
        <v>125</v>
      </c>
      <c r="BG41" s="112" t="s">
        <v>7469</v>
      </c>
      <c r="BH41" s="128" t="s">
        <v>125</v>
      </c>
      <c r="BI41" s="112" t="s">
        <v>7469</v>
      </c>
      <c r="BJ41" s="128" t="s">
        <v>7429</v>
      </c>
      <c r="BK41" s="112" t="s">
        <v>7469</v>
      </c>
      <c r="BL41" s="106" t="s">
        <v>131</v>
      </c>
      <c r="BM41" s="125">
        <v>43281</v>
      </c>
      <c r="BN41" s="108" t="s">
        <v>2033</v>
      </c>
      <c r="BO41" s="106"/>
      <c r="BP41" s="121"/>
      <c r="BQ41" s="121"/>
      <c r="BR41" s="121"/>
      <c r="BS41" s="121"/>
      <c r="BT41" s="119" t="s">
        <v>133</v>
      </c>
      <c r="BU41" s="106"/>
      <c r="BV41" s="136"/>
    </row>
    <row r="42" spans="1:74" s="137" customFormat="1" ht="90" hidden="1" customHeight="1">
      <c r="A42" s="106">
        <v>40</v>
      </c>
      <c r="B42" s="107" t="s">
        <v>7679</v>
      </c>
      <c r="C42" s="108" t="s">
        <v>7413</v>
      </c>
      <c r="D42" s="92" t="s">
        <v>7414</v>
      </c>
      <c r="E42" s="127">
        <v>43091</v>
      </c>
      <c r="F42" s="124" t="s">
        <v>7648</v>
      </c>
      <c r="G42" s="129" t="s">
        <v>7667</v>
      </c>
      <c r="H42" s="130" t="s">
        <v>7668</v>
      </c>
      <c r="I42" s="119" t="s">
        <v>7669</v>
      </c>
      <c r="J42" s="110" t="s">
        <v>7680</v>
      </c>
      <c r="K42" s="110"/>
      <c r="L42" s="113"/>
      <c r="M42" s="110"/>
      <c r="N42" s="109">
        <v>43146</v>
      </c>
      <c r="O42" s="109">
        <v>43220</v>
      </c>
      <c r="P42" s="114">
        <f t="shared" si="0"/>
        <v>11</v>
      </c>
      <c r="Q42" s="115"/>
      <c r="R42" s="110" t="s">
        <v>7671</v>
      </c>
      <c r="S42" s="112" t="s">
        <v>25</v>
      </c>
      <c r="T42" s="35" t="s">
        <v>7420</v>
      </c>
      <c r="U42" s="117" t="s">
        <v>7421</v>
      </c>
      <c r="V42" s="35" t="s">
        <v>7681</v>
      </c>
      <c r="W42" s="117" t="s">
        <v>7682</v>
      </c>
      <c r="X42" s="131" t="s">
        <v>125</v>
      </c>
      <c r="Y42" s="19" t="s">
        <v>7469</v>
      </c>
      <c r="Z42" s="128" t="s">
        <v>125</v>
      </c>
      <c r="AA42" s="112" t="s">
        <v>7469</v>
      </c>
      <c r="AB42" s="128" t="s">
        <v>125</v>
      </c>
      <c r="AC42" s="112" t="s">
        <v>7469</v>
      </c>
      <c r="AD42" s="121" t="s">
        <v>125</v>
      </c>
      <c r="AE42" s="112" t="s">
        <v>7469</v>
      </c>
      <c r="AF42" s="128" t="s">
        <v>125</v>
      </c>
      <c r="AG42" s="112" t="s">
        <v>7469</v>
      </c>
      <c r="AH42" s="128" t="s">
        <v>125</v>
      </c>
      <c r="AI42" s="112" t="s">
        <v>7469</v>
      </c>
      <c r="AJ42" s="128" t="s">
        <v>125</v>
      </c>
      <c r="AK42" s="112" t="s">
        <v>7469</v>
      </c>
      <c r="AL42" s="128" t="s">
        <v>125</v>
      </c>
      <c r="AM42" s="112" t="s">
        <v>7469</v>
      </c>
      <c r="AN42" s="128" t="s">
        <v>125</v>
      </c>
      <c r="AO42" s="112" t="s">
        <v>7469</v>
      </c>
      <c r="AP42" s="128" t="s">
        <v>125</v>
      </c>
      <c r="AQ42" s="112" t="s">
        <v>7469</v>
      </c>
      <c r="AR42" s="128" t="s">
        <v>125</v>
      </c>
      <c r="AS42" s="112" t="s">
        <v>7469</v>
      </c>
      <c r="AT42" s="128" t="s">
        <v>125</v>
      </c>
      <c r="AU42" s="112" t="s">
        <v>7469</v>
      </c>
      <c r="AV42" s="128" t="s">
        <v>125</v>
      </c>
      <c r="AW42" s="112" t="s">
        <v>7469</v>
      </c>
      <c r="AX42" s="128" t="s">
        <v>125</v>
      </c>
      <c r="AY42" s="112" t="s">
        <v>7469</v>
      </c>
      <c r="AZ42" s="128" t="s">
        <v>125</v>
      </c>
      <c r="BA42" s="112" t="s">
        <v>7469</v>
      </c>
      <c r="BB42" s="128" t="s">
        <v>125</v>
      </c>
      <c r="BC42" s="112" t="s">
        <v>7469</v>
      </c>
      <c r="BD42" s="128" t="s">
        <v>125</v>
      </c>
      <c r="BE42" s="112" t="s">
        <v>7469</v>
      </c>
      <c r="BF42" s="128" t="s">
        <v>125</v>
      </c>
      <c r="BG42" s="112" t="s">
        <v>7469</v>
      </c>
      <c r="BH42" s="128" t="s">
        <v>125</v>
      </c>
      <c r="BI42" s="112" t="s">
        <v>7469</v>
      </c>
      <c r="BJ42" s="128" t="s">
        <v>7429</v>
      </c>
      <c r="BK42" s="112" t="s">
        <v>7469</v>
      </c>
      <c r="BL42" s="106" t="s">
        <v>131</v>
      </c>
      <c r="BM42" s="122">
        <v>43281</v>
      </c>
      <c r="BN42" s="108" t="s">
        <v>2033</v>
      </c>
      <c r="BO42" s="106"/>
      <c r="BP42" s="121"/>
      <c r="BQ42" s="121"/>
      <c r="BR42" s="121"/>
      <c r="BS42" s="121"/>
      <c r="BT42" s="119" t="s">
        <v>133</v>
      </c>
      <c r="BU42" s="106"/>
      <c r="BV42" s="136"/>
    </row>
    <row r="43" spans="1:74" s="137" customFormat="1" ht="90" hidden="1" customHeight="1">
      <c r="A43" s="106">
        <v>41</v>
      </c>
      <c r="B43" s="107" t="s">
        <v>7683</v>
      </c>
      <c r="C43" s="108" t="s">
        <v>7413</v>
      </c>
      <c r="D43" s="92" t="s">
        <v>7414</v>
      </c>
      <c r="E43" s="125">
        <v>43091</v>
      </c>
      <c r="F43" s="124" t="s">
        <v>7684</v>
      </c>
      <c r="G43" s="129" t="s">
        <v>7685</v>
      </c>
      <c r="H43" s="130" t="s">
        <v>7686</v>
      </c>
      <c r="I43" s="124" t="s">
        <v>7687</v>
      </c>
      <c r="J43" s="124" t="s">
        <v>7688</v>
      </c>
      <c r="K43" s="124"/>
      <c r="L43" s="127"/>
      <c r="M43" s="124"/>
      <c r="N43" s="109">
        <v>43140</v>
      </c>
      <c r="O43" s="109">
        <v>43465</v>
      </c>
      <c r="P43" s="114">
        <f t="shared" si="0"/>
        <v>47</v>
      </c>
      <c r="Q43" s="115"/>
      <c r="R43" s="110" t="s">
        <v>17</v>
      </c>
      <c r="S43" s="110"/>
      <c r="T43" s="112" t="s">
        <v>7689</v>
      </c>
      <c r="U43" s="117" t="s">
        <v>7690</v>
      </c>
      <c r="V43" s="131" t="s">
        <v>7691</v>
      </c>
      <c r="W43" s="117" t="s">
        <v>7692</v>
      </c>
      <c r="X43" s="131"/>
      <c r="Y43" s="19" t="s">
        <v>7693</v>
      </c>
      <c r="Z43" s="35" t="s">
        <v>7694</v>
      </c>
      <c r="AA43" s="140" t="s">
        <v>7695</v>
      </c>
      <c r="AB43" s="19" t="s">
        <v>7696</v>
      </c>
      <c r="AC43" s="140" t="s">
        <v>7697</v>
      </c>
      <c r="AD43" s="136"/>
      <c r="AE43" s="112" t="s">
        <v>7445</v>
      </c>
      <c r="AF43" s="19" t="s">
        <v>7698</v>
      </c>
      <c r="AG43" s="141" t="s">
        <v>7699</v>
      </c>
      <c r="AH43" s="136"/>
      <c r="AI43" s="112" t="s">
        <v>7700</v>
      </c>
      <c r="AJ43" s="112"/>
      <c r="AK43" s="35" t="s">
        <v>7701</v>
      </c>
      <c r="AL43" s="19" t="s">
        <v>7702</v>
      </c>
      <c r="AM43" s="35" t="s">
        <v>7703</v>
      </c>
      <c r="AN43" s="35" t="s">
        <v>7704</v>
      </c>
      <c r="AO43" s="142" t="s">
        <v>7705</v>
      </c>
      <c r="AP43" s="35"/>
      <c r="AQ43" s="35" t="s">
        <v>7706</v>
      </c>
      <c r="AR43" s="35"/>
      <c r="AS43" s="35" t="s">
        <v>7707</v>
      </c>
      <c r="AT43" s="19" t="s">
        <v>125</v>
      </c>
      <c r="AU43" s="35" t="s">
        <v>3113</v>
      </c>
      <c r="AV43" s="19" t="s">
        <v>125</v>
      </c>
      <c r="AW43" s="35" t="s">
        <v>3113</v>
      </c>
      <c r="AX43" s="19" t="s">
        <v>125</v>
      </c>
      <c r="AY43" s="35" t="s">
        <v>3113</v>
      </c>
      <c r="AZ43" s="19" t="s">
        <v>125</v>
      </c>
      <c r="BA43" s="35" t="s">
        <v>3113</v>
      </c>
      <c r="BB43" s="19" t="s">
        <v>125</v>
      </c>
      <c r="BC43" s="35" t="s">
        <v>3113</v>
      </c>
      <c r="BD43" s="19" t="s">
        <v>125</v>
      </c>
      <c r="BE43" s="35" t="s">
        <v>3113</v>
      </c>
      <c r="BF43" s="19" t="s">
        <v>125</v>
      </c>
      <c r="BG43" s="35" t="s">
        <v>3113</v>
      </c>
      <c r="BH43" s="19" t="s">
        <v>125</v>
      </c>
      <c r="BI43" s="35" t="s">
        <v>3113</v>
      </c>
      <c r="BJ43" s="19" t="s">
        <v>125</v>
      </c>
      <c r="BK43" s="35" t="s">
        <v>3113</v>
      </c>
      <c r="BL43" s="106" t="s">
        <v>131</v>
      </c>
      <c r="BM43" s="122">
        <v>44405</v>
      </c>
      <c r="BN43" s="108" t="s">
        <v>2033</v>
      </c>
      <c r="BO43" s="106"/>
      <c r="BP43" s="121"/>
      <c r="BQ43" s="121"/>
      <c r="BR43" s="121"/>
      <c r="BS43" s="121"/>
      <c r="BT43" s="119" t="s">
        <v>133</v>
      </c>
      <c r="BU43" s="106"/>
      <c r="BV43" s="136"/>
    </row>
    <row r="44" spans="1:74" s="137" customFormat="1" ht="90" hidden="1" customHeight="1">
      <c r="A44" s="106">
        <v>42</v>
      </c>
      <c r="B44" s="107" t="s">
        <v>7708</v>
      </c>
      <c r="C44" s="108" t="s">
        <v>7413</v>
      </c>
      <c r="D44" s="124" t="s">
        <v>7414</v>
      </c>
      <c r="E44" s="125">
        <v>43091</v>
      </c>
      <c r="F44" s="124" t="s">
        <v>7709</v>
      </c>
      <c r="G44" s="129" t="s">
        <v>7710</v>
      </c>
      <c r="H44" s="130" t="s">
        <v>7711</v>
      </c>
      <c r="I44" s="131" t="s">
        <v>7651</v>
      </c>
      <c r="J44" s="131" t="s">
        <v>7712</v>
      </c>
      <c r="K44" s="131"/>
      <c r="L44" s="127"/>
      <c r="M44" s="131"/>
      <c r="N44" s="125">
        <v>43133</v>
      </c>
      <c r="O44" s="109">
        <v>43434</v>
      </c>
      <c r="P44" s="114">
        <f t="shared" si="0"/>
        <v>43</v>
      </c>
      <c r="Q44" s="115"/>
      <c r="R44" s="124" t="s">
        <v>33</v>
      </c>
      <c r="S44" s="130"/>
      <c r="T44" s="131" t="s">
        <v>7713</v>
      </c>
      <c r="U44" s="117" t="s">
        <v>7714</v>
      </c>
      <c r="V44" s="131" t="s">
        <v>7715</v>
      </c>
      <c r="W44" s="117" t="s">
        <v>7716</v>
      </c>
      <c r="X44" s="136" t="s">
        <v>7717</v>
      </c>
      <c r="Y44" s="19" t="s">
        <v>7693</v>
      </c>
      <c r="Z44" s="35" t="s">
        <v>7718</v>
      </c>
      <c r="AA44" s="140" t="s">
        <v>7719</v>
      </c>
      <c r="AB44" s="19" t="s">
        <v>7720</v>
      </c>
      <c r="AC44" s="143" t="s">
        <v>7721</v>
      </c>
      <c r="AD44" s="35" t="s">
        <v>7722</v>
      </c>
      <c r="AE44" s="143" t="s">
        <v>7723</v>
      </c>
      <c r="AF44" s="19" t="s">
        <v>7724</v>
      </c>
      <c r="AG44" s="144" t="s">
        <v>7725</v>
      </c>
      <c r="AH44" s="92" t="s">
        <v>7726</v>
      </c>
      <c r="AI44" s="145" t="s">
        <v>7727</v>
      </c>
      <c r="AJ44" s="145"/>
      <c r="AK44" s="131" t="s">
        <v>7728</v>
      </c>
      <c r="AL44" s="19" t="s">
        <v>7729</v>
      </c>
      <c r="AM44" s="131" t="s">
        <v>7730</v>
      </c>
      <c r="AN44" s="131" t="s">
        <v>7731</v>
      </c>
      <c r="AO44" s="19" t="s">
        <v>7732</v>
      </c>
      <c r="AP44" s="19" t="s">
        <v>125</v>
      </c>
      <c r="AQ44" s="19" t="s">
        <v>7733</v>
      </c>
      <c r="AR44" s="19" t="s">
        <v>125</v>
      </c>
      <c r="AS44" s="19" t="s">
        <v>7733</v>
      </c>
      <c r="AT44" s="19" t="s">
        <v>125</v>
      </c>
      <c r="AU44" s="19" t="s">
        <v>7733</v>
      </c>
      <c r="AV44" s="19" t="s">
        <v>125</v>
      </c>
      <c r="AW44" s="19" t="s">
        <v>7733</v>
      </c>
      <c r="AX44" s="19" t="s">
        <v>125</v>
      </c>
      <c r="AY44" s="19" t="s">
        <v>7733</v>
      </c>
      <c r="AZ44" s="19" t="s">
        <v>125</v>
      </c>
      <c r="BA44" s="19" t="s">
        <v>7733</v>
      </c>
      <c r="BB44" s="19" t="s">
        <v>125</v>
      </c>
      <c r="BC44" s="19" t="s">
        <v>7733</v>
      </c>
      <c r="BD44" s="19" t="s">
        <v>125</v>
      </c>
      <c r="BE44" s="19" t="s">
        <v>7733</v>
      </c>
      <c r="BF44" s="19" t="s">
        <v>125</v>
      </c>
      <c r="BG44" s="19" t="s">
        <v>7733</v>
      </c>
      <c r="BH44" s="19" t="s">
        <v>7429</v>
      </c>
      <c r="BI44" s="19" t="s">
        <v>7733</v>
      </c>
      <c r="BJ44" s="19" t="s">
        <v>7429</v>
      </c>
      <c r="BK44" s="19" t="s">
        <v>7733</v>
      </c>
      <c r="BL44" s="106" t="s">
        <v>131</v>
      </c>
      <c r="BM44" s="122">
        <v>44132</v>
      </c>
      <c r="BN44" s="108" t="s">
        <v>2033</v>
      </c>
      <c r="BO44" s="106"/>
      <c r="BP44" s="121"/>
      <c r="BQ44" s="121"/>
      <c r="BR44" s="121"/>
      <c r="BS44" s="121"/>
      <c r="BT44" s="119" t="s">
        <v>133</v>
      </c>
      <c r="BU44" s="106"/>
      <c r="BV44" s="136"/>
    </row>
    <row r="45" spans="1:74" s="137" customFormat="1" ht="90" hidden="1" customHeight="1">
      <c r="A45" s="106">
        <v>43</v>
      </c>
      <c r="B45" s="107" t="s">
        <v>7734</v>
      </c>
      <c r="C45" s="108" t="s">
        <v>7413</v>
      </c>
      <c r="D45" s="124" t="s">
        <v>7414</v>
      </c>
      <c r="E45" s="125">
        <v>43091</v>
      </c>
      <c r="F45" s="124" t="s">
        <v>7709</v>
      </c>
      <c r="G45" s="129" t="s">
        <v>7710</v>
      </c>
      <c r="H45" s="130" t="s">
        <v>7711</v>
      </c>
      <c r="I45" s="131" t="s">
        <v>7651</v>
      </c>
      <c r="J45" s="131" t="s">
        <v>7735</v>
      </c>
      <c r="K45" s="131"/>
      <c r="L45" s="127"/>
      <c r="M45" s="131"/>
      <c r="N45" s="125">
        <v>43250</v>
      </c>
      <c r="O45" s="109">
        <v>43434</v>
      </c>
      <c r="P45" s="114">
        <f t="shared" si="0"/>
        <v>27</v>
      </c>
      <c r="Q45" s="115"/>
      <c r="R45" s="124" t="s">
        <v>33</v>
      </c>
      <c r="S45" s="130"/>
      <c r="T45" s="131" t="s">
        <v>7713</v>
      </c>
      <c r="U45" s="117" t="s">
        <v>7736</v>
      </c>
      <c r="V45" s="131" t="s">
        <v>7715</v>
      </c>
      <c r="W45" s="117" t="s">
        <v>7737</v>
      </c>
      <c r="X45" s="136" t="s">
        <v>7717</v>
      </c>
      <c r="Y45" s="19" t="s">
        <v>7693</v>
      </c>
      <c r="Z45" s="35" t="s">
        <v>7718</v>
      </c>
      <c r="AA45" s="140" t="s">
        <v>7738</v>
      </c>
      <c r="AB45" s="19" t="s">
        <v>7720</v>
      </c>
      <c r="AC45" s="143" t="s">
        <v>7721</v>
      </c>
      <c r="AD45" s="35" t="s">
        <v>7722</v>
      </c>
      <c r="AE45" s="143" t="s">
        <v>7739</v>
      </c>
      <c r="AF45" s="19" t="s">
        <v>7724</v>
      </c>
      <c r="AG45" s="146" t="s">
        <v>7740</v>
      </c>
      <c r="AH45" s="92" t="s">
        <v>7741</v>
      </c>
      <c r="AI45" s="145" t="s">
        <v>7742</v>
      </c>
      <c r="AJ45" s="145"/>
      <c r="AK45" s="131" t="s">
        <v>7728</v>
      </c>
      <c r="AL45" s="19" t="s">
        <v>7743</v>
      </c>
      <c r="AM45" s="131" t="s">
        <v>7730</v>
      </c>
      <c r="AN45" s="131" t="s">
        <v>7744</v>
      </c>
      <c r="AO45" s="19" t="s">
        <v>7745</v>
      </c>
      <c r="AP45" s="19" t="s">
        <v>7746</v>
      </c>
      <c r="AQ45" s="19" t="s">
        <v>7747</v>
      </c>
      <c r="AR45" s="19" t="s">
        <v>7748</v>
      </c>
      <c r="AS45" s="19" t="s">
        <v>7749</v>
      </c>
      <c r="AT45" s="19" t="s">
        <v>125</v>
      </c>
      <c r="AU45" s="35" t="s">
        <v>3113</v>
      </c>
      <c r="AV45" s="19" t="s">
        <v>125</v>
      </c>
      <c r="AW45" s="35" t="s">
        <v>3113</v>
      </c>
      <c r="AX45" s="19" t="s">
        <v>125</v>
      </c>
      <c r="AY45" s="35" t="s">
        <v>3113</v>
      </c>
      <c r="AZ45" s="19" t="s">
        <v>125</v>
      </c>
      <c r="BA45" s="35" t="s">
        <v>3113</v>
      </c>
      <c r="BB45" s="19" t="s">
        <v>125</v>
      </c>
      <c r="BC45" s="35" t="s">
        <v>3113</v>
      </c>
      <c r="BD45" s="19" t="s">
        <v>125</v>
      </c>
      <c r="BE45" s="35" t="s">
        <v>3113</v>
      </c>
      <c r="BF45" s="19" t="s">
        <v>125</v>
      </c>
      <c r="BG45" s="35" t="s">
        <v>3113</v>
      </c>
      <c r="BH45" s="19" t="s">
        <v>125</v>
      </c>
      <c r="BI45" s="35" t="s">
        <v>3113</v>
      </c>
      <c r="BJ45" s="19" t="s">
        <v>125</v>
      </c>
      <c r="BK45" s="35" t="s">
        <v>3113</v>
      </c>
      <c r="BL45" s="106" t="s">
        <v>131</v>
      </c>
      <c r="BM45" s="122">
        <v>44404</v>
      </c>
      <c r="BN45" s="108" t="s">
        <v>2033</v>
      </c>
      <c r="BO45" s="106"/>
      <c r="BP45" s="121"/>
      <c r="BQ45" s="121"/>
      <c r="BR45" s="121"/>
      <c r="BS45" s="121"/>
      <c r="BT45" s="119" t="s">
        <v>133</v>
      </c>
      <c r="BU45" s="106"/>
      <c r="BV45" s="136"/>
    </row>
    <row r="46" spans="1:74" s="137" customFormat="1" ht="90" hidden="1" customHeight="1">
      <c r="A46" s="106">
        <v>44</v>
      </c>
      <c r="B46" s="107" t="s">
        <v>7750</v>
      </c>
      <c r="C46" s="108" t="s">
        <v>7413</v>
      </c>
      <c r="D46" s="92" t="s">
        <v>7414</v>
      </c>
      <c r="E46" s="125">
        <v>43091</v>
      </c>
      <c r="F46" s="124" t="s">
        <v>7709</v>
      </c>
      <c r="G46" s="129" t="s">
        <v>7751</v>
      </c>
      <c r="H46" s="130" t="s">
        <v>7752</v>
      </c>
      <c r="I46" s="124" t="s">
        <v>7753</v>
      </c>
      <c r="J46" s="124" t="s">
        <v>7754</v>
      </c>
      <c r="K46" s="124"/>
      <c r="L46" s="127"/>
      <c r="M46" s="124"/>
      <c r="N46" s="125">
        <v>43133</v>
      </c>
      <c r="O46" s="109">
        <v>43220</v>
      </c>
      <c r="P46" s="114">
        <f t="shared" si="0"/>
        <v>13</v>
      </c>
      <c r="Q46" s="115"/>
      <c r="R46" s="124" t="s">
        <v>31</v>
      </c>
      <c r="S46" s="124"/>
      <c r="T46" s="35" t="s">
        <v>7420</v>
      </c>
      <c r="U46" s="35" t="s">
        <v>7421</v>
      </c>
      <c r="V46" s="117" t="s">
        <v>7755</v>
      </c>
      <c r="W46" s="117" t="s">
        <v>7756</v>
      </c>
      <c r="X46" s="19" t="s">
        <v>125</v>
      </c>
      <c r="Y46" s="19" t="s">
        <v>7469</v>
      </c>
      <c r="Z46" s="128" t="s">
        <v>125</v>
      </c>
      <c r="AA46" s="112" t="s">
        <v>7469</v>
      </c>
      <c r="AB46" s="128" t="s">
        <v>125</v>
      </c>
      <c r="AC46" s="112" t="s">
        <v>7469</v>
      </c>
      <c r="AD46" s="121" t="s">
        <v>125</v>
      </c>
      <c r="AE46" s="112" t="s">
        <v>7469</v>
      </c>
      <c r="AF46" s="128" t="s">
        <v>125</v>
      </c>
      <c r="AG46" s="112" t="s">
        <v>7469</v>
      </c>
      <c r="AH46" s="128" t="s">
        <v>125</v>
      </c>
      <c r="AI46" s="112" t="s">
        <v>7469</v>
      </c>
      <c r="AJ46" s="128" t="s">
        <v>125</v>
      </c>
      <c r="AK46" s="112" t="s">
        <v>7469</v>
      </c>
      <c r="AL46" s="128" t="s">
        <v>125</v>
      </c>
      <c r="AM46" s="112" t="s">
        <v>7469</v>
      </c>
      <c r="AN46" s="128" t="s">
        <v>125</v>
      </c>
      <c r="AO46" s="112" t="s">
        <v>7469</v>
      </c>
      <c r="AP46" s="128" t="s">
        <v>125</v>
      </c>
      <c r="AQ46" s="112" t="s">
        <v>7469</v>
      </c>
      <c r="AR46" s="128" t="s">
        <v>125</v>
      </c>
      <c r="AS46" s="112" t="s">
        <v>7469</v>
      </c>
      <c r="AT46" s="128" t="s">
        <v>125</v>
      </c>
      <c r="AU46" s="112" t="s">
        <v>7469</v>
      </c>
      <c r="AV46" s="128" t="s">
        <v>125</v>
      </c>
      <c r="AW46" s="112" t="s">
        <v>7469</v>
      </c>
      <c r="AX46" s="128" t="s">
        <v>125</v>
      </c>
      <c r="AY46" s="112" t="s">
        <v>7469</v>
      </c>
      <c r="AZ46" s="128" t="s">
        <v>125</v>
      </c>
      <c r="BA46" s="112" t="s">
        <v>7469</v>
      </c>
      <c r="BB46" s="128" t="s">
        <v>125</v>
      </c>
      <c r="BC46" s="112" t="s">
        <v>7469</v>
      </c>
      <c r="BD46" s="128" t="s">
        <v>125</v>
      </c>
      <c r="BE46" s="112" t="s">
        <v>7469</v>
      </c>
      <c r="BF46" s="128" t="s">
        <v>125</v>
      </c>
      <c r="BG46" s="112" t="s">
        <v>7469</v>
      </c>
      <c r="BH46" s="128" t="s">
        <v>125</v>
      </c>
      <c r="BI46" s="112" t="s">
        <v>7469</v>
      </c>
      <c r="BJ46" s="128" t="s">
        <v>7429</v>
      </c>
      <c r="BK46" s="112" t="s">
        <v>7469</v>
      </c>
      <c r="BL46" s="106" t="s">
        <v>131</v>
      </c>
      <c r="BM46" s="125">
        <v>43281</v>
      </c>
      <c r="BN46" s="108" t="s">
        <v>2033</v>
      </c>
      <c r="BO46" s="106"/>
      <c r="BP46" s="121"/>
      <c r="BQ46" s="121"/>
      <c r="BR46" s="121"/>
      <c r="BS46" s="121"/>
      <c r="BT46" s="119" t="s">
        <v>133</v>
      </c>
      <c r="BU46" s="106"/>
      <c r="BV46" s="136"/>
    </row>
    <row r="47" spans="1:74" s="137" customFormat="1" ht="90" hidden="1" customHeight="1">
      <c r="A47" s="106">
        <v>45</v>
      </c>
      <c r="B47" s="107" t="s">
        <v>7757</v>
      </c>
      <c r="C47" s="108" t="s">
        <v>7413</v>
      </c>
      <c r="D47" s="92" t="s">
        <v>7414</v>
      </c>
      <c r="E47" s="125">
        <v>43091</v>
      </c>
      <c r="F47" s="124" t="s">
        <v>7758</v>
      </c>
      <c r="G47" s="129" t="s">
        <v>7759</v>
      </c>
      <c r="H47" s="130" t="s">
        <v>7760</v>
      </c>
      <c r="I47" s="110" t="s">
        <v>7761</v>
      </c>
      <c r="J47" s="110" t="s">
        <v>7762</v>
      </c>
      <c r="K47" s="110"/>
      <c r="L47" s="127"/>
      <c r="M47" s="110"/>
      <c r="N47" s="109">
        <v>43096</v>
      </c>
      <c r="O47" s="109">
        <v>43164</v>
      </c>
      <c r="P47" s="114">
        <f t="shared" si="0"/>
        <v>10</v>
      </c>
      <c r="Q47" s="115"/>
      <c r="R47" s="110" t="s">
        <v>7653</v>
      </c>
      <c r="S47" s="110" t="s">
        <v>25</v>
      </c>
      <c r="T47" s="147" t="s">
        <v>7763</v>
      </c>
      <c r="U47" s="117" t="s">
        <v>7764</v>
      </c>
      <c r="V47" s="116" t="s">
        <v>125</v>
      </c>
      <c r="W47" s="116" t="s">
        <v>7455</v>
      </c>
      <c r="X47" s="116" t="s">
        <v>125</v>
      </c>
      <c r="Y47" s="116" t="s">
        <v>7455</v>
      </c>
      <c r="Z47" s="19" t="s">
        <v>125</v>
      </c>
      <c r="AA47" s="112" t="s">
        <v>7456</v>
      </c>
      <c r="AB47" s="19" t="s">
        <v>125</v>
      </c>
      <c r="AC47" s="112" t="s">
        <v>7456</v>
      </c>
      <c r="AD47" s="121" t="s">
        <v>125</v>
      </c>
      <c r="AE47" s="112" t="s">
        <v>7456</v>
      </c>
      <c r="AF47" s="121" t="s">
        <v>125</v>
      </c>
      <c r="AG47" s="112" t="s">
        <v>7456</v>
      </c>
      <c r="AH47" s="119" t="s">
        <v>125</v>
      </c>
      <c r="AI47" s="112" t="s">
        <v>7456</v>
      </c>
      <c r="AJ47" s="119" t="s">
        <v>125</v>
      </c>
      <c r="AK47" s="112" t="s">
        <v>7455</v>
      </c>
      <c r="AL47" s="119" t="s">
        <v>125</v>
      </c>
      <c r="AM47" s="112" t="s">
        <v>7455</v>
      </c>
      <c r="AN47" s="119" t="s">
        <v>125</v>
      </c>
      <c r="AO47" s="112" t="s">
        <v>7455</v>
      </c>
      <c r="AP47" s="119" t="s">
        <v>125</v>
      </c>
      <c r="AQ47" s="112" t="s">
        <v>7455</v>
      </c>
      <c r="AR47" s="119" t="s">
        <v>125</v>
      </c>
      <c r="AS47" s="112" t="s">
        <v>7455</v>
      </c>
      <c r="AT47" s="119" t="s">
        <v>125</v>
      </c>
      <c r="AU47" s="112" t="s">
        <v>7455</v>
      </c>
      <c r="AV47" s="119" t="s">
        <v>125</v>
      </c>
      <c r="AW47" s="112" t="s">
        <v>7455</v>
      </c>
      <c r="AX47" s="119" t="s">
        <v>125</v>
      </c>
      <c r="AY47" s="112" t="s">
        <v>7455</v>
      </c>
      <c r="AZ47" s="119" t="s">
        <v>125</v>
      </c>
      <c r="BA47" s="112" t="s">
        <v>7455</v>
      </c>
      <c r="BB47" s="119" t="s">
        <v>125</v>
      </c>
      <c r="BC47" s="112" t="s">
        <v>7455</v>
      </c>
      <c r="BD47" s="119" t="s">
        <v>125</v>
      </c>
      <c r="BE47" s="112" t="s">
        <v>7455</v>
      </c>
      <c r="BF47" s="119" t="s">
        <v>125</v>
      </c>
      <c r="BG47" s="112" t="s">
        <v>7455</v>
      </c>
      <c r="BH47" s="119" t="s">
        <v>125</v>
      </c>
      <c r="BI47" s="112" t="s">
        <v>7455</v>
      </c>
      <c r="BJ47" s="119" t="s">
        <v>7429</v>
      </c>
      <c r="BK47" s="112" t="s">
        <v>7455</v>
      </c>
      <c r="BL47" s="106" t="s">
        <v>131</v>
      </c>
      <c r="BM47" s="122">
        <v>43189</v>
      </c>
      <c r="BN47" s="108" t="s">
        <v>2033</v>
      </c>
      <c r="BO47" s="106"/>
      <c r="BP47" s="121"/>
      <c r="BQ47" s="121"/>
      <c r="BR47" s="121"/>
      <c r="BS47" s="121"/>
      <c r="BT47" s="119" t="s">
        <v>133</v>
      </c>
      <c r="BU47" s="106"/>
      <c r="BV47" s="136"/>
    </row>
    <row r="48" spans="1:74" s="137" customFormat="1" ht="90" hidden="1" customHeight="1">
      <c r="A48" s="106">
        <v>46</v>
      </c>
      <c r="B48" s="107" t="s">
        <v>7765</v>
      </c>
      <c r="C48" s="108" t="s">
        <v>7766</v>
      </c>
      <c r="D48" s="110" t="s">
        <v>7767</v>
      </c>
      <c r="E48" s="125">
        <v>42993</v>
      </c>
      <c r="F48" s="92" t="s">
        <v>7684</v>
      </c>
      <c r="G48" s="148" t="s">
        <v>7416</v>
      </c>
      <c r="H48" s="131" t="s">
        <v>7768</v>
      </c>
      <c r="I48" s="110" t="s">
        <v>7769</v>
      </c>
      <c r="J48" s="110" t="s">
        <v>7770</v>
      </c>
      <c r="K48" s="110"/>
      <c r="L48" s="127"/>
      <c r="M48" s="110"/>
      <c r="N48" s="109">
        <v>43146</v>
      </c>
      <c r="O48" s="109">
        <v>43220</v>
      </c>
      <c r="P48" s="114">
        <f t="shared" si="0"/>
        <v>11</v>
      </c>
      <c r="Q48" s="115"/>
      <c r="R48" s="110" t="s">
        <v>17</v>
      </c>
      <c r="S48" s="110"/>
      <c r="T48" s="149" t="s">
        <v>7771</v>
      </c>
      <c r="U48" s="19" t="s">
        <v>7772</v>
      </c>
      <c r="V48" s="149" t="s">
        <v>125</v>
      </c>
      <c r="W48" s="19" t="s">
        <v>7455</v>
      </c>
      <c r="X48" s="116" t="s">
        <v>125</v>
      </c>
      <c r="Y48" s="116" t="s">
        <v>7455</v>
      </c>
      <c r="Z48" s="19" t="s">
        <v>125</v>
      </c>
      <c r="AA48" s="112" t="s">
        <v>7456</v>
      </c>
      <c r="AB48" s="19" t="s">
        <v>125</v>
      </c>
      <c r="AC48" s="112" t="s">
        <v>7456</v>
      </c>
      <c r="AD48" s="121" t="s">
        <v>125</v>
      </c>
      <c r="AE48" s="112" t="s">
        <v>7456</v>
      </c>
      <c r="AF48" s="121" t="s">
        <v>125</v>
      </c>
      <c r="AG48" s="112" t="s">
        <v>7456</v>
      </c>
      <c r="AH48" s="119" t="s">
        <v>125</v>
      </c>
      <c r="AI48" s="112" t="s">
        <v>7456</v>
      </c>
      <c r="AJ48" s="119" t="s">
        <v>125</v>
      </c>
      <c r="AK48" s="112" t="s">
        <v>7455</v>
      </c>
      <c r="AL48" s="119" t="s">
        <v>125</v>
      </c>
      <c r="AM48" s="112" t="s">
        <v>7455</v>
      </c>
      <c r="AN48" s="119" t="s">
        <v>125</v>
      </c>
      <c r="AO48" s="112" t="s">
        <v>7455</v>
      </c>
      <c r="AP48" s="119" t="s">
        <v>125</v>
      </c>
      <c r="AQ48" s="112" t="s">
        <v>7455</v>
      </c>
      <c r="AR48" s="119" t="s">
        <v>125</v>
      </c>
      <c r="AS48" s="112" t="s">
        <v>7455</v>
      </c>
      <c r="AT48" s="119" t="s">
        <v>125</v>
      </c>
      <c r="AU48" s="112" t="s">
        <v>7455</v>
      </c>
      <c r="AV48" s="119" t="s">
        <v>125</v>
      </c>
      <c r="AW48" s="112" t="s">
        <v>7455</v>
      </c>
      <c r="AX48" s="119" t="s">
        <v>125</v>
      </c>
      <c r="AY48" s="112" t="s">
        <v>7455</v>
      </c>
      <c r="AZ48" s="119" t="s">
        <v>125</v>
      </c>
      <c r="BA48" s="112" t="s">
        <v>7455</v>
      </c>
      <c r="BB48" s="119" t="s">
        <v>125</v>
      </c>
      <c r="BC48" s="112" t="s">
        <v>7455</v>
      </c>
      <c r="BD48" s="119" t="s">
        <v>125</v>
      </c>
      <c r="BE48" s="112" t="s">
        <v>7455</v>
      </c>
      <c r="BF48" s="119" t="s">
        <v>125</v>
      </c>
      <c r="BG48" s="112" t="s">
        <v>7455</v>
      </c>
      <c r="BH48" s="119" t="s">
        <v>125</v>
      </c>
      <c r="BI48" s="112" t="s">
        <v>7455</v>
      </c>
      <c r="BJ48" s="119" t="s">
        <v>7429</v>
      </c>
      <c r="BK48" s="112" t="s">
        <v>7455</v>
      </c>
      <c r="BL48" s="106" t="s">
        <v>131</v>
      </c>
      <c r="BM48" s="122">
        <v>43173</v>
      </c>
      <c r="BN48" s="108" t="s">
        <v>1733</v>
      </c>
      <c r="BO48" s="122">
        <v>43175</v>
      </c>
      <c r="BP48" s="119" t="s">
        <v>7773</v>
      </c>
      <c r="BQ48" s="119" t="s">
        <v>7774</v>
      </c>
      <c r="BR48" s="119" t="s">
        <v>7775</v>
      </c>
      <c r="BS48" s="119" t="s">
        <v>7776</v>
      </c>
      <c r="BT48" s="119" t="s">
        <v>1736</v>
      </c>
      <c r="BU48" s="106" t="s">
        <v>130</v>
      </c>
      <c r="BV48" s="136" t="s">
        <v>130</v>
      </c>
    </row>
    <row r="49" spans="1:74" s="137" customFormat="1" ht="90" hidden="1" customHeight="1">
      <c r="A49" s="106">
        <v>47</v>
      </c>
      <c r="B49" s="107" t="s">
        <v>7777</v>
      </c>
      <c r="C49" s="108" t="s">
        <v>7766</v>
      </c>
      <c r="D49" s="110" t="s">
        <v>7767</v>
      </c>
      <c r="E49" s="125">
        <v>42993</v>
      </c>
      <c r="F49" s="92" t="s">
        <v>7684</v>
      </c>
      <c r="G49" s="148" t="s">
        <v>7431</v>
      </c>
      <c r="H49" s="131" t="s">
        <v>7778</v>
      </c>
      <c r="I49" s="110" t="s">
        <v>7779</v>
      </c>
      <c r="J49" s="110" t="s">
        <v>7780</v>
      </c>
      <c r="K49" s="110"/>
      <c r="L49" s="127"/>
      <c r="M49" s="110"/>
      <c r="N49" s="109">
        <v>43146</v>
      </c>
      <c r="O49" s="109">
        <v>43220</v>
      </c>
      <c r="P49" s="114">
        <f t="shared" si="0"/>
        <v>11</v>
      </c>
      <c r="Q49" s="115"/>
      <c r="R49" s="110" t="s">
        <v>17</v>
      </c>
      <c r="S49" s="110"/>
      <c r="T49" s="149" t="s">
        <v>7781</v>
      </c>
      <c r="U49" s="19" t="s">
        <v>7782</v>
      </c>
      <c r="V49" s="149" t="s">
        <v>125</v>
      </c>
      <c r="W49" s="19" t="s">
        <v>7455</v>
      </c>
      <c r="X49" s="116" t="s">
        <v>125</v>
      </c>
      <c r="Y49" s="116" t="s">
        <v>7455</v>
      </c>
      <c r="Z49" s="19" t="s">
        <v>125</v>
      </c>
      <c r="AA49" s="112" t="s">
        <v>7456</v>
      </c>
      <c r="AB49" s="19" t="s">
        <v>125</v>
      </c>
      <c r="AC49" s="112" t="s">
        <v>7456</v>
      </c>
      <c r="AD49" s="121" t="s">
        <v>125</v>
      </c>
      <c r="AE49" s="112" t="s">
        <v>7456</v>
      </c>
      <c r="AF49" s="121" t="s">
        <v>125</v>
      </c>
      <c r="AG49" s="112" t="s">
        <v>7456</v>
      </c>
      <c r="AH49" s="119" t="s">
        <v>125</v>
      </c>
      <c r="AI49" s="112" t="s">
        <v>7456</v>
      </c>
      <c r="AJ49" s="119" t="s">
        <v>125</v>
      </c>
      <c r="AK49" s="112" t="s">
        <v>7455</v>
      </c>
      <c r="AL49" s="119" t="s">
        <v>125</v>
      </c>
      <c r="AM49" s="112" t="s">
        <v>7455</v>
      </c>
      <c r="AN49" s="119" t="s">
        <v>125</v>
      </c>
      <c r="AO49" s="112" t="s">
        <v>7455</v>
      </c>
      <c r="AP49" s="119" t="s">
        <v>125</v>
      </c>
      <c r="AQ49" s="112" t="s">
        <v>7455</v>
      </c>
      <c r="AR49" s="119" t="s">
        <v>125</v>
      </c>
      <c r="AS49" s="112" t="s">
        <v>7455</v>
      </c>
      <c r="AT49" s="119" t="s">
        <v>125</v>
      </c>
      <c r="AU49" s="112" t="s">
        <v>7455</v>
      </c>
      <c r="AV49" s="119" t="s">
        <v>125</v>
      </c>
      <c r="AW49" s="112" t="s">
        <v>7455</v>
      </c>
      <c r="AX49" s="119" t="s">
        <v>125</v>
      </c>
      <c r="AY49" s="112" t="s">
        <v>7455</v>
      </c>
      <c r="AZ49" s="119" t="s">
        <v>125</v>
      </c>
      <c r="BA49" s="112" t="s">
        <v>7455</v>
      </c>
      <c r="BB49" s="119" t="s">
        <v>125</v>
      </c>
      <c r="BC49" s="112" t="s">
        <v>7455</v>
      </c>
      <c r="BD49" s="119" t="s">
        <v>125</v>
      </c>
      <c r="BE49" s="112" t="s">
        <v>7455</v>
      </c>
      <c r="BF49" s="119" t="s">
        <v>125</v>
      </c>
      <c r="BG49" s="112" t="s">
        <v>7455</v>
      </c>
      <c r="BH49" s="119" t="s">
        <v>125</v>
      </c>
      <c r="BI49" s="112" t="s">
        <v>7455</v>
      </c>
      <c r="BJ49" s="119" t="s">
        <v>7429</v>
      </c>
      <c r="BK49" s="112" t="s">
        <v>7455</v>
      </c>
      <c r="BL49" s="106" t="s">
        <v>131</v>
      </c>
      <c r="BM49" s="122">
        <v>43173</v>
      </c>
      <c r="BN49" s="108" t="s">
        <v>1733</v>
      </c>
      <c r="BO49" s="122">
        <v>43175</v>
      </c>
      <c r="BP49" s="119" t="s">
        <v>7773</v>
      </c>
      <c r="BQ49" s="119" t="s">
        <v>7774</v>
      </c>
      <c r="BR49" s="119" t="s">
        <v>7775</v>
      </c>
      <c r="BS49" s="119" t="s">
        <v>7776</v>
      </c>
      <c r="BT49" s="119" t="s">
        <v>1736</v>
      </c>
      <c r="BU49" s="106" t="s">
        <v>130</v>
      </c>
      <c r="BV49" s="136" t="s">
        <v>130</v>
      </c>
    </row>
    <row r="50" spans="1:74" s="137" customFormat="1" ht="90" hidden="1" customHeight="1">
      <c r="A50" s="106">
        <v>48</v>
      </c>
      <c r="B50" s="107" t="s">
        <v>7783</v>
      </c>
      <c r="C50" s="108" t="s">
        <v>7766</v>
      </c>
      <c r="D50" s="110" t="s">
        <v>7767</v>
      </c>
      <c r="E50" s="125">
        <v>42993</v>
      </c>
      <c r="F50" s="92" t="s">
        <v>7684</v>
      </c>
      <c r="G50" s="148" t="s">
        <v>7471</v>
      </c>
      <c r="H50" s="131" t="s">
        <v>7784</v>
      </c>
      <c r="I50" s="110" t="s">
        <v>7785</v>
      </c>
      <c r="J50" s="110" t="s">
        <v>7786</v>
      </c>
      <c r="K50" s="110"/>
      <c r="L50" s="127"/>
      <c r="M50" s="110"/>
      <c r="N50" s="109">
        <v>43140</v>
      </c>
      <c r="O50" s="109">
        <v>43465</v>
      </c>
      <c r="P50" s="114">
        <f t="shared" si="0"/>
        <v>47</v>
      </c>
      <c r="Q50" s="115"/>
      <c r="R50" s="110" t="s">
        <v>17</v>
      </c>
      <c r="S50" s="110"/>
      <c r="T50" s="112" t="s">
        <v>7787</v>
      </c>
      <c r="U50" s="19" t="s">
        <v>7788</v>
      </c>
      <c r="V50" s="149" t="s">
        <v>125</v>
      </c>
      <c r="W50" s="19" t="s">
        <v>7455</v>
      </c>
      <c r="X50" s="116" t="s">
        <v>125</v>
      </c>
      <c r="Y50" s="116" t="s">
        <v>7455</v>
      </c>
      <c r="Z50" s="19" t="s">
        <v>125</v>
      </c>
      <c r="AA50" s="112" t="s">
        <v>7456</v>
      </c>
      <c r="AB50" s="19" t="s">
        <v>125</v>
      </c>
      <c r="AC50" s="112" t="s">
        <v>7456</v>
      </c>
      <c r="AD50" s="121" t="s">
        <v>125</v>
      </c>
      <c r="AE50" s="112" t="s">
        <v>7456</v>
      </c>
      <c r="AF50" s="121" t="s">
        <v>125</v>
      </c>
      <c r="AG50" s="112" t="s">
        <v>7456</v>
      </c>
      <c r="AH50" s="119" t="s">
        <v>125</v>
      </c>
      <c r="AI50" s="112" t="s">
        <v>7456</v>
      </c>
      <c r="AJ50" s="119" t="s">
        <v>125</v>
      </c>
      <c r="AK50" s="112" t="s">
        <v>7455</v>
      </c>
      <c r="AL50" s="119" t="s">
        <v>125</v>
      </c>
      <c r="AM50" s="112" t="s">
        <v>7455</v>
      </c>
      <c r="AN50" s="119" t="s">
        <v>125</v>
      </c>
      <c r="AO50" s="112" t="s">
        <v>7455</v>
      </c>
      <c r="AP50" s="119" t="s">
        <v>125</v>
      </c>
      <c r="AQ50" s="112" t="s">
        <v>7455</v>
      </c>
      <c r="AR50" s="119" t="s">
        <v>125</v>
      </c>
      <c r="AS50" s="112" t="s">
        <v>7455</v>
      </c>
      <c r="AT50" s="119" t="s">
        <v>125</v>
      </c>
      <c r="AU50" s="112" t="s">
        <v>7455</v>
      </c>
      <c r="AV50" s="119" t="s">
        <v>125</v>
      </c>
      <c r="AW50" s="112" t="s">
        <v>7455</v>
      </c>
      <c r="AX50" s="119" t="s">
        <v>125</v>
      </c>
      <c r="AY50" s="112" t="s">
        <v>7455</v>
      </c>
      <c r="AZ50" s="119" t="s">
        <v>125</v>
      </c>
      <c r="BA50" s="112" t="s">
        <v>7455</v>
      </c>
      <c r="BB50" s="119" t="s">
        <v>125</v>
      </c>
      <c r="BC50" s="112" t="s">
        <v>7455</v>
      </c>
      <c r="BD50" s="119" t="s">
        <v>125</v>
      </c>
      <c r="BE50" s="112" t="s">
        <v>7455</v>
      </c>
      <c r="BF50" s="119" t="s">
        <v>125</v>
      </c>
      <c r="BG50" s="112" t="s">
        <v>7455</v>
      </c>
      <c r="BH50" s="119" t="s">
        <v>125</v>
      </c>
      <c r="BI50" s="112" t="s">
        <v>7455</v>
      </c>
      <c r="BJ50" s="119" t="s">
        <v>7429</v>
      </c>
      <c r="BK50" s="112" t="s">
        <v>7455</v>
      </c>
      <c r="BL50" s="106" t="s">
        <v>131</v>
      </c>
      <c r="BM50" s="122">
        <v>43173</v>
      </c>
      <c r="BN50" s="108" t="s">
        <v>1733</v>
      </c>
      <c r="BO50" s="122">
        <v>43175</v>
      </c>
      <c r="BP50" s="119" t="s">
        <v>7773</v>
      </c>
      <c r="BQ50" s="119" t="s">
        <v>7774</v>
      </c>
      <c r="BR50" s="119" t="s">
        <v>7775</v>
      </c>
      <c r="BS50" s="119" t="s">
        <v>7776</v>
      </c>
      <c r="BT50" s="119" t="s">
        <v>1736</v>
      </c>
      <c r="BU50" s="106" t="s">
        <v>130</v>
      </c>
      <c r="BV50" s="136" t="s">
        <v>130</v>
      </c>
    </row>
    <row r="51" spans="1:74" s="137" customFormat="1" ht="90" hidden="1" customHeight="1">
      <c r="A51" s="106">
        <v>49</v>
      </c>
      <c r="B51" s="107" t="s">
        <v>7789</v>
      </c>
      <c r="C51" s="108" t="s">
        <v>7766</v>
      </c>
      <c r="D51" s="110" t="s">
        <v>7767</v>
      </c>
      <c r="E51" s="125">
        <v>42993</v>
      </c>
      <c r="F51" s="92" t="s">
        <v>7684</v>
      </c>
      <c r="G51" s="148" t="s">
        <v>7488</v>
      </c>
      <c r="H51" s="112" t="s">
        <v>7790</v>
      </c>
      <c r="I51" s="110" t="s">
        <v>7791</v>
      </c>
      <c r="J51" s="110" t="s">
        <v>7792</v>
      </c>
      <c r="K51" s="110"/>
      <c r="L51" s="132"/>
      <c r="M51" s="110"/>
      <c r="N51" s="125">
        <v>43133</v>
      </c>
      <c r="O51" s="125">
        <v>43250</v>
      </c>
      <c r="P51" s="114">
        <f t="shared" si="0"/>
        <v>17</v>
      </c>
      <c r="Q51" s="115"/>
      <c r="R51" s="110" t="s">
        <v>17</v>
      </c>
      <c r="S51" s="110"/>
      <c r="T51" s="128" t="s">
        <v>7793</v>
      </c>
      <c r="U51" s="19" t="s">
        <v>7794</v>
      </c>
      <c r="V51" s="128"/>
      <c r="W51" s="19" t="s">
        <v>7795</v>
      </c>
      <c r="X51" s="128"/>
      <c r="Y51" s="19" t="s">
        <v>7796</v>
      </c>
      <c r="Z51" s="150" t="s">
        <v>7797</v>
      </c>
      <c r="AA51" s="140" t="s">
        <v>7798</v>
      </c>
      <c r="AB51" s="19" t="s">
        <v>7799</v>
      </c>
      <c r="AC51" s="143" t="s">
        <v>7800</v>
      </c>
      <c r="AD51" s="35" t="s">
        <v>7801</v>
      </c>
      <c r="AE51" s="143" t="s">
        <v>7802</v>
      </c>
      <c r="AF51" s="19" t="s">
        <v>125</v>
      </c>
      <c r="AG51" s="92" t="s">
        <v>7803</v>
      </c>
      <c r="AH51" s="19" t="s">
        <v>125</v>
      </c>
      <c r="AI51" s="92" t="s">
        <v>7803</v>
      </c>
      <c r="AJ51" s="19" t="s">
        <v>125</v>
      </c>
      <c r="AK51" s="92" t="s">
        <v>7803</v>
      </c>
      <c r="AL51" s="19" t="s">
        <v>125</v>
      </c>
      <c r="AM51" s="92" t="s">
        <v>7803</v>
      </c>
      <c r="AN51" s="19" t="s">
        <v>125</v>
      </c>
      <c r="AO51" s="92" t="s">
        <v>7803</v>
      </c>
      <c r="AP51" s="19" t="s">
        <v>125</v>
      </c>
      <c r="AQ51" s="92" t="s">
        <v>7803</v>
      </c>
      <c r="AR51" s="19" t="s">
        <v>125</v>
      </c>
      <c r="AS51" s="92" t="s">
        <v>7803</v>
      </c>
      <c r="AT51" s="19" t="s">
        <v>125</v>
      </c>
      <c r="AU51" s="92" t="s">
        <v>7803</v>
      </c>
      <c r="AV51" s="19" t="s">
        <v>125</v>
      </c>
      <c r="AW51" s="92" t="s">
        <v>7803</v>
      </c>
      <c r="AX51" s="19" t="s">
        <v>125</v>
      </c>
      <c r="AY51" s="92" t="s">
        <v>7803</v>
      </c>
      <c r="AZ51" s="19" t="s">
        <v>125</v>
      </c>
      <c r="BA51" s="92" t="s">
        <v>7803</v>
      </c>
      <c r="BB51" s="19" t="s">
        <v>125</v>
      </c>
      <c r="BC51" s="92" t="s">
        <v>7803</v>
      </c>
      <c r="BD51" s="19" t="s">
        <v>125</v>
      </c>
      <c r="BE51" s="92" t="s">
        <v>7803</v>
      </c>
      <c r="BF51" s="19" t="s">
        <v>125</v>
      </c>
      <c r="BG51" s="92" t="s">
        <v>7803</v>
      </c>
      <c r="BH51" s="19" t="s">
        <v>7429</v>
      </c>
      <c r="BI51" s="92" t="s">
        <v>7803</v>
      </c>
      <c r="BJ51" s="19" t="s">
        <v>7429</v>
      </c>
      <c r="BK51" s="92" t="s">
        <v>7803</v>
      </c>
      <c r="BL51" s="106" t="s">
        <v>131</v>
      </c>
      <c r="BM51" s="122">
        <v>43671</v>
      </c>
      <c r="BN51" s="108" t="s">
        <v>1733</v>
      </c>
      <c r="BO51" s="122">
        <v>43175</v>
      </c>
      <c r="BP51" s="119" t="s">
        <v>7773</v>
      </c>
      <c r="BQ51" s="119" t="s">
        <v>7774</v>
      </c>
      <c r="BR51" s="119" t="s">
        <v>7775</v>
      </c>
      <c r="BS51" s="119" t="s">
        <v>7776</v>
      </c>
      <c r="BT51" s="119" t="s">
        <v>1736</v>
      </c>
      <c r="BU51" s="106" t="s">
        <v>130</v>
      </c>
      <c r="BV51" s="136" t="s">
        <v>130</v>
      </c>
    </row>
    <row r="52" spans="1:74" s="137" customFormat="1" ht="90" hidden="1" customHeight="1">
      <c r="A52" s="106">
        <v>50</v>
      </c>
      <c r="B52" s="107" t="s">
        <v>7804</v>
      </c>
      <c r="C52" s="108" t="s">
        <v>7766</v>
      </c>
      <c r="D52" s="110" t="s">
        <v>7767</v>
      </c>
      <c r="E52" s="125">
        <v>42993</v>
      </c>
      <c r="F52" s="92" t="s">
        <v>7684</v>
      </c>
      <c r="G52" s="148" t="s">
        <v>7497</v>
      </c>
      <c r="H52" s="112" t="s">
        <v>7805</v>
      </c>
      <c r="I52" s="110" t="s">
        <v>7806</v>
      </c>
      <c r="J52" s="110" t="s">
        <v>7807</v>
      </c>
      <c r="K52" s="110"/>
      <c r="L52" s="132"/>
      <c r="M52" s="110"/>
      <c r="N52" s="125">
        <v>43250</v>
      </c>
      <c r="O52" s="125">
        <v>43266</v>
      </c>
      <c r="P52" s="114">
        <f t="shared" si="0"/>
        <v>3</v>
      </c>
      <c r="Q52" s="115"/>
      <c r="R52" s="110" t="s">
        <v>17</v>
      </c>
      <c r="S52" s="110"/>
      <c r="T52" s="149" t="s">
        <v>7808</v>
      </c>
      <c r="U52" s="19" t="s">
        <v>7809</v>
      </c>
      <c r="V52" s="149"/>
      <c r="W52" s="19" t="s">
        <v>7810</v>
      </c>
      <c r="X52" s="149"/>
      <c r="Y52" s="19" t="s">
        <v>7811</v>
      </c>
      <c r="Z52" s="19" t="s">
        <v>7812</v>
      </c>
      <c r="AA52" s="140" t="s">
        <v>7813</v>
      </c>
      <c r="AB52" s="19" t="s">
        <v>7814</v>
      </c>
      <c r="AC52" s="151" t="s">
        <v>7815</v>
      </c>
      <c r="AD52" s="35" t="s">
        <v>7816</v>
      </c>
      <c r="AE52" s="143" t="s">
        <v>7817</v>
      </c>
      <c r="AF52" s="19" t="s">
        <v>125</v>
      </c>
      <c r="AG52" s="92" t="s">
        <v>7803</v>
      </c>
      <c r="AH52" s="19" t="s">
        <v>125</v>
      </c>
      <c r="AI52" s="92" t="s">
        <v>7803</v>
      </c>
      <c r="AJ52" s="19" t="s">
        <v>125</v>
      </c>
      <c r="AK52" s="92" t="s">
        <v>7803</v>
      </c>
      <c r="AL52" s="19" t="s">
        <v>125</v>
      </c>
      <c r="AM52" s="92" t="s">
        <v>7803</v>
      </c>
      <c r="AN52" s="19" t="s">
        <v>125</v>
      </c>
      <c r="AO52" s="92" t="s">
        <v>7803</v>
      </c>
      <c r="AP52" s="19" t="s">
        <v>125</v>
      </c>
      <c r="AQ52" s="92" t="s">
        <v>7803</v>
      </c>
      <c r="AR52" s="19" t="s">
        <v>125</v>
      </c>
      <c r="AS52" s="92" t="s">
        <v>7803</v>
      </c>
      <c r="AT52" s="19" t="s">
        <v>125</v>
      </c>
      <c r="AU52" s="92" t="s">
        <v>7803</v>
      </c>
      <c r="AV52" s="19" t="s">
        <v>125</v>
      </c>
      <c r="AW52" s="92" t="s">
        <v>7803</v>
      </c>
      <c r="AX52" s="19" t="s">
        <v>125</v>
      </c>
      <c r="AY52" s="92" t="s">
        <v>7803</v>
      </c>
      <c r="AZ52" s="19" t="s">
        <v>125</v>
      </c>
      <c r="BA52" s="92" t="s">
        <v>7803</v>
      </c>
      <c r="BB52" s="19" t="s">
        <v>125</v>
      </c>
      <c r="BC52" s="92" t="s">
        <v>7803</v>
      </c>
      <c r="BD52" s="19" t="s">
        <v>125</v>
      </c>
      <c r="BE52" s="92" t="s">
        <v>7803</v>
      </c>
      <c r="BF52" s="19" t="s">
        <v>125</v>
      </c>
      <c r="BG52" s="92" t="s">
        <v>7803</v>
      </c>
      <c r="BH52" s="19" t="s">
        <v>125</v>
      </c>
      <c r="BI52" s="92" t="s">
        <v>7803</v>
      </c>
      <c r="BJ52" s="19" t="s">
        <v>7429</v>
      </c>
      <c r="BK52" s="92" t="s">
        <v>7803</v>
      </c>
      <c r="BL52" s="106" t="s">
        <v>131</v>
      </c>
      <c r="BM52" s="122">
        <v>43671</v>
      </c>
      <c r="BN52" s="108" t="s">
        <v>286</v>
      </c>
      <c r="BO52" s="122">
        <v>43175</v>
      </c>
      <c r="BP52" s="119" t="s">
        <v>7773</v>
      </c>
      <c r="BQ52" s="119" t="s">
        <v>7774</v>
      </c>
      <c r="BR52" s="119" t="s">
        <v>7775</v>
      </c>
      <c r="BS52" s="119" t="s">
        <v>7776</v>
      </c>
      <c r="BT52" s="119" t="s">
        <v>291</v>
      </c>
      <c r="BU52" s="106" t="s">
        <v>292</v>
      </c>
      <c r="BV52" s="136"/>
    </row>
    <row r="53" spans="1:74" s="137" customFormat="1" ht="90" hidden="1" customHeight="1">
      <c r="A53" s="106">
        <v>51</v>
      </c>
      <c r="B53" s="107" t="s">
        <v>7818</v>
      </c>
      <c r="C53" s="108" t="s">
        <v>7766</v>
      </c>
      <c r="D53" s="110" t="s">
        <v>7767</v>
      </c>
      <c r="E53" s="125">
        <v>42993</v>
      </c>
      <c r="F53" s="92" t="s">
        <v>7684</v>
      </c>
      <c r="G53" s="148" t="s">
        <v>7517</v>
      </c>
      <c r="H53" s="112" t="s">
        <v>7819</v>
      </c>
      <c r="I53" s="110" t="s">
        <v>7820</v>
      </c>
      <c r="J53" s="110" t="s">
        <v>7821</v>
      </c>
      <c r="K53" s="110"/>
      <c r="L53" s="132"/>
      <c r="M53" s="110"/>
      <c r="N53" s="125">
        <v>43133</v>
      </c>
      <c r="O53" s="125">
        <v>43220</v>
      </c>
      <c r="P53" s="114">
        <f t="shared" si="0"/>
        <v>13</v>
      </c>
      <c r="Q53" s="115"/>
      <c r="R53" s="110" t="s">
        <v>17</v>
      </c>
      <c r="S53" s="110"/>
      <c r="T53" s="112" t="s">
        <v>7822</v>
      </c>
      <c r="U53" s="19" t="s">
        <v>7823</v>
      </c>
      <c r="V53" s="112"/>
      <c r="W53" s="19" t="s">
        <v>7810</v>
      </c>
      <c r="X53" s="112"/>
      <c r="Y53" s="19" t="s">
        <v>7824</v>
      </c>
      <c r="Z53" s="19" t="s">
        <v>7825</v>
      </c>
      <c r="AA53" s="140" t="s">
        <v>7826</v>
      </c>
      <c r="AB53" s="19" t="s">
        <v>7814</v>
      </c>
      <c r="AC53" s="151" t="s">
        <v>7827</v>
      </c>
      <c r="AD53" s="92" t="s">
        <v>7828</v>
      </c>
      <c r="AE53" s="152" t="s">
        <v>7829</v>
      </c>
      <c r="AF53" s="19" t="s">
        <v>7830</v>
      </c>
      <c r="AG53" s="153" t="s">
        <v>7831</v>
      </c>
      <c r="AH53" s="136"/>
      <c r="AI53" s="112" t="s">
        <v>7700</v>
      </c>
      <c r="AJ53" s="112"/>
      <c r="AK53" s="35" t="s">
        <v>7701</v>
      </c>
      <c r="AL53" s="19" t="s">
        <v>7832</v>
      </c>
      <c r="AM53" s="35" t="s">
        <v>7833</v>
      </c>
      <c r="AN53" s="35" t="s">
        <v>125</v>
      </c>
      <c r="AO53" s="35" t="s">
        <v>7834</v>
      </c>
      <c r="AP53" s="35" t="s">
        <v>125</v>
      </c>
      <c r="AQ53" s="35" t="s">
        <v>7834</v>
      </c>
      <c r="AR53" s="35" t="s">
        <v>125</v>
      </c>
      <c r="AS53" s="35" t="s">
        <v>7834</v>
      </c>
      <c r="AT53" s="35" t="s">
        <v>125</v>
      </c>
      <c r="AU53" s="35" t="s">
        <v>7834</v>
      </c>
      <c r="AV53" s="35" t="s">
        <v>125</v>
      </c>
      <c r="AW53" s="35" t="s">
        <v>7834</v>
      </c>
      <c r="AX53" s="35" t="s">
        <v>125</v>
      </c>
      <c r="AY53" s="35" t="s">
        <v>7834</v>
      </c>
      <c r="AZ53" s="35" t="s">
        <v>125</v>
      </c>
      <c r="BA53" s="35" t="s">
        <v>7834</v>
      </c>
      <c r="BB53" s="35" t="s">
        <v>125</v>
      </c>
      <c r="BC53" s="35" t="s">
        <v>7834</v>
      </c>
      <c r="BD53" s="35" t="s">
        <v>125</v>
      </c>
      <c r="BE53" s="35" t="s">
        <v>7834</v>
      </c>
      <c r="BF53" s="35" t="s">
        <v>125</v>
      </c>
      <c r="BG53" s="35" t="s">
        <v>7834</v>
      </c>
      <c r="BH53" s="35" t="s">
        <v>7429</v>
      </c>
      <c r="BI53" s="35" t="s">
        <v>7834</v>
      </c>
      <c r="BJ53" s="35" t="s">
        <v>7429</v>
      </c>
      <c r="BK53" s="35" t="s">
        <v>7834</v>
      </c>
      <c r="BL53" s="106" t="s">
        <v>131</v>
      </c>
      <c r="BM53" s="122">
        <v>44035</v>
      </c>
      <c r="BN53" s="108" t="s">
        <v>286</v>
      </c>
      <c r="BO53" s="122">
        <v>43175</v>
      </c>
      <c r="BP53" s="119" t="s">
        <v>7773</v>
      </c>
      <c r="BQ53" s="119" t="s">
        <v>7774</v>
      </c>
      <c r="BR53" s="119" t="s">
        <v>7775</v>
      </c>
      <c r="BS53" s="119" t="s">
        <v>7776</v>
      </c>
      <c r="BT53" s="119" t="s">
        <v>291</v>
      </c>
      <c r="BU53" s="106" t="s">
        <v>292</v>
      </c>
      <c r="BV53" s="136"/>
    </row>
    <row r="54" spans="1:74" s="137" customFormat="1" ht="90" hidden="1" customHeight="1">
      <c r="A54" s="106">
        <v>52</v>
      </c>
      <c r="B54" s="107" t="s">
        <v>7835</v>
      </c>
      <c r="C54" s="108" t="s">
        <v>7766</v>
      </c>
      <c r="D54" s="110" t="s">
        <v>7767</v>
      </c>
      <c r="E54" s="125">
        <v>42993</v>
      </c>
      <c r="F54" s="92" t="s">
        <v>7684</v>
      </c>
      <c r="G54" s="148" t="s">
        <v>7530</v>
      </c>
      <c r="H54" s="112" t="s">
        <v>7836</v>
      </c>
      <c r="I54" s="110" t="s">
        <v>7837</v>
      </c>
      <c r="J54" s="110" t="s">
        <v>7838</v>
      </c>
      <c r="K54" s="110"/>
      <c r="L54" s="127"/>
      <c r="M54" s="110"/>
      <c r="N54" s="109">
        <v>43096</v>
      </c>
      <c r="O54" s="109">
        <v>43164</v>
      </c>
      <c r="P54" s="114">
        <f t="shared" si="0"/>
        <v>10</v>
      </c>
      <c r="Q54" s="115"/>
      <c r="R54" s="110" t="s">
        <v>17</v>
      </c>
      <c r="S54" s="110"/>
      <c r="T54" s="112" t="s">
        <v>7839</v>
      </c>
      <c r="U54" s="19" t="s">
        <v>7840</v>
      </c>
      <c r="V54" s="112"/>
      <c r="W54" s="19" t="s">
        <v>7810</v>
      </c>
      <c r="X54" s="112"/>
      <c r="Y54" s="154" t="s">
        <v>7841</v>
      </c>
      <c r="Z54" s="121" t="s">
        <v>125</v>
      </c>
      <c r="AA54" s="112" t="s">
        <v>7464</v>
      </c>
      <c r="AB54" s="121" t="s">
        <v>125</v>
      </c>
      <c r="AC54" s="112" t="s">
        <v>7464</v>
      </c>
      <c r="AD54" s="121" t="s">
        <v>125</v>
      </c>
      <c r="AE54" s="112" t="s">
        <v>7464</v>
      </c>
      <c r="AF54" s="19" t="s">
        <v>125</v>
      </c>
      <c r="AG54" s="112" t="s">
        <v>7464</v>
      </c>
      <c r="AH54" s="119" t="s">
        <v>125</v>
      </c>
      <c r="AI54" s="112" t="s">
        <v>7464</v>
      </c>
      <c r="AJ54" s="119" t="s">
        <v>125</v>
      </c>
      <c r="AK54" s="112" t="s">
        <v>7464</v>
      </c>
      <c r="AL54" s="119" t="s">
        <v>125</v>
      </c>
      <c r="AM54" s="112" t="s">
        <v>7464</v>
      </c>
      <c r="AN54" s="119" t="s">
        <v>125</v>
      </c>
      <c r="AO54" s="112" t="s">
        <v>7464</v>
      </c>
      <c r="AP54" s="119" t="s">
        <v>125</v>
      </c>
      <c r="AQ54" s="112" t="s">
        <v>7464</v>
      </c>
      <c r="AR54" s="119" t="s">
        <v>125</v>
      </c>
      <c r="AS54" s="112" t="s">
        <v>7464</v>
      </c>
      <c r="AT54" s="119" t="s">
        <v>125</v>
      </c>
      <c r="AU54" s="112" t="s">
        <v>7464</v>
      </c>
      <c r="AV54" s="119" t="s">
        <v>125</v>
      </c>
      <c r="AW54" s="112" t="s">
        <v>7464</v>
      </c>
      <c r="AX54" s="119" t="s">
        <v>125</v>
      </c>
      <c r="AY54" s="112" t="s">
        <v>7464</v>
      </c>
      <c r="AZ54" s="119" t="s">
        <v>125</v>
      </c>
      <c r="BA54" s="112" t="s">
        <v>7464</v>
      </c>
      <c r="BB54" s="119" t="s">
        <v>125</v>
      </c>
      <c r="BC54" s="112" t="s">
        <v>7464</v>
      </c>
      <c r="BD54" s="119" t="s">
        <v>125</v>
      </c>
      <c r="BE54" s="112" t="s">
        <v>7464</v>
      </c>
      <c r="BF54" s="119" t="s">
        <v>125</v>
      </c>
      <c r="BG54" s="112" t="s">
        <v>7464</v>
      </c>
      <c r="BH54" s="119" t="s">
        <v>125</v>
      </c>
      <c r="BI54" s="112" t="s">
        <v>7464</v>
      </c>
      <c r="BJ54" s="119" t="s">
        <v>7429</v>
      </c>
      <c r="BK54" s="112" t="s">
        <v>7464</v>
      </c>
      <c r="BL54" s="106" t="s">
        <v>131</v>
      </c>
      <c r="BM54" s="122">
        <v>43391</v>
      </c>
      <c r="BN54" s="108" t="s">
        <v>286</v>
      </c>
      <c r="BO54" s="122">
        <v>43175</v>
      </c>
      <c r="BP54" s="119" t="s">
        <v>7773</v>
      </c>
      <c r="BQ54" s="119" t="s">
        <v>7774</v>
      </c>
      <c r="BR54" s="119" t="s">
        <v>7775</v>
      </c>
      <c r="BS54" s="119" t="s">
        <v>7776</v>
      </c>
      <c r="BT54" s="119" t="s">
        <v>291</v>
      </c>
      <c r="BU54" s="106" t="s">
        <v>292</v>
      </c>
      <c r="BV54" s="136"/>
    </row>
    <row r="55" spans="1:74" s="137" customFormat="1" ht="90" hidden="1" customHeight="1">
      <c r="A55" s="106">
        <v>53</v>
      </c>
      <c r="B55" s="107" t="s">
        <v>7842</v>
      </c>
      <c r="C55" s="108" t="s">
        <v>7766</v>
      </c>
      <c r="D55" s="110" t="s">
        <v>7767</v>
      </c>
      <c r="E55" s="125">
        <v>42993</v>
      </c>
      <c r="F55" s="92" t="s">
        <v>7684</v>
      </c>
      <c r="G55" s="148" t="s">
        <v>7552</v>
      </c>
      <c r="H55" s="112" t="s">
        <v>7843</v>
      </c>
      <c r="I55" s="110" t="s">
        <v>7844</v>
      </c>
      <c r="J55" s="110" t="s">
        <v>7845</v>
      </c>
      <c r="K55" s="110"/>
      <c r="L55" s="127"/>
      <c r="M55" s="110"/>
      <c r="N55" s="109">
        <v>42994</v>
      </c>
      <c r="O55" s="109">
        <v>43100</v>
      </c>
      <c r="P55" s="114">
        <f t="shared" si="0"/>
        <v>16</v>
      </c>
      <c r="Q55" s="115"/>
      <c r="R55" s="110" t="s">
        <v>17</v>
      </c>
      <c r="S55" s="110"/>
      <c r="T55" s="112" t="s">
        <v>7846</v>
      </c>
      <c r="U55" s="19" t="s">
        <v>7847</v>
      </c>
      <c r="V55" s="112"/>
      <c r="W55" s="19" t="s">
        <v>7810</v>
      </c>
      <c r="X55" s="112"/>
      <c r="Y55" s="19" t="s">
        <v>7848</v>
      </c>
      <c r="Z55" s="121" t="s">
        <v>125</v>
      </c>
      <c r="AA55" s="112" t="s">
        <v>7464</v>
      </c>
      <c r="AB55" s="121" t="s">
        <v>125</v>
      </c>
      <c r="AC55" s="112" t="s">
        <v>7464</v>
      </c>
      <c r="AD55" s="121" t="s">
        <v>125</v>
      </c>
      <c r="AE55" s="112" t="s">
        <v>7464</v>
      </c>
      <c r="AF55" s="19" t="s">
        <v>125</v>
      </c>
      <c r="AG55" s="112" t="s">
        <v>7464</v>
      </c>
      <c r="AH55" s="119" t="s">
        <v>125</v>
      </c>
      <c r="AI55" s="112" t="s">
        <v>7464</v>
      </c>
      <c r="AJ55" s="119" t="s">
        <v>125</v>
      </c>
      <c r="AK55" s="112" t="s">
        <v>7464</v>
      </c>
      <c r="AL55" s="119" t="s">
        <v>125</v>
      </c>
      <c r="AM55" s="112" t="s">
        <v>7464</v>
      </c>
      <c r="AN55" s="119" t="s">
        <v>125</v>
      </c>
      <c r="AO55" s="112" t="s">
        <v>7464</v>
      </c>
      <c r="AP55" s="119" t="s">
        <v>125</v>
      </c>
      <c r="AQ55" s="112" t="s">
        <v>7464</v>
      </c>
      <c r="AR55" s="119" t="s">
        <v>125</v>
      </c>
      <c r="AS55" s="112" t="s">
        <v>7464</v>
      </c>
      <c r="AT55" s="119" t="s">
        <v>125</v>
      </c>
      <c r="AU55" s="112" t="s">
        <v>7464</v>
      </c>
      <c r="AV55" s="119" t="s">
        <v>125</v>
      </c>
      <c r="AW55" s="112" t="s">
        <v>7464</v>
      </c>
      <c r="AX55" s="119" t="s">
        <v>125</v>
      </c>
      <c r="AY55" s="112" t="s">
        <v>7464</v>
      </c>
      <c r="AZ55" s="119" t="s">
        <v>125</v>
      </c>
      <c r="BA55" s="112" t="s">
        <v>7464</v>
      </c>
      <c r="BB55" s="119" t="s">
        <v>125</v>
      </c>
      <c r="BC55" s="112" t="s">
        <v>7464</v>
      </c>
      <c r="BD55" s="119" t="s">
        <v>125</v>
      </c>
      <c r="BE55" s="112" t="s">
        <v>7464</v>
      </c>
      <c r="BF55" s="119" t="s">
        <v>125</v>
      </c>
      <c r="BG55" s="112" t="s">
        <v>7464</v>
      </c>
      <c r="BH55" s="119" t="s">
        <v>125</v>
      </c>
      <c r="BI55" s="112" t="s">
        <v>7464</v>
      </c>
      <c r="BJ55" s="119" t="s">
        <v>7429</v>
      </c>
      <c r="BK55" s="112" t="s">
        <v>7464</v>
      </c>
      <c r="BL55" s="106" t="s">
        <v>131</v>
      </c>
      <c r="BM55" s="122">
        <v>43391</v>
      </c>
      <c r="BN55" s="108" t="s">
        <v>286</v>
      </c>
      <c r="BO55" s="122">
        <v>43175</v>
      </c>
      <c r="BP55" s="119" t="s">
        <v>7773</v>
      </c>
      <c r="BQ55" s="119" t="s">
        <v>7774</v>
      </c>
      <c r="BR55" s="119" t="s">
        <v>7775</v>
      </c>
      <c r="BS55" s="119" t="s">
        <v>7776</v>
      </c>
      <c r="BT55" s="119" t="s">
        <v>291</v>
      </c>
      <c r="BU55" s="106" t="s">
        <v>292</v>
      </c>
      <c r="BV55" s="136"/>
    </row>
    <row r="56" spans="1:74" s="137" customFormat="1" ht="90" hidden="1" customHeight="1">
      <c r="A56" s="106">
        <v>54</v>
      </c>
      <c r="B56" s="107" t="s">
        <v>7849</v>
      </c>
      <c r="C56" s="108" t="s">
        <v>7766</v>
      </c>
      <c r="D56" s="110" t="s">
        <v>7767</v>
      </c>
      <c r="E56" s="125">
        <v>42993</v>
      </c>
      <c r="F56" s="92" t="s">
        <v>7684</v>
      </c>
      <c r="G56" s="148" t="s">
        <v>7562</v>
      </c>
      <c r="H56" s="112" t="s">
        <v>7850</v>
      </c>
      <c r="I56" s="110" t="s">
        <v>7851</v>
      </c>
      <c r="J56" s="110" t="s">
        <v>7852</v>
      </c>
      <c r="K56" s="110"/>
      <c r="L56" s="127"/>
      <c r="M56" s="110"/>
      <c r="N56" s="109">
        <v>42994</v>
      </c>
      <c r="O56" s="109">
        <v>43100</v>
      </c>
      <c r="P56" s="114">
        <f t="shared" si="0"/>
        <v>16</v>
      </c>
      <c r="Q56" s="115"/>
      <c r="R56" s="110" t="s">
        <v>17</v>
      </c>
      <c r="S56" s="110"/>
      <c r="T56" s="128" t="s">
        <v>7853</v>
      </c>
      <c r="U56" s="19" t="s">
        <v>7854</v>
      </c>
      <c r="V56" s="149" t="s">
        <v>125</v>
      </c>
      <c r="W56" s="19" t="s">
        <v>7455</v>
      </c>
      <c r="X56" s="116" t="s">
        <v>125</v>
      </c>
      <c r="Y56" s="116" t="s">
        <v>7455</v>
      </c>
      <c r="Z56" s="19" t="s">
        <v>125</v>
      </c>
      <c r="AA56" s="112" t="s">
        <v>7456</v>
      </c>
      <c r="AB56" s="19" t="s">
        <v>125</v>
      </c>
      <c r="AC56" s="112" t="s">
        <v>7456</v>
      </c>
      <c r="AD56" s="121" t="s">
        <v>125</v>
      </c>
      <c r="AE56" s="112" t="s">
        <v>7456</v>
      </c>
      <c r="AF56" s="121" t="s">
        <v>125</v>
      </c>
      <c r="AG56" s="112" t="s">
        <v>7456</v>
      </c>
      <c r="AH56" s="119" t="s">
        <v>125</v>
      </c>
      <c r="AI56" s="112" t="s">
        <v>7456</v>
      </c>
      <c r="AJ56" s="119" t="s">
        <v>125</v>
      </c>
      <c r="AK56" s="112" t="s">
        <v>7455</v>
      </c>
      <c r="AL56" s="119" t="s">
        <v>125</v>
      </c>
      <c r="AM56" s="112" t="s">
        <v>7455</v>
      </c>
      <c r="AN56" s="119" t="s">
        <v>125</v>
      </c>
      <c r="AO56" s="112" t="s">
        <v>7455</v>
      </c>
      <c r="AP56" s="119" t="s">
        <v>125</v>
      </c>
      <c r="AQ56" s="112" t="s">
        <v>7455</v>
      </c>
      <c r="AR56" s="119" t="s">
        <v>125</v>
      </c>
      <c r="AS56" s="112" t="s">
        <v>7455</v>
      </c>
      <c r="AT56" s="119" t="s">
        <v>125</v>
      </c>
      <c r="AU56" s="112" t="s">
        <v>7455</v>
      </c>
      <c r="AV56" s="119" t="s">
        <v>125</v>
      </c>
      <c r="AW56" s="112" t="s">
        <v>7455</v>
      </c>
      <c r="AX56" s="119" t="s">
        <v>125</v>
      </c>
      <c r="AY56" s="112" t="s">
        <v>7455</v>
      </c>
      <c r="AZ56" s="119" t="s">
        <v>125</v>
      </c>
      <c r="BA56" s="112" t="s">
        <v>7455</v>
      </c>
      <c r="BB56" s="119" t="s">
        <v>125</v>
      </c>
      <c r="BC56" s="112" t="s">
        <v>7455</v>
      </c>
      <c r="BD56" s="119" t="s">
        <v>125</v>
      </c>
      <c r="BE56" s="112" t="s">
        <v>7455</v>
      </c>
      <c r="BF56" s="119" t="s">
        <v>125</v>
      </c>
      <c r="BG56" s="112" t="s">
        <v>7455</v>
      </c>
      <c r="BH56" s="119" t="s">
        <v>125</v>
      </c>
      <c r="BI56" s="112" t="s">
        <v>7455</v>
      </c>
      <c r="BJ56" s="119" t="s">
        <v>7429</v>
      </c>
      <c r="BK56" s="112" t="s">
        <v>7455</v>
      </c>
      <c r="BL56" s="106" t="s">
        <v>131</v>
      </c>
      <c r="BM56" s="122">
        <v>43173</v>
      </c>
      <c r="BN56" s="108" t="s">
        <v>1733</v>
      </c>
      <c r="BO56" s="122">
        <v>43175</v>
      </c>
      <c r="BP56" s="119" t="s">
        <v>7773</v>
      </c>
      <c r="BQ56" s="119" t="s">
        <v>7774</v>
      </c>
      <c r="BR56" s="119" t="s">
        <v>7775</v>
      </c>
      <c r="BS56" s="119" t="s">
        <v>7776</v>
      </c>
      <c r="BT56" s="119" t="s">
        <v>1736</v>
      </c>
      <c r="BU56" s="106" t="s">
        <v>130</v>
      </c>
      <c r="BV56" s="136" t="s">
        <v>130</v>
      </c>
    </row>
    <row r="57" spans="1:74" s="137" customFormat="1" ht="90" hidden="1" customHeight="1">
      <c r="A57" s="106">
        <v>55</v>
      </c>
      <c r="B57" s="107" t="s">
        <v>7855</v>
      </c>
      <c r="C57" s="108" t="s">
        <v>7413</v>
      </c>
      <c r="D57" s="92" t="s">
        <v>7856</v>
      </c>
      <c r="E57" s="125">
        <v>42961</v>
      </c>
      <c r="F57" s="92" t="s">
        <v>7857</v>
      </c>
      <c r="G57" s="148" t="s">
        <v>7416</v>
      </c>
      <c r="H57" s="155" t="s">
        <v>7858</v>
      </c>
      <c r="I57" s="156" t="s">
        <v>7859</v>
      </c>
      <c r="J57" s="155" t="s">
        <v>7860</v>
      </c>
      <c r="K57" s="155"/>
      <c r="L57" s="113"/>
      <c r="M57" s="155"/>
      <c r="N57" s="157">
        <v>42975</v>
      </c>
      <c r="O57" s="109">
        <v>43039</v>
      </c>
      <c r="P57" s="114">
        <f t="shared" si="0"/>
        <v>10</v>
      </c>
      <c r="Q57" s="115"/>
      <c r="R57" s="124" t="s">
        <v>33</v>
      </c>
      <c r="S57" s="155" t="s">
        <v>7861</v>
      </c>
      <c r="T57" s="158" t="s">
        <v>7862</v>
      </c>
      <c r="U57" s="117" t="s">
        <v>7863</v>
      </c>
      <c r="V57" s="116" t="s">
        <v>125</v>
      </c>
      <c r="W57" s="116" t="s">
        <v>7455</v>
      </c>
      <c r="X57" s="116" t="s">
        <v>125</v>
      </c>
      <c r="Y57" s="116" t="s">
        <v>7455</v>
      </c>
      <c r="Z57" s="19" t="s">
        <v>125</v>
      </c>
      <c r="AA57" s="112" t="s">
        <v>7456</v>
      </c>
      <c r="AB57" s="19" t="s">
        <v>125</v>
      </c>
      <c r="AC57" s="112" t="s">
        <v>7456</v>
      </c>
      <c r="AD57" s="121" t="s">
        <v>125</v>
      </c>
      <c r="AE57" s="112" t="s">
        <v>7456</v>
      </c>
      <c r="AF57" s="121" t="s">
        <v>125</v>
      </c>
      <c r="AG57" s="112" t="s">
        <v>7456</v>
      </c>
      <c r="AH57" s="119" t="s">
        <v>125</v>
      </c>
      <c r="AI57" s="112" t="s">
        <v>7456</v>
      </c>
      <c r="AJ57" s="119" t="s">
        <v>125</v>
      </c>
      <c r="AK57" s="112" t="s">
        <v>7455</v>
      </c>
      <c r="AL57" s="119" t="s">
        <v>125</v>
      </c>
      <c r="AM57" s="112" t="s">
        <v>7455</v>
      </c>
      <c r="AN57" s="119" t="s">
        <v>125</v>
      </c>
      <c r="AO57" s="112" t="s">
        <v>7455</v>
      </c>
      <c r="AP57" s="119" t="s">
        <v>125</v>
      </c>
      <c r="AQ57" s="112" t="s">
        <v>7455</v>
      </c>
      <c r="AR57" s="119" t="s">
        <v>125</v>
      </c>
      <c r="AS57" s="112" t="s">
        <v>7455</v>
      </c>
      <c r="AT57" s="119" t="s">
        <v>125</v>
      </c>
      <c r="AU57" s="112" t="s">
        <v>7455</v>
      </c>
      <c r="AV57" s="119" t="s">
        <v>125</v>
      </c>
      <c r="AW57" s="112" t="s">
        <v>7455</v>
      </c>
      <c r="AX57" s="119" t="s">
        <v>125</v>
      </c>
      <c r="AY57" s="112" t="s">
        <v>7455</v>
      </c>
      <c r="AZ57" s="119" t="s">
        <v>125</v>
      </c>
      <c r="BA57" s="112" t="s">
        <v>7455</v>
      </c>
      <c r="BB57" s="119" t="s">
        <v>125</v>
      </c>
      <c r="BC57" s="112" t="s">
        <v>7455</v>
      </c>
      <c r="BD57" s="119" t="s">
        <v>125</v>
      </c>
      <c r="BE57" s="112" t="s">
        <v>7455</v>
      </c>
      <c r="BF57" s="119" t="s">
        <v>125</v>
      </c>
      <c r="BG57" s="112" t="s">
        <v>7455</v>
      </c>
      <c r="BH57" s="119" t="s">
        <v>125</v>
      </c>
      <c r="BI57" s="112" t="s">
        <v>7455</v>
      </c>
      <c r="BJ57" s="119" t="s">
        <v>7429</v>
      </c>
      <c r="BK57" s="112" t="s">
        <v>7455</v>
      </c>
      <c r="BL57" s="106" t="s">
        <v>131</v>
      </c>
      <c r="BM57" s="122">
        <v>43190</v>
      </c>
      <c r="BN57" s="108" t="s">
        <v>2033</v>
      </c>
      <c r="BO57" s="106"/>
      <c r="BP57" s="121"/>
      <c r="BQ57" s="121"/>
      <c r="BR57" s="121"/>
      <c r="BS57" s="121"/>
      <c r="BT57" s="119" t="s">
        <v>133</v>
      </c>
      <c r="BU57" s="106"/>
      <c r="BV57" s="136"/>
    </row>
    <row r="58" spans="1:74" s="137" customFormat="1" ht="90" hidden="1" customHeight="1">
      <c r="A58" s="106">
        <v>56</v>
      </c>
      <c r="B58" s="107" t="s">
        <v>7864</v>
      </c>
      <c r="C58" s="108" t="s">
        <v>7413</v>
      </c>
      <c r="D58" s="92" t="s">
        <v>7856</v>
      </c>
      <c r="E58" s="125">
        <v>42961</v>
      </c>
      <c r="F58" s="92" t="s">
        <v>7857</v>
      </c>
      <c r="G58" s="148" t="s">
        <v>7416</v>
      </c>
      <c r="H58" s="155" t="s">
        <v>7858</v>
      </c>
      <c r="I58" s="156" t="s">
        <v>7865</v>
      </c>
      <c r="J58" s="155" t="s">
        <v>7866</v>
      </c>
      <c r="K58" s="155"/>
      <c r="L58" s="113"/>
      <c r="M58" s="155"/>
      <c r="N58" s="157">
        <v>42975</v>
      </c>
      <c r="O58" s="109">
        <v>43100</v>
      </c>
      <c r="P58" s="114">
        <f t="shared" si="0"/>
        <v>18</v>
      </c>
      <c r="Q58" s="115"/>
      <c r="R58" s="124" t="s">
        <v>33</v>
      </c>
      <c r="S58" s="155" t="s">
        <v>7861</v>
      </c>
      <c r="T58" s="159" t="s">
        <v>7867</v>
      </c>
      <c r="U58" s="117" t="s">
        <v>7863</v>
      </c>
      <c r="V58" s="116" t="s">
        <v>125</v>
      </c>
      <c r="W58" s="116" t="s">
        <v>7455</v>
      </c>
      <c r="X58" s="116" t="s">
        <v>125</v>
      </c>
      <c r="Y58" s="116" t="s">
        <v>7455</v>
      </c>
      <c r="Z58" s="19" t="s">
        <v>125</v>
      </c>
      <c r="AA58" s="112" t="s">
        <v>7456</v>
      </c>
      <c r="AB58" s="19" t="s">
        <v>125</v>
      </c>
      <c r="AC58" s="112" t="s">
        <v>7456</v>
      </c>
      <c r="AD58" s="121" t="s">
        <v>125</v>
      </c>
      <c r="AE58" s="112" t="s">
        <v>7456</v>
      </c>
      <c r="AF58" s="121" t="s">
        <v>125</v>
      </c>
      <c r="AG58" s="112" t="s">
        <v>7456</v>
      </c>
      <c r="AH58" s="119" t="s">
        <v>125</v>
      </c>
      <c r="AI58" s="112" t="s">
        <v>7456</v>
      </c>
      <c r="AJ58" s="119" t="s">
        <v>125</v>
      </c>
      <c r="AK58" s="112" t="s">
        <v>7455</v>
      </c>
      <c r="AL58" s="119" t="s">
        <v>125</v>
      </c>
      <c r="AM58" s="112" t="s">
        <v>7455</v>
      </c>
      <c r="AN58" s="119" t="s">
        <v>125</v>
      </c>
      <c r="AO58" s="112" t="s">
        <v>7455</v>
      </c>
      <c r="AP58" s="119" t="s">
        <v>125</v>
      </c>
      <c r="AQ58" s="112" t="s">
        <v>7455</v>
      </c>
      <c r="AR58" s="119" t="s">
        <v>125</v>
      </c>
      <c r="AS58" s="112" t="s">
        <v>7455</v>
      </c>
      <c r="AT58" s="119" t="s">
        <v>125</v>
      </c>
      <c r="AU58" s="112" t="s">
        <v>7455</v>
      </c>
      <c r="AV58" s="119" t="s">
        <v>125</v>
      </c>
      <c r="AW58" s="112" t="s">
        <v>7455</v>
      </c>
      <c r="AX58" s="119" t="s">
        <v>125</v>
      </c>
      <c r="AY58" s="112" t="s">
        <v>7455</v>
      </c>
      <c r="AZ58" s="119" t="s">
        <v>125</v>
      </c>
      <c r="BA58" s="112" t="s">
        <v>7455</v>
      </c>
      <c r="BB58" s="119" t="s">
        <v>125</v>
      </c>
      <c r="BC58" s="112" t="s">
        <v>7455</v>
      </c>
      <c r="BD58" s="119" t="s">
        <v>125</v>
      </c>
      <c r="BE58" s="112" t="s">
        <v>7455</v>
      </c>
      <c r="BF58" s="119" t="s">
        <v>125</v>
      </c>
      <c r="BG58" s="112" t="s">
        <v>7455</v>
      </c>
      <c r="BH58" s="119" t="s">
        <v>125</v>
      </c>
      <c r="BI58" s="112" t="s">
        <v>7455</v>
      </c>
      <c r="BJ58" s="119" t="s">
        <v>7429</v>
      </c>
      <c r="BK58" s="112" t="s">
        <v>7455</v>
      </c>
      <c r="BL58" s="106" t="s">
        <v>131</v>
      </c>
      <c r="BM58" s="122">
        <v>43190</v>
      </c>
      <c r="BN58" s="108" t="s">
        <v>2033</v>
      </c>
      <c r="BO58" s="106"/>
      <c r="BP58" s="121"/>
      <c r="BQ58" s="121"/>
      <c r="BR58" s="121"/>
      <c r="BS58" s="121"/>
      <c r="BT58" s="119" t="s">
        <v>133</v>
      </c>
      <c r="BU58" s="106"/>
      <c r="BV58" s="136"/>
    </row>
    <row r="59" spans="1:74" s="137" customFormat="1" ht="90" hidden="1" customHeight="1">
      <c r="A59" s="106">
        <v>57</v>
      </c>
      <c r="B59" s="107" t="s">
        <v>7868</v>
      </c>
      <c r="C59" s="108" t="s">
        <v>7413</v>
      </c>
      <c r="D59" s="92" t="s">
        <v>7856</v>
      </c>
      <c r="E59" s="125">
        <v>42961</v>
      </c>
      <c r="F59" s="92" t="s">
        <v>7857</v>
      </c>
      <c r="G59" s="148" t="s">
        <v>7416</v>
      </c>
      <c r="H59" s="155" t="s">
        <v>7858</v>
      </c>
      <c r="I59" s="156" t="s">
        <v>7869</v>
      </c>
      <c r="J59" s="155" t="s">
        <v>7870</v>
      </c>
      <c r="K59" s="155"/>
      <c r="L59" s="127"/>
      <c r="M59" s="155"/>
      <c r="N59" s="157">
        <v>42978</v>
      </c>
      <c r="O59" s="109">
        <v>43100</v>
      </c>
      <c r="P59" s="114">
        <f t="shared" si="0"/>
        <v>18</v>
      </c>
      <c r="Q59" s="115"/>
      <c r="R59" s="124" t="s">
        <v>31</v>
      </c>
      <c r="S59" s="156" t="s">
        <v>7871</v>
      </c>
      <c r="T59" s="159" t="s">
        <v>7872</v>
      </c>
      <c r="U59" s="92" t="s">
        <v>7873</v>
      </c>
      <c r="V59" s="116" t="s">
        <v>125</v>
      </c>
      <c r="W59" s="116" t="s">
        <v>7455</v>
      </c>
      <c r="X59" s="116" t="s">
        <v>125</v>
      </c>
      <c r="Y59" s="116" t="s">
        <v>7455</v>
      </c>
      <c r="Z59" s="19" t="s">
        <v>125</v>
      </c>
      <c r="AA59" s="112" t="s">
        <v>7456</v>
      </c>
      <c r="AB59" s="19" t="s">
        <v>125</v>
      </c>
      <c r="AC59" s="112" t="s">
        <v>7456</v>
      </c>
      <c r="AD59" s="121" t="s">
        <v>125</v>
      </c>
      <c r="AE59" s="112" t="s">
        <v>7456</v>
      </c>
      <c r="AF59" s="121" t="s">
        <v>125</v>
      </c>
      <c r="AG59" s="112" t="s">
        <v>7456</v>
      </c>
      <c r="AH59" s="119" t="s">
        <v>125</v>
      </c>
      <c r="AI59" s="112" t="s">
        <v>7456</v>
      </c>
      <c r="AJ59" s="119" t="s">
        <v>125</v>
      </c>
      <c r="AK59" s="112" t="s">
        <v>7455</v>
      </c>
      <c r="AL59" s="119" t="s">
        <v>125</v>
      </c>
      <c r="AM59" s="112" t="s">
        <v>7455</v>
      </c>
      <c r="AN59" s="119" t="s">
        <v>125</v>
      </c>
      <c r="AO59" s="112" t="s">
        <v>7455</v>
      </c>
      <c r="AP59" s="119" t="s">
        <v>125</v>
      </c>
      <c r="AQ59" s="112" t="s">
        <v>7455</v>
      </c>
      <c r="AR59" s="119" t="s">
        <v>125</v>
      </c>
      <c r="AS59" s="112" t="s">
        <v>7455</v>
      </c>
      <c r="AT59" s="119" t="s">
        <v>125</v>
      </c>
      <c r="AU59" s="112" t="s">
        <v>7455</v>
      </c>
      <c r="AV59" s="119" t="s">
        <v>125</v>
      </c>
      <c r="AW59" s="112" t="s">
        <v>7455</v>
      </c>
      <c r="AX59" s="119" t="s">
        <v>125</v>
      </c>
      <c r="AY59" s="112" t="s">
        <v>7455</v>
      </c>
      <c r="AZ59" s="119" t="s">
        <v>125</v>
      </c>
      <c r="BA59" s="112" t="s">
        <v>7455</v>
      </c>
      <c r="BB59" s="119" t="s">
        <v>125</v>
      </c>
      <c r="BC59" s="112" t="s">
        <v>7455</v>
      </c>
      <c r="BD59" s="119" t="s">
        <v>125</v>
      </c>
      <c r="BE59" s="112" t="s">
        <v>7455</v>
      </c>
      <c r="BF59" s="119" t="s">
        <v>125</v>
      </c>
      <c r="BG59" s="112" t="s">
        <v>7455</v>
      </c>
      <c r="BH59" s="119" t="s">
        <v>125</v>
      </c>
      <c r="BI59" s="112" t="s">
        <v>7455</v>
      </c>
      <c r="BJ59" s="119" t="s">
        <v>7429</v>
      </c>
      <c r="BK59" s="112" t="s">
        <v>7455</v>
      </c>
      <c r="BL59" s="106" t="s">
        <v>131</v>
      </c>
      <c r="BM59" s="122">
        <v>43190</v>
      </c>
      <c r="BN59" s="108" t="s">
        <v>2033</v>
      </c>
      <c r="BO59" s="106"/>
      <c r="BP59" s="121"/>
      <c r="BQ59" s="121"/>
      <c r="BR59" s="121"/>
      <c r="BS59" s="121"/>
      <c r="BT59" s="119" t="s">
        <v>133</v>
      </c>
      <c r="BU59" s="106"/>
      <c r="BV59" s="136"/>
    </row>
    <row r="60" spans="1:74" s="137" customFormat="1" ht="90" hidden="1" customHeight="1">
      <c r="A60" s="106">
        <v>58</v>
      </c>
      <c r="B60" s="107" t="s">
        <v>7874</v>
      </c>
      <c r="C60" s="108" t="s">
        <v>7413</v>
      </c>
      <c r="D60" s="92" t="s">
        <v>7856</v>
      </c>
      <c r="E60" s="125">
        <v>42961</v>
      </c>
      <c r="F60" s="92" t="s">
        <v>7857</v>
      </c>
      <c r="G60" s="148" t="s">
        <v>7416</v>
      </c>
      <c r="H60" s="155" t="s">
        <v>7858</v>
      </c>
      <c r="I60" s="604" t="s">
        <v>7875</v>
      </c>
      <c r="J60" s="155" t="s">
        <v>7876</v>
      </c>
      <c r="K60" s="155"/>
      <c r="L60" s="127"/>
      <c r="M60" s="155"/>
      <c r="N60" s="157">
        <v>42975</v>
      </c>
      <c r="O60" s="109">
        <v>43008</v>
      </c>
      <c r="P60" s="114">
        <f t="shared" si="0"/>
        <v>5</v>
      </c>
      <c r="Q60" s="115"/>
      <c r="R60" s="124" t="s">
        <v>31</v>
      </c>
      <c r="S60" s="156" t="s">
        <v>7871</v>
      </c>
      <c r="T60" s="159" t="s">
        <v>7877</v>
      </c>
      <c r="U60" s="92" t="s">
        <v>7878</v>
      </c>
      <c r="V60" s="116" t="s">
        <v>125</v>
      </c>
      <c r="W60" s="116" t="s">
        <v>7455</v>
      </c>
      <c r="X60" s="116" t="s">
        <v>125</v>
      </c>
      <c r="Y60" s="116" t="s">
        <v>7455</v>
      </c>
      <c r="Z60" s="19" t="s">
        <v>125</v>
      </c>
      <c r="AA60" s="112" t="s">
        <v>7456</v>
      </c>
      <c r="AB60" s="19" t="s">
        <v>125</v>
      </c>
      <c r="AC60" s="112" t="s">
        <v>7456</v>
      </c>
      <c r="AD60" s="121" t="s">
        <v>125</v>
      </c>
      <c r="AE60" s="112" t="s">
        <v>7456</v>
      </c>
      <c r="AF60" s="121" t="s">
        <v>125</v>
      </c>
      <c r="AG60" s="112" t="s">
        <v>7456</v>
      </c>
      <c r="AH60" s="119" t="s">
        <v>125</v>
      </c>
      <c r="AI60" s="112" t="s">
        <v>7456</v>
      </c>
      <c r="AJ60" s="119" t="s">
        <v>125</v>
      </c>
      <c r="AK60" s="112" t="s">
        <v>7455</v>
      </c>
      <c r="AL60" s="119" t="s">
        <v>125</v>
      </c>
      <c r="AM60" s="112" t="s">
        <v>7455</v>
      </c>
      <c r="AN60" s="119" t="s">
        <v>125</v>
      </c>
      <c r="AO60" s="112" t="s">
        <v>7455</v>
      </c>
      <c r="AP60" s="119" t="s">
        <v>125</v>
      </c>
      <c r="AQ60" s="112" t="s">
        <v>7455</v>
      </c>
      <c r="AR60" s="119" t="s">
        <v>125</v>
      </c>
      <c r="AS60" s="112" t="s">
        <v>7455</v>
      </c>
      <c r="AT60" s="119" t="s">
        <v>125</v>
      </c>
      <c r="AU60" s="112" t="s">
        <v>7455</v>
      </c>
      <c r="AV60" s="119" t="s">
        <v>125</v>
      </c>
      <c r="AW60" s="112" t="s">
        <v>7455</v>
      </c>
      <c r="AX60" s="119" t="s">
        <v>125</v>
      </c>
      <c r="AY60" s="112" t="s">
        <v>7455</v>
      </c>
      <c r="AZ60" s="119" t="s">
        <v>125</v>
      </c>
      <c r="BA60" s="112" t="s">
        <v>7455</v>
      </c>
      <c r="BB60" s="119" t="s">
        <v>125</v>
      </c>
      <c r="BC60" s="112" t="s">
        <v>7455</v>
      </c>
      <c r="BD60" s="119" t="s">
        <v>125</v>
      </c>
      <c r="BE60" s="112" t="s">
        <v>7455</v>
      </c>
      <c r="BF60" s="119" t="s">
        <v>125</v>
      </c>
      <c r="BG60" s="112" t="s">
        <v>7455</v>
      </c>
      <c r="BH60" s="119" t="s">
        <v>125</v>
      </c>
      <c r="BI60" s="112" t="s">
        <v>7455</v>
      </c>
      <c r="BJ60" s="119" t="s">
        <v>7429</v>
      </c>
      <c r="BK60" s="112" t="s">
        <v>7455</v>
      </c>
      <c r="BL60" s="106" t="s">
        <v>131</v>
      </c>
      <c r="BM60" s="122">
        <v>43190</v>
      </c>
      <c r="BN60" s="108" t="s">
        <v>2033</v>
      </c>
      <c r="BO60" s="106"/>
      <c r="BP60" s="121"/>
      <c r="BQ60" s="121"/>
      <c r="BR60" s="121"/>
      <c r="BS60" s="121"/>
      <c r="BT60" s="119" t="s">
        <v>133</v>
      </c>
      <c r="BU60" s="106"/>
      <c r="BV60" s="136"/>
    </row>
    <row r="61" spans="1:74" s="137" customFormat="1" ht="90" hidden="1" customHeight="1">
      <c r="A61" s="106">
        <v>59</v>
      </c>
      <c r="B61" s="107" t="s">
        <v>7879</v>
      </c>
      <c r="C61" s="108" t="s">
        <v>7413</v>
      </c>
      <c r="D61" s="92" t="s">
        <v>7856</v>
      </c>
      <c r="E61" s="125">
        <v>42961</v>
      </c>
      <c r="F61" s="92" t="s">
        <v>7857</v>
      </c>
      <c r="G61" s="148" t="s">
        <v>7416</v>
      </c>
      <c r="H61" s="155" t="s">
        <v>7858</v>
      </c>
      <c r="I61" s="604"/>
      <c r="J61" s="155" t="s">
        <v>7880</v>
      </c>
      <c r="K61" s="155"/>
      <c r="L61" s="127"/>
      <c r="M61" s="155"/>
      <c r="N61" s="157">
        <v>42975</v>
      </c>
      <c r="O61" s="109">
        <v>43100</v>
      </c>
      <c r="P61" s="114">
        <f t="shared" si="0"/>
        <v>18</v>
      </c>
      <c r="Q61" s="115"/>
      <c r="R61" s="124" t="s">
        <v>31</v>
      </c>
      <c r="S61" s="156" t="s">
        <v>7881</v>
      </c>
      <c r="T61" s="159" t="s">
        <v>7882</v>
      </c>
      <c r="U61" s="92" t="s">
        <v>7883</v>
      </c>
      <c r="V61" s="116" t="s">
        <v>125</v>
      </c>
      <c r="W61" s="116" t="s">
        <v>7455</v>
      </c>
      <c r="X61" s="116" t="s">
        <v>125</v>
      </c>
      <c r="Y61" s="116" t="s">
        <v>7455</v>
      </c>
      <c r="Z61" s="19" t="s">
        <v>125</v>
      </c>
      <c r="AA61" s="112" t="s">
        <v>7456</v>
      </c>
      <c r="AB61" s="19" t="s">
        <v>125</v>
      </c>
      <c r="AC61" s="112" t="s">
        <v>7456</v>
      </c>
      <c r="AD61" s="121" t="s">
        <v>125</v>
      </c>
      <c r="AE61" s="112" t="s">
        <v>7456</v>
      </c>
      <c r="AF61" s="121" t="s">
        <v>125</v>
      </c>
      <c r="AG61" s="112" t="s">
        <v>7456</v>
      </c>
      <c r="AH61" s="119" t="s">
        <v>125</v>
      </c>
      <c r="AI61" s="112" t="s">
        <v>7456</v>
      </c>
      <c r="AJ61" s="119" t="s">
        <v>125</v>
      </c>
      <c r="AK61" s="112" t="s">
        <v>7455</v>
      </c>
      <c r="AL61" s="119" t="s">
        <v>125</v>
      </c>
      <c r="AM61" s="112" t="s">
        <v>7455</v>
      </c>
      <c r="AN61" s="119" t="s">
        <v>125</v>
      </c>
      <c r="AO61" s="112" t="s">
        <v>7455</v>
      </c>
      <c r="AP61" s="119" t="s">
        <v>125</v>
      </c>
      <c r="AQ61" s="112" t="s">
        <v>7455</v>
      </c>
      <c r="AR61" s="119" t="s">
        <v>125</v>
      </c>
      <c r="AS61" s="112" t="s">
        <v>7455</v>
      </c>
      <c r="AT61" s="119" t="s">
        <v>125</v>
      </c>
      <c r="AU61" s="112" t="s">
        <v>7455</v>
      </c>
      <c r="AV61" s="119" t="s">
        <v>125</v>
      </c>
      <c r="AW61" s="112" t="s">
        <v>7455</v>
      </c>
      <c r="AX61" s="119" t="s">
        <v>125</v>
      </c>
      <c r="AY61" s="112" t="s">
        <v>7455</v>
      </c>
      <c r="AZ61" s="119" t="s">
        <v>125</v>
      </c>
      <c r="BA61" s="112" t="s">
        <v>7455</v>
      </c>
      <c r="BB61" s="119" t="s">
        <v>125</v>
      </c>
      <c r="BC61" s="112" t="s">
        <v>7455</v>
      </c>
      <c r="BD61" s="119" t="s">
        <v>125</v>
      </c>
      <c r="BE61" s="112" t="s">
        <v>7455</v>
      </c>
      <c r="BF61" s="119" t="s">
        <v>125</v>
      </c>
      <c r="BG61" s="112" t="s">
        <v>7455</v>
      </c>
      <c r="BH61" s="119" t="s">
        <v>125</v>
      </c>
      <c r="BI61" s="112" t="s">
        <v>7455</v>
      </c>
      <c r="BJ61" s="119" t="s">
        <v>7429</v>
      </c>
      <c r="BK61" s="112" t="s">
        <v>7455</v>
      </c>
      <c r="BL61" s="106" t="s">
        <v>131</v>
      </c>
      <c r="BM61" s="122">
        <v>43190</v>
      </c>
      <c r="BN61" s="108" t="s">
        <v>2033</v>
      </c>
      <c r="BO61" s="106"/>
      <c r="BP61" s="121"/>
      <c r="BQ61" s="121"/>
      <c r="BR61" s="121"/>
      <c r="BS61" s="121"/>
      <c r="BT61" s="119" t="s">
        <v>133</v>
      </c>
      <c r="BU61" s="106"/>
      <c r="BV61" s="136"/>
    </row>
    <row r="62" spans="1:74" s="137" customFormat="1" ht="90" hidden="1" customHeight="1">
      <c r="A62" s="106">
        <v>60</v>
      </c>
      <c r="B62" s="107" t="s">
        <v>7884</v>
      </c>
      <c r="C62" s="108" t="s">
        <v>7413</v>
      </c>
      <c r="D62" s="92" t="s">
        <v>7856</v>
      </c>
      <c r="E62" s="125">
        <v>42961</v>
      </c>
      <c r="F62" s="92" t="s">
        <v>7857</v>
      </c>
      <c r="G62" s="148" t="s">
        <v>7416</v>
      </c>
      <c r="H62" s="155" t="s">
        <v>7858</v>
      </c>
      <c r="I62" s="156" t="s">
        <v>7885</v>
      </c>
      <c r="J62" s="155" t="s">
        <v>7886</v>
      </c>
      <c r="K62" s="155"/>
      <c r="L62" s="127"/>
      <c r="M62" s="155"/>
      <c r="N62" s="157">
        <v>42975</v>
      </c>
      <c r="O62" s="109">
        <v>43039</v>
      </c>
      <c r="P62" s="114">
        <f t="shared" si="0"/>
        <v>10</v>
      </c>
      <c r="Q62" s="115"/>
      <c r="R62" s="124" t="s">
        <v>31</v>
      </c>
      <c r="S62" s="156" t="s">
        <v>7887</v>
      </c>
      <c r="T62" s="159" t="s">
        <v>7888</v>
      </c>
      <c r="U62" s="92" t="s">
        <v>7889</v>
      </c>
      <c r="V62" s="116" t="s">
        <v>125</v>
      </c>
      <c r="W62" s="116" t="s">
        <v>7455</v>
      </c>
      <c r="X62" s="116" t="s">
        <v>125</v>
      </c>
      <c r="Y62" s="116" t="s">
        <v>7455</v>
      </c>
      <c r="Z62" s="19" t="s">
        <v>125</v>
      </c>
      <c r="AA62" s="112" t="s">
        <v>7456</v>
      </c>
      <c r="AB62" s="19" t="s">
        <v>125</v>
      </c>
      <c r="AC62" s="112" t="s">
        <v>7456</v>
      </c>
      <c r="AD62" s="121" t="s">
        <v>125</v>
      </c>
      <c r="AE62" s="112" t="s">
        <v>7456</v>
      </c>
      <c r="AF62" s="121" t="s">
        <v>125</v>
      </c>
      <c r="AG62" s="112" t="s">
        <v>7456</v>
      </c>
      <c r="AH62" s="119" t="s">
        <v>125</v>
      </c>
      <c r="AI62" s="112" t="s">
        <v>7456</v>
      </c>
      <c r="AJ62" s="119" t="s">
        <v>125</v>
      </c>
      <c r="AK62" s="112" t="s">
        <v>7455</v>
      </c>
      <c r="AL62" s="119" t="s">
        <v>125</v>
      </c>
      <c r="AM62" s="112" t="s">
        <v>7455</v>
      </c>
      <c r="AN62" s="119" t="s">
        <v>125</v>
      </c>
      <c r="AO62" s="112" t="s">
        <v>7455</v>
      </c>
      <c r="AP62" s="119" t="s">
        <v>125</v>
      </c>
      <c r="AQ62" s="112" t="s">
        <v>7455</v>
      </c>
      <c r="AR62" s="119" t="s">
        <v>125</v>
      </c>
      <c r="AS62" s="112" t="s">
        <v>7455</v>
      </c>
      <c r="AT62" s="119" t="s">
        <v>125</v>
      </c>
      <c r="AU62" s="112" t="s">
        <v>7455</v>
      </c>
      <c r="AV62" s="119" t="s">
        <v>125</v>
      </c>
      <c r="AW62" s="112" t="s">
        <v>7455</v>
      </c>
      <c r="AX62" s="119" t="s">
        <v>125</v>
      </c>
      <c r="AY62" s="112" t="s">
        <v>7455</v>
      </c>
      <c r="AZ62" s="119" t="s">
        <v>125</v>
      </c>
      <c r="BA62" s="112" t="s">
        <v>7455</v>
      </c>
      <c r="BB62" s="119" t="s">
        <v>125</v>
      </c>
      <c r="BC62" s="112" t="s">
        <v>7455</v>
      </c>
      <c r="BD62" s="119" t="s">
        <v>125</v>
      </c>
      <c r="BE62" s="112" t="s">
        <v>7455</v>
      </c>
      <c r="BF62" s="119" t="s">
        <v>125</v>
      </c>
      <c r="BG62" s="112" t="s">
        <v>7455</v>
      </c>
      <c r="BH62" s="119" t="s">
        <v>125</v>
      </c>
      <c r="BI62" s="112" t="s">
        <v>7455</v>
      </c>
      <c r="BJ62" s="119" t="s">
        <v>7429</v>
      </c>
      <c r="BK62" s="112" t="s">
        <v>7455</v>
      </c>
      <c r="BL62" s="106" t="s">
        <v>131</v>
      </c>
      <c r="BM62" s="122">
        <v>43190</v>
      </c>
      <c r="BN62" s="108" t="s">
        <v>2033</v>
      </c>
      <c r="BO62" s="106"/>
      <c r="BP62" s="121"/>
      <c r="BQ62" s="121"/>
      <c r="BR62" s="121"/>
      <c r="BS62" s="121"/>
      <c r="BT62" s="119" t="s">
        <v>133</v>
      </c>
      <c r="BU62" s="106"/>
      <c r="BV62" s="136"/>
    </row>
    <row r="63" spans="1:74" s="137" customFormat="1" ht="90" hidden="1" customHeight="1">
      <c r="A63" s="106">
        <v>61</v>
      </c>
      <c r="B63" s="107" t="s">
        <v>7890</v>
      </c>
      <c r="C63" s="108" t="s">
        <v>7413</v>
      </c>
      <c r="D63" s="92" t="s">
        <v>7856</v>
      </c>
      <c r="E63" s="109">
        <v>42961</v>
      </c>
      <c r="F63" s="92" t="s">
        <v>7857</v>
      </c>
      <c r="G63" s="148" t="s">
        <v>7431</v>
      </c>
      <c r="H63" s="160" t="s">
        <v>7891</v>
      </c>
      <c r="I63" s="156" t="s">
        <v>7892</v>
      </c>
      <c r="J63" s="155" t="s">
        <v>7893</v>
      </c>
      <c r="K63" s="155"/>
      <c r="L63" s="127"/>
      <c r="M63" s="155"/>
      <c r="N63" s="157">
        <v>42978</v>
      </c>
      <c r="O63" s="109">
        <v>43038</v>
      </c>
      <c r="P63" s="114">
        <f t="shared" si="0"/>
        <v>9</v>
      </c>
      <c r="Q63" s="115"/>
      <c r="R63" s="124" t="s">
        <v>31</v>
      </c>
      <c r="S63" s="156"/>
      <c r="T63" s="159" t="s">
        <v>7894</v>
      </c>
      <c r="U63" s="92" t="s">
        <v>7895</v>
      </c>
      <c r="V63" s="116" t="s">
        <v>125</v>
      </c>
      <c r="W63" s="116" t="s">
        <v>7455</v>
      </c>
      <c r="X63" s="116" t="s">
        <v>125</v>
      </c>
      <c r="Y63" s="116" t="s">
        <v>7455</v>
      </c>
      <c r="Z63" s="19" t="s">
        <v>125</v>
      </c>
      <c r="AA63" s="112" t="s">
        <v>7456</v>
      </c>
      <c r="AB63" s="19" t="s">
        <v>125</v>
      </c>
      <c r="AC63" s="112" t="s">
        <v>7456</v>
      </c>
      <c r="AD63" s="121" t="s">
        <v>125</v>
      </c>
      <c r="AE63" s="112" t="s">
        <v>7456</v>
      </c>
      <c r="AF63" s="121" t="s">
        <v>125</v>
      </c>
      <c r="AG63" s="112" t="s">
        <v>7456</v>
      </c>
      <c r="AH63" s="119" t="s">
        <v>125</v>
      </c>
      <c r="AI63" s="112" t="s">
        <v>7456</v>
      </c>
      <c r="AJ63" s="119" t="s">
        <v>125</v>
      </c>
      <c r="AK63" s="112" t="s">
        <v>7455</v>
      </c>
      <c r="AL63" s="119" t="s">
        <v>125</v>
      </c>
      <c r="AM63" s="112" t="s">
        <v>7455</v>
      </c>
      <c r="AN63" s="119" t="s">
        <v>125</v>
      </c>
      <c r="AO63" s="112" t="s">
        <v>7455</v>
      </c>
      <c r="AP63" s="119" t="s">
        <v>125</v>
      </c>
      <c r="AQ63" s="112" t="s">
        <v>7455</v>
      </c>
      <c r="AR63" s="119" t="s">
        <v>125</v>
      </c>
      <c r="AS63" s="112" t="s">
        <v>7455</v>
      </c>
      <c r="AT63" s="119" t="s">
        <v>125</v>
      </c>
      <c r="AU63" s="112" t="s">
        <v>7455</v>
      </c>
      <c r="AV63" s="119" t="s">
        <v>125</v>
      </c>
      <c r="AW63" s="112" t="s">
        <v>7455</v>
      </c>
      <c r="AX63" s="119" t="s">
        <v>125</v>
      </c>
      <c r="AY63" s="112" t="s">
        <v>7455</v>
      </c>
      <c r="AZ63" s="119" t="s">
        <v>125</v>
      </c>
      <c r="BA63" s="112" t="s">
        <v>7455</v>
      </c>
      <c r="BB63" s="119" t="s">
        <v>125</v>
      </c>
      <c r="BC63" s="112" t="s">
        <v>7455</v>
      </c>
      <c r="BD63" s="119" t="s">
        <v>125</v>
      </c>
      <c r="BE63" s="112" t="s">
        <v>7455</v>
      </c>
      <c r="BF63" s="119" t="s">
        <v>125</v>
      </c>
      <c r="BG63" s="112" t="s">
        <v>7455</v>
      </c>
      <c r="BH63" s="119" t="s">
        <v>125</v>
      </c>
      <c r="BI63" s="112" t="s">
        <v>7455</v>
      </c>
      <c r="BJ63" s="119" t="s">
        <v>7429</v>
      </c>
      <c r="BK63" s="112" t="s">
        <v>7455</v>
      </c>
      <c r="BL63" s="106" t="s">
        <v>131</v>
      </c>
      <c r="BM63" s="122">
        <v>43190</v>
      </c>
      <c r="BN63" s="108" t="s">
        <v>2033</v>
      </c>
      <c r="BO63" s="106"/>
      <c r="BP63" s="121"/>
      <c r="BQ63" s="121"/>
      <c r="BR63" s="121"/>
      <c r="BS63" s="121"/>
      <c r="BT63" s="119" t="s">
        <v>133</v>
      </c>
      <c r="BU63" s="106"/>
      <c r="BV63" s="136"/>
    </row>
    <row r="64" spans="1:74" s="137" customFormat="1" ht="90" hidden="1" customHeight="1">
      <c r="A64" s="106">
        <v>62</v>
      </c>
      <c r="B64" s="107" t="s">
        <v>7896</v>
      </c>
      <c r="C64" s="108" t="s">
        <v>7413</v>
      </c>
      <c r="D64" s="92" t="s">
        <v>7856</v>
      </c>
      <c r="E64" s="109">
        <v>42961</v>
      </c>
      <c r="F64" s="92" t="s">
        <v>7857</v>
      </c>
      <c r="G64" s="148" t="s">
        <v>7471</v>
      </c>
      <c r="H64" s="160" t="s">
        <v>7897</v>
      </c>
      <c r="I64" s="156" t="s">
        <v>7898</v>
      </c>
      <c r="J64" s="155" t="s">
        <v>7899</v>
      </c>
      <c r="K64" s="155"/>
      <c r="L64" s="127"/>
      <c r="M64" s="155"/>
      <c r="N64" s="157">
        <v>42978</v>
      </c>
      <c r="O64" s="109">
        <v>43039</v>
      </c>
      <c r="P64" s="114">
        <f t="shared" si="0"/>
        <v>9</v>
      </c>
      <c r="Q64" s="115"/>
      <c r="R64" s="124" t="s">
        <v>31</v>
      </c>
      <c r="S64" s="156" t="s">
        <v>7887</v>
      </c>
      <c r="T64" s="161" t="s">
        <v>7900</v>
      </c>
      <c r="U64" s="117" t="s">
        <v>7901</v>
      </c>
      <c r="V64" s="116" t="s">
        <v>125</v>
      </c>
      <c r="W64" s="116" t="s">
        <v>7455</v>
      </c>
      <c r="X64" s="116" t="s">
        <v>125</v>
      </c>
      <c r="Y64" s="116" t="s">
        <v>7455</v>
      </c>
      <c r="Z64" s="19" t="s">
        <v>125</v>
      </c>
      <c r="AA64" s="112" t="s">
        <v>7456</v>
      </c>
      <c r="AB64" s="19" t="s">
        <v>125</v>
      </c>
      <c r="AC64" s="112" t="s">
        <v>7456</v>
      </c>
      <c r="AD64" s="121" t="s">
        <v>125</v>
      </c>
      <c r="AE64" s="112" t="s">
        <v>7456</v>
      </c>
      <c r="AF64" s="121" t="s">
        <v>125</v>
      </c>
      <c r="AG64" s="112" t="s">
        <v>7456</v>
      </c>
      <c r="AH64" s="119" t="s">
        <v>125</v>
      </c>
      <c r="AI64" s="112" t="s">
        <v>7456</v>
      </c>
      <c r="AJ64" s="119" t="s">
        <v>125</v>
      </c>
      <c r="AK64" s="112" t="s">
        <v>7455</v>
      </c>
      <c r="AL64" s="119" t="s">
        <v>125</v>
      </c>
      <c r="AM64" s="112" t="s">
        <v>7455</v>
      </c>
      <c r="AN64" s="119" t="s">
        <v>125</v>
      </c>
      <c r="AO64" s="112" t="s">
        <v>7455</v>
      </c>
      <c r="AP64" s="119" t="s">
        <v>125</v>
      </c>
      <c r="AQ64" s="112" t="s">
        <v>7455</v>
      </c>
      <c r="AR64" s="119" t="s">
        <v>125</v>
      </c>
      <c r="AS64" s="112" t="s">
        <v>7455</v>
      </c>
      <c r="AT64" s="119" t="s">
        <v>125</v>
      </c>
      <c r="AU64" s="112" t="s">
        <v>7455</v>
      </c>
      <c r="AV64" s="119" t="s">
        <v>125</v>
      </c>
      <c r="AW64" s="112" t="s">
        <v>7455</v>
      </c>
      <c r="AX64" s="119" t="s">
        <v>125</v>
      </c>
      <c r="AY64" s="112" t="s">
        <v>7455</v>
      </c>
      <c r="AZ64" s="119" t="s">
        <v>125</v>
      </c>
      <c r="BA64" s="112" t="s">
        <v>7455</v>
      </c>
      <c r="BB64" s="119" t="s">
        <v>125</v>
      </c>
      <c r="BC64" s="112" t="s">
        <v>7455</v>
      </c>
      <c r="BD64" s="119" t="s">
        <v>125</v>
      </c>
      <c r="BE64" s="112" t="s">
        <v>7455</v>
      </c>
      <c r="BF64" s="119" t="s">
        <v>125</v>
      </c>
      <c r="BG64" s="112" t="s">
        <v>7455</v>
      </c>
      <c r="BH64" s="119" t="s">
        <v>125</v>
      </c>
      <c r="BI64" s="112" t="s">
        <v>7455</v>
      </c>
      <c r="BJ64" s="119" t="s">
        <v>7429</v>
      </c>
      <c r="BK64" s="112" t="s">
        <v>7455</v>
      </c>
      <c r="BL64" s="106" t="s">
        <v>131</v>
      </c>
      <c r="BM64" s="122">
        <v>43190</v>
      </c>
      <c r="BN64" s="108" t="s">
        <v>2033</v>
      </c>
      <c r="BO64" s="106"/>
      <c r="BP64" s="121"/>
      <c r="BQ64" s="121"/>
      <c r="BR64" s="121"/>
      <c r="BS64" s="121"/>
      <c r="BT64" s="119" t="s">
        <v>133</v>
      </c>
      <c r="BU64" s="106"/>
      <c r="BV64" s="136"/>
    </row>
    <row r="65" spans="1:74" s="137" customFormat="1" ht="90" hidden="1" customHeight="1">
      <c r="A65" s="106">
        <v>63</v>
      </c>
      <c r="B65" s="107" t="s">
        <v>7902</v>
      </c>
      <c r="C65" s="108" t="s">
        <v>7413</v>
      </c>
      <c r="D65" s="92" t="s">
        <v>7856</v>
      </c>
      <c r="E65" s="109">
        <v>42961</v>
      </c>
      <c r="F65" s="92" t="s">
        <v>7857</v>
      </c>
      <c r="G65" s="148" t="s">
        <v>7488</v>
      </c>
      <c r="H65" s="160" t="s">
        <v>7903</v>
      </c>
      <c r="I65" s="156" t="s">
        <v>7904</v>
      </c>
      <c r="J65" s="155" t="s">
        <v>7905</v>
      </c>
      <c r="K65" s="155"/>
      <c r="L65" s="127"/>
      <c r="M65" s="155"/>
      <c r="N65" s="157">
        <v>43008</v>
      </c>
      <c r="O65" s="109">
        <v>43205</v>
      </c>
      <c r="P65" s="114">
        <f t="shared" si="0"/>
        <v>29</v>
      </c>
      <c r="Q65" s="115"/>
      <c r="R65" s="124" t="s">
        <v>31</v>
      </c>
      <c r="S65" s="156" t="s">
        <v>7871</v>
      </c>
      <c r="T65" s="161" t="s">
        <v>7906</v>
      </c>
      <c r="U65" s="117" t="s">
        <v>7907</v>
      </c>
      <c r="V65" s="116" t="s">
        <v>125</v>
      </c>
      <c r="W65" s="116" t="s">
        <v>7455</v>
      </c>
      <c r="X65" s="116" t="s">
        <v>125</v>
      </c>
      <c r="Y65" s="116" t="s">
        <v>7455</v>
      </c>
      <c r="Z65" s="19" t="s">
        <v>125</v>
      </c>
      <c r="AA65" s="112" t="s">
        <v>7456</v>
      </c>
      <c r="AB65" s="19" t="s">
        <v>125</v>
      </c>
      <c r="AC65" s="112" t="s">
        <v>7456</v>
      </c>
      <c r="AD65" s="121" t="s">
        <v>125</v>
      </c>
      <c r="AE65" s="112" t="s">
        <v>7456</v>
      </c>
      <c r="AF65" s="121" t="s">
        <v>125</v>
      </c>
      <c r="AG65" s="112" t="s">
        <v>7456</v>
      </c>
      <c r="AH65" s="119" t="s">
        <v>125</v>
      </c>
      <c r="AI65" s="112" t="s">
        <v>7456</v>
      </c>
      <c r="AJ65" s="119" t="s">
        <v>125</v>
      </c>
      <c r="AK65" s="112" t="s">
        <v>7455</v>
      </c>
      <c r="AL65" s="119" t="s">
        <v>125</v>
      </c>
      <c r="AM65" s="112" t="s">
        <v>7455</v>
      </c>
      <c r="AN65" s="119" t="s">
        <v>125</v>
      </c>
      <c r="AO65" s="112" t="s">
        <v>7455</v>
      </c>
      <c r="AP65" s="119" t="s">
        <v>125</v>
      </c>
      <c r="AQ65" s="112" t="s">
        <v>7455</v>
      </c>
      <c r="AR65" s="119" t="s">
        <v>125</v>
      </c>
      <c r="AS65" s="112" t="s">
        <v>7455</v>
      </c>
      <c r="AT65" s="119" t="s">
        <v>125</v>
      </c>
      <c r="AU65" s="112" t="s">
        <v>7455</v>
      </c>
      <c r="AV65" s="119" t="s">
        <v>125</v>
      </c>
      <c r="AW65" s="112" t="s">
        <v>7455</v>
      </c>
      <c r="AX65" s="119" t="s">
        <v>125</v>
      </c>
      <c r="AY65" s="112" t="s">
        <v>7455</v>
      </c>
      <c r="AZ65" s="119" t="s">
        <v>125</v>
      </c>
      <c r="BA65" s="112" t="s">
        <v>7455</v>
      </c>
      <c r="BB65" s="119" t="s">
        <v>125</v>
      </c>
      <c r="BC65" s="112" t="s">
        <v>7455</v>
      </c>
      <c r="BD65" s="119" t="s">
        <v>125</v>
      </c>
      <c r="BE65" s="112" t="s">
        <v>7455</v>
      </c>
      <c r="BF65" s="119" t="s">
        <v>125</v>
      </c>
      <c r="BG65" s="112" t="s">
        <v>7455</v>
      </c>
      <c r="BH65" s="119" t="s">
        <v>125</v>
      </c>
      <c r="BI65" s="112" t="s">
        <v>7455</v>
      </c>
      <c r="BJ65" s="119" t="s">
        <v>7429</v>
      </c>
      <c r="BK65" s="112" t="s">
        <v>7455</v>
      </c>
      <c r="BL65" s="106" t="s">
        <v>131</v>
      </c>
      <c r="BM65" s="122">
        <v>43190</v>
      </c>
      <c r="BN65" s="108" t="s">
        <v>2033</v>
      </c>
      <c r="BO65" s="106"/>
      <c r="BP65" s="121"/>
      <c r="BQ65" s="121"/>
      <c r="BR65" s="121"/>
      <c r="BS65" s="121"/>
      <c r="BT65" s="119" t="s">
        <v>133</v>
      </c>
      <c r="BU65" s="106"/>
      <c r="BV65" s="136"/>
    </row>
    <row r="66" spans="1:74" s="137" customFormat="1" ht="90" hidden="1" customHeight="1">
      <c r="A66" s="106">
        <v>64</v>
      </c>
      <c r="B66" s="107" t="s">
        <v>7908</v>
      </c>
      <c r="C66" s="108" t="s">
        <v>7413</v>
      </c>
      <c r="D66" s="92" t="s">
        <v>7856</v>
      </c>
      <c r="E66" s="109">
        <v>42961</v>
      </c>
      <c r="F66" s="92" t="s">
        <v>7857</v>
      </c>
      <c r="G66" s="148" t="s">
        <v>7488</v>
      </c>
      <c r="H66" s="160" t="s">
        <v>7903</v>
      </c>
      <c r="I66" s="35" t="s">
        <v>7909</v>
      </c>
      <c r="J66" s="35" t="s">
        <v>7910</v>
      </c>
      <c r="K66" s="35"/>
      <c r="L66" s="127"/>
      <c r="M66" s="35"/>
      <c r="N66" s="157">
        <v>42972</v>
      </c>
      <c r="O66" s="109">
        <v>43007</v>
      </c>
      <c r="P66" s="114">
        <f t="shared" si="0"/>
        <v>5</v>
      </c>
      <c r="Q66" s="115"/>
      <c r="R66" s="124" t="s">
        <v>31</v>
      </c>
      <c r="S66" s="35"/>
      <c r="T66" s="162" t="s">
        <v>7911</v>
      </c>
      <c r="U66" s="163" t="s">
        <v>7912</v>
      </c>
      <c r="V66" s="116" t="s">
        <v>125</v>
      </c>
      <c r="W66" s="116" t="s">
        <v>7455</v>
      </c>
      <c r="X66" s="116" t="s">
        <v>125</v>
      </c>
      <c r="Y66" s="116" t="s">
        <v>7455</v>
      </c>
      <c r="Z66" s="19" t="s">
        <v>125</v>
      </c>
      <c r="AA66" s="112" t="s">
        <v>7456</v>
      </c>
      <c r="AB66" s="19" t="s">
        <v>125</v>
      </c>
      <c r="AC66" s="112" t="s">
        <v>7456</v>
      </c>
      <c r="AD66" s="121" t="s">
        <v>125</v>
      </c>
      <c r="AE66" s="112" t="s">
        <v>7456</v>
      </c>
      <c r="AF66" s="121" t="s">
        <v>125</v>
      </c>
      <c r="AG66" s="112" t="s">
        <v>7456</v>
      </c>
      <c r="AH66" s="119" t="s">
        <v>125</v>
      </c>
      <c r="AI66" s="112" t="s">
        <v>7456</v>
      </c>
      <c r="AJ66" s="119" t="s">
        <v>125</v>
      </c>
      <c r="AK66" s="112" t="s">
        <v>7455</v>
      </c>
      <c r="AL66" s="119" t="s">
        <v>125</v>
      </c>
      <c r="AM66" s="112" t="s">
        <v>7455</v>
      </c>
      <c r="AN66" s="119" t="s">
        <v>125</v>
      </c>
      <c r="AO66" s="112" t="s">
        <v>7455</v>
      </c>
      <c r="AP66" s="119" t="s">
        <v>125</v>
      </c>
      <c r="AQ66" s="112" t="s">
        <v>7455</v>
      </c>
      <c r="AR66" s="119" t="s">
        <v>125</v>
      </c>
      <c r="AS66" s="112" t="s">
        <v>7455</v>
      </c>
      <c r="AT66" s="119" t="s">
        <v>125</v>
      </c>
      <c r="AU66" s="112" t="s">
        <v>7455</v>
      </c>
      <c r="AV66" s="119" t="s">
        <v>125</v>
      </c>
      <c r="AW66" s="112" t="s">
        <v>7455</v>
      </c>
      <c r="AX66" s="119" t="s">
        <v>125</v>
      </c>
      <c r="AY66" s="112" t="s">
        <v>7455</v>
      </c>
      <c r="AZ66" s="119" t="s">
        <v>125</v>
      </c>
      <c r="BA66" s="112" t="s">
        <v>7455</v>
      </c>
      <c r="BB66" s="119" t="s">
        <v>125</v>
      </c>
      <c r="BC66" s="112" t="s">
        <v>7455</v>
      </c>
      <c r="BD66" s="119" t="s">
        <v>125</v>
      </c>
      <c r="BE66" s="112" t="s">
        <v>7455</v>
      </c>
      <c r="BF66" s="119" t="s">
        <v>125</v>
      </c>
      <c r="BG66" s="112" t="s">
        <v>7455</v>
      </c>
      <c r="BH66" s="119" t="s">
        <v>125</v>
      </c>
      <c r="BI66" s="112" t="s">
        <v>7455</v>
      </c>
      <c r="BJ66" s="119" t="s">
        <v>7429</v>
      </c>
      <c r="BK66" s="112" t="s">
        <v>7455</v>
      </c>
      <c r="BL66" s="106" t="s">
        <v>131</v>
      </c>
      <c r="BM66" s="122">
        <v>43190</v>
      </c>
      <c r="BN66" s="108" t="s">
        <v>2033</v>
      </c>
      <c r="BO66" s="106"/>
      <c r="BP66" s="121"/>
      <c r="BQ66" s="121"/>
      <c r="BR66" s="121"/>
      <c r="BS66" s="121"/>
      <c r="BT66" s="119" t="s">
        <v>133</v>
      </c>
      <c r="BU66" s="106"/>
      <c r="BV66" s="136"/>
    </row>
    <row r="67" spans="1:74" s="137" customFormat="1" ht="90" hidden="1" customHeight="1">
      <c r="A67" s="106">
        <v>65</v>
      </c>
      <c r="B67" s="107" t="s">
        <v>7913</v>
      </c>
      <c r="C67" s="108" t="s">
        <v>7413</v>
      </c>
      <c r="D67" s="92" t="s">
        <v>7856</v>
      </c>
      <c r="E67" s="109">
        <v>42961</v>
      </c>
      <c r="F67" s="92" t="s">
        <v>7857</v>
      </c>
      <c r="G67" s="148" t="s">
        <v>7497</v>
      </c>
      <c r="H67" s="160" t="s">
        <v>7914</v>
      </c>
      <c r="I67" s="156" t="s">
        <v>7915</v>
      </c>
      <c r="J67" s="155" t="s">
        <v>7916</v>
      </c>
      <c r="K67" s="155"/>
      <c r="L67" s="113"/>
      <c r="M67" s="155"/>
      <c r="N67" s="157">
        <v>42972</v>
      </c>
      <c r="O67" s="109">
        <v>43008</v>
      </c>
      <c r="P67" s="114">
        <f t="shared" si="0"/>
        <v>6</v>
      </c>
      <c r="Q67" s="115"/>
      <c r="R67" s="124" t="s">
        <v>33</v>
      </c>
      <c r="S67" s="155"/>
      <c r="T67" s="159" t="s">
        <v>7917</v>
      </c>
      <c r="U67" s="117" t="s">
        <v>7918</v>
      </c>
      <c r="V67" s="159" t="s">
        <v>125</v>
      </c>
      <c r="W67" s="159" t="s">
        <v>7455</v>
      </c>
      <c r="X67" s="159" t="s">
        <v>125</v>
      </c>
      <c r="Y67" s="159" t="s">
        <v>7455</v>
      </c>
      <c r="Z67" s="19" t="s">
        <v>125</v>
      </c>
      <c r="AA67" s="112" t="s">
        <v>7456</v>
      </c>
      <c r="AB67" s="19" t="s">
        <v>125</v>
      </c>
      <c r="AC67" s="112" t="s">
        <v>7456</v>
      </c>
      <c r="AD67" s="121" t="s">
        <v>125</v>
      </c>
      <c r="AE67" s="112" t="s">
        <v>7456</v>
      </c>
      <c r="AF67" s="121" t="s">
        <v>125</v>
      </c>
      <c r="AG67" s="112" t="s">
        <v>7456</v>
      </c>
      <c r="AH67" s="119" t="s">
        <v>125</v>
      </c>
      <c r="AI67" s="112" t="s">
        <v>7456</v>
      </c>
      <c r="AJ67" s="119" t="s">
        <v>125</v>
      </c>
      <c r="AK67" s="112" t="s">
        <v>7455</v>
      </c>
      <c r="AL67" s="119" t="s">
        <v>125</v>
      </c>
      <c r="AM67" s="112" t="s">
        <v>7455</v>
      </c>
      <c r="AN67" s="119" t="s">
        <v>125</v>
      </c>
      <c r="AO67" s="112" t="s">
        <v>7455</v>
      </c>
      <c r="AP67" s="119" t="s">
        <v>125</v>
      </c>
      <c r="AQ67" s="112" t="s">
        <v>7455</v>
      </c>
      <c r="AR67" s="119" t="s">
        <v>125</v>
      </c>
      <c r="AS67" s="112" t="s">
        <v>7455</v>
      </c>
      <c r="AT67" s="119" t="s">
        <v>125</v>
      </c>
      <c r="AU67" s="112" t="s">
        <v>7455</v>
      </c>
      <c r="AV67" s="119" t="s">
        <v>125</v>
      </c>
      <c r="AW67" s="112" t="s">
        <v>7455</v>
      </c>
      <c r="AX67" s="119" t="s">
        <v>125</v>
      </c>
      <c r="AY67" s="112" t="s">
        <v>7455</v>
      </c>
      <c r="AZ67" s="119" t="s">
        <v>125</v>
      </c>
      <c r="BA67" s="112" t="s">
        <v>7455</v>
      </c>
      <c r="BB67" s="119" t="s">
        <v>125</v>
      </c>
      <c r="BC67" s="112" t="s">
        <v>7455</v>
      </c>
      <c r="BD67" s="119" t="s">
        <v>125</v>
      </c>
      <c r="BE67" s="112" t="s">
        <v>7455</v>
      </c>
      <c r="BF67" s="119" t="s">
        <v>125</v>
      </c>
      <c r="BG67" s="112" t="s">
        <v>7455</v>
      </c>
      <c r="BH67" s="119" t="s">
        <v>125</v>
      </c>
      <c r="BI67" s="112" t="s">
        <v>7455</v>
      </c>
      <c r="BJ67" s="119" t="s">
        <v>7429</v>
      </c>
      <c r="BK67" s="112" t="s">
        <v>7455</v>
      </c>
      <c r="BL67" s="106" t="s">
        <v>131</v>
      </c>
      <c r="BM67" s="122">
        <v>43190</v>
      </c>
      <c r="BN67" s="108" t="s">
        <v>2033</v>
      </c>
      <c r="BO67" s="106"/>
      <c r="BP67" s="121"/>
      <c r="BQ67" s="121"/>
      <c r="BR67" s="121"/>
      <c r="BS67" s="121"/>
      <c r="BT67" s="119" t="s">
        <v>133</v>
      </c>
      <c r="BU67" s="106"/>
      <c r="BV67" s="136"/>
    </row>
    <row r="68" spans="1:74" s="137" customFormat="1" ht="90" hidden="1" customHeight="1">
      <c r="A68" s="106">
        <v>66</v>
      </c>
      <c r="B68" s="107" t="s">
        <v>7919</v>
      </c>
      <c r="C68" s="108" t="s">
        <v>7413</v>
      </c>
      <c r="D68" s="92" t="s">
        <v>7856</v>
      </c>
      <c r="E68" s="109">
        <v>42961</v>
      </c>
      <c r="F68" s="92" t="s">
        <v>7857</v>
      </c>
      <c r="G68" s="148" t="s">
        <v>7497</v>
      </c>
      <c r="H68" s="160" t="s">
        <v>7920</v>
      </c>
      <c r="I68" s="156" t="s">
        <v>7921</v>
      </c>
      <c r="J68" s="155" t="s">
        <v>7922</v>
      </c>
      <c r="K68" s="155"/>
      <c r="L68" s="113"/>
      <c r="M68" s="155"/>
      <c r="N68" s="157">
        <v>42975</v>
      </c>
      <c r="O68" s="109">
        <v>43008</v>
      </c>
      <c r="P68" s="114">
        <f t="shared" ref="P68:P131" si="1">+WEEKNUM(O68-N68)</f>
        <v>5</v>
      </c>
      <c r="Q68" s="115"/>
      <c r="R68" s="124" t="s">
        <v>33</v>
      </c>
      <c r="S68" s="156" t="s">
        <v>7923</v>
      </c>
      <c r="T68" s="164" t="s">
        <v>7924</v>
      </c>
      <c r="U68" s="136"/>
      <c r="V68" s="165" t="s">
        <v>7925</v>
      </c>
      <c r="W68" s="166" t="s">
        <v>7926</v>
      </c>
      <c r="X68" s="159" t="s">
        <v>125</v>
      </c>
      <c r="Y68" s="159" t="s">
        <v>7469</v>
      </c>
      <c r="Z68" s="128" t="s">
        <v>125</v>
      </c>
      <c r="AA68" s="112" t="s">
        <v>7469</v>
      </c>
      <c r="AB68" s="128" t="s">
        <v>125</v>
      </c>
      <c r="AC68" s="112" t="s">
        <v>7469</v>
      </c>
      <c r="AD68" s="121" t="s">
        <v>125</v>
      </c>
      <c r="AE68" s="112" t="s">
        <v>7469</v>
      </c>
      <c r="AF68" s="128" t="s">
        <v>125</v>
      </c>
      <c r="AG68" s="112" t="s">
        <v>7469</v>
      </c>
      <c r="AH68" s="128" t="s">
        <v>125</v>
      </c>
      <c r="AI68" s="112" t="s">
        <v>7469</v>
      </c>
      <c r="AJ68" s="128" t="s">
        <v>125</v>
      </c>
      <c r="AK68" s="112" t="s">
        <v>7469</v>
      </c>
      <c r="AL68" s="128" t="s">
        <v>125</v>
      </c>
      <c r="AM68" s="112" t="s">
        <v>7469</v>
      </c>
      <c r="AN68" s="128" t="s">
        <v>125</v>
      </c>
      <c r="AO68" s="112" t="s">
        <v>7469</v>
      </c>
      <c r="AP68" s="128" t="s">
        <v>125</v>
      </c>
      <c r="AQ68" s="112" t="s">
        <v>7469</v>
      </c>
      <c r="AR68" s="128" t="s">
        <v>125</v>
      </c>
      <c r="AS68" s="112" t="s">
        <v>7469</v>
      </c>
      <c r="AT68" s="128" t="s">
        <v>125</v>
      </c>
      <c r="AU68" s="112" t="s">
        <v>7469</v>
      </c>
      <c r="AV68" s="128" t="s">
        <v>125</v>
      </c>
      <c r="AW68" s="112" t="s">
        <v>7469</v>
      </c>
      <c r="AX68" s="128" t="s">
        <v>125</v>
      </c>
      <c r="AY68" s="112" t="s">
        <v>7469</v>
      </c>
      <c r="AZ68" s="128" t="s">
        <v>125</v>
      </c>
      <c r="BA68" s="112" t="s">
        <v>7469</v>
      </c>
      <c r="BB68" s="128" t="s">
        <v>125</v>
      </c>
      <c r="BC68" s="112" t="s">
        <v>7469</v>
      </c>
      <c r="BD68" s="128" t="s">
        <v>125</v>
      </c>
      <c r="BE68" s="112" t="s">
        <v>7469</v>
      </c>
      <c r="BF68" s="128" t="s">
        <v>125</v>
      </c>
      <c r="BG68" s="112" t="s">
        <v>7469</v>
      </c>
      <c r="BH68" s="128" t="s">
        <v>125</v>
      </c>
      <c r="BI68" s="112" t="s">
        <v>7469</v>
      </c>
      <c r="BJ68" s="128" t="s">
        <v>7429</v>
      </c>
      <c r="BK68" s="112" t="s">
        <v>7469</v>
      </c>
      <c r="BL68" s="106" t="s">
        <v>131</v>
      </c>
      <c r="BM68" s="122">
        <v>43281</v>
      </c>
      <c r="BN68" s="108" t="s">
        <v>2033</v>
      </c>
      <c r="BO68" s="106"/>
      <c r="BP68" s="121"/>
      <c r="BQ68" s="121"/>
      <c r="BR68" s="121"/>
      <c r="BS68" s="121"/>
      <c r="BT68" s="119" t="s">
        <v>133</v>
      </c>
      <c r="BU68" s="106"/>
      <c r="BV68" s="136"/>
    </row>
    <row r="69" spans="1:74" s="137" customFormat="1" ht="90" hidden="1" customHeight="1">
      <c r="A69" s="106">
        <v>67</v>
      </c>
      <c r="B69" s="107" t="s">
        <v>7927</v>
      </c>
      <c r="C69" s="108" t="s">
        <v>7766</v>
      </c>
      <c r="D69" s="110" t="s">
        <v>7928</v>
      </c>
      <c r="E69" s="125">
        <v>43175</v>
      </c>
      <c r="F69" s="92" t="s">
        <v>7684</v>
      </c>
      <c r="G69" s="148" t="s">
        <v>7416</v>
      </c>
      <c r="H69" s="19" t="s">
        <v>7929</v>
      </c>
      <c r="I69" s="19" t="s">
        <v>7930</v>
      </c>
      <c r="J69" s="19" t="s">
        <v>7931</v>
      </c>
      <c r="K69" s="19"/>
      <c r="L69" s="113"/>
      <c r="M69" s="19"/>
      <c r="N69" s="167">
        <v>43203</v>
      </c>
      <c r="O69" s="109">
        <v>43281</v>
      </c>
      <c r="P69" s="114">
        <f t="shared" si="1"/>
        <v>12</v>
      </c>
      <c r="Q69" s="115"/>
      <c r="R69" s="110" t="s">
        <v>17</v>
      </c>
      <c r="S69" s="110"/>
      <c r="T69" s="166" t="s">
        <v>125</v>
      </c>
      <c r="U69" s="166" t="s">
        <v>125</v>
      </c>
      <c r="V69" s="128" t="s">
        <v>7932</v>
      </c>
      <c r="W69" s="168" t="s">
        <v>7933</v>
      </c>
      <c r="X69" s="128" t="s">
        <v>7932</v>
      </c>
      <c r="Y69" s="154" t="s">
        <v>7934</v>
      </c>
      <c r="Z69" s="121" t="s">
        <v>125</v>
      </c>
      <c r="AA69" s="112" t="s">
        <v>7464</v>
      </c>
      <c r="AB69" s="121" t="s">
        <v>125</v>
      </c>
      <c r="AC69" s="112" t="s">
        <v>7464</v>
      </c>
      <c r="AD69" s="121" t="s">
        <v>125</v>
      </c>
      <c r="AE69" s="112" t="s">
        <v>7464</v>
      </c>
      <c r="AF69" s="19" t="s">
        <v>125</v>
      </c>
      <c r="AG69" s="112" t="s">
        <v>7464</v>
      </c>
      <c r="AH69" s="119" t="s">
        <v>125</v>
      </c>
      <c r="AI69" s="112" t="s">
        <v>7464</v>
      </c>
      <c r="AJ69" s="119" t="s">
        <v>125</v>
      </c>
      <c r="AK69" s="112" t="s">
        <v>7464</v>
      </c>
      <c r="AL69" s="119" t="s">
        <v>125</v>
      </c>
      <c r="AM69" s="112" t="s">
        <v>7464</v>
      </c>
      <c r="AN69" s="119" t="s">
        <v>125</v>
      </c>
      <c r="AO69" s="112" t="s">
        <v>7464</v>
      </c>
      <c r="AP69" s="119" t="s">
        <v>125</v>
      </c>
      <c r="AQ69" s="112" t="s">
        <v>7464</v>
      </c>
      <c r="AR69" s="119" t="s">
        <v>125</v>
      </c>
      <c r="AS69" s="112" t="s">
        <v>7464</v>
      </c>
      <c r="AT69" s="119" t="s">
        <v>125</v>
      </c>
      <c r="AU69" s="112" t="s">
        <v>7464</v>
      </c>
      <c r="AV69" s="119" t="s">
        <v>125</v>
      </c>
      <c r="AW69" s="112" t="s">
        <v>7464</v>
      </c>
      <c r="AX69" s="119" t="s">
        <v>125</v>
      </c>
      <c r="AY69" s="112" t="s">
        <v>7464</v>
      </c>
      <c r="AZ69" s="119" t="s">
        <v>125</v>
      </c>
      <c r="BA69" s="112" t="s">
        <v>7464</v>
      </c>
      <c r="BB69" s="119" t="s">
        <v>125</v>
      </c>
      <c r="BC69" s="112" t="s">
        <v>7464</v>
      </c>
      <c r="BD69" s="119" t="s">
        <v>125</v>
      </c>
      <c r="BE69" s="112" t="s">
        <v>7464</v>
      </c>
      <c r="BF69" s="119" t="s">
        <v>125</v>
      </c>
      <c r="BG69" s="112" t="s">
        <v>7464</v>
      </c>
      <c r="BH69" s="119" t="s">
        <v>125</v>
      </c>
      <c r="BI69" s="112" t="s">
        <v>7464</v>
      </c>
      <c r="BJ69" s="119" t="s">
        <v>7429</v>
      </c>
      <c r="BK69" s="112" t="s">
        <v>7464</v>
      </c>
      <c r="BL69" s="106" t="s">
        <v>131</v>
      </c>
      <c r="BM69" s="122">
        <v>43389</v>
      </c>
      <c r="BN69" s="108" t="s">
        <v>1733</v>
      </c>
      <c r="BO69" s="122">
        <v>44617</v>
      </c>
      <c r="BP69" s="119" t="s">
        <v>7935</v>
      </c>
      <c r="BQ69" s="119" t="s">
        <v>7936</v>
      </c>
      <c r="BR69" s="119" t="s">
        <v>7937</v>
      </c>
      <c r="BS69" s="119" t="s">
        <v>7938</v>
      </c>
      <c r="BT69" s="119" t="s">
        <v>1736</v>
      </c>
      <c r="BU69" s="106" t="s">
        <v>130</v>
      </c>
      <c r="BV69" s="136" t="s">
        <v>130</v>
      </c>
    </row>
    <row r="70" spans="1:74" s="137" customFormat="1" ht="90" hidden="1" customHeight="1">
      <c r="A70" s="106">
        <v>68</v>
      </c>
      <c r="B70" s="107" t="s">
        <v>7939</v>
      </c>
      <c r="C70" s="108" t="s">
        <v>7766</v>
      </c>
      <c r="D70" s="110" t="s">
        <v>7928</v>
      </c>
      <c r="E70" s="125">
        <v>43175</v>
      </c>
      <c r="F70" s="92" t="s">
        <v>7684</v>
      </c>
      <c r="G70" s="148" t="s">
        <v>7416</v>
      </c>
      <c r="H70" s="19" t="s">
        <v>7940</v>
      </c>
      <c r="I70" s="19" t="s">
        <v>7930</v>
      </c>
      <c r="J70" s="19" t="s">
        <v>7941</v>
      </c>
      <c r="K70" s="19"/>
      <c r="L70" s="113"/>
      <c r="M70" s="19"/>
      <c r="N70" s="167">
        <v>43203</v>
      </c>
      <c r="O70" s="109">
        <v>43281</v>
      </c>
      <c r="P70" s="114">
        <f t="shared" si="1"/>
        <v>12</v>
      </c>
      <c r="Q70" s="115"/>
      <c r="R70" s="110" t="s">
        <v>17</v>
      </c>
      <c r="S70" s="110"/>
      <c r="T70" s="166" t="s">
        <v>125</v>
      </c>
      <c r="U70" s="166" t="s">
        <v>125</v>
      </c>
      <c r="V70" s="128" t="s">
        <v>7932</v>
      </c>
      <c r="W70" s="19" t="s">
        <v>7942</v>
      </c>
      <c r="X70" s="128" t="s">
        <v>7932</v>
      </c>
      <c r="Y70" s="168" t="s">
        <v>7934</v>
      </c>
      <c r="Z70" s="121" t="s">
        <v>125</v>
      </c>
      <c r="AA70" s="112" t="s">
        <v>7464</v>
      </c>
      <c r="AB70" s="121" t="s">
        <v>125</v>
      </c>
      <c r="AC70" s="112" t="s">
        <v>7464</v>
      </c>
      <c r="AD70" s="121" t="s">
        <v>125</v>
      </c>
      <c r="AE70" s="112" t="s">
        <v>7464</v>
      </c>
      <c r="AF70" s="19" t="s">
        <v>125</v>
      </c>
      <c r="AG70" s="112" t="s">
        <v>7464</v>
      </c>
      <c r="AH70" s="119" t="s">
        <v>125</v>
      </c>
      <c r="AI70" s="112" t="s">
        <v>7464</v>
      </c>
      <c r="AJ70" s="119" t="s">
        <v>125</v>
      </c>
      <c r="AK70" s="112" t="s">
        <v>7464</v>
      </c>
      <c r="AL70" s="119" t="s">
        <v>125</v>
      </c>
      <c r="AM70" s="112" t="s">
        <v>7464</v>
      </c>
      <c r="AN70" s="119" t="s">
        <v>125</v>
      </c>
      <c r="AO70" s="112" t="s">
        <v>7464</v>
      </c>
      <c r="AP70" s="119" t="s">
        <v>125</v>
      </c>
      <c r="AQ70" s="112" t="s">
        <v>7464</v>
      </c>
      <c r="AR70" s="119" t="s">
        <v>125</v>
      </c>
      <c r="AS70" s="112" t="s">
        <v>7464</v>
      </c>
      <c r="AT70" s="119" t="s">
        <v>125</v>
      </c>
      <c r="AU70" s="112" t="s">
        <v>7464</v>
      </c>
      <c r="AV70" s="119" t="s">
        <v>125</v>
      </c>
      <c r="AW70" s="112" t="s">
        <v>7464</v>
      </c>
      <c r="AX70" s="119" t="s">
        <v>125</v>
      </c>
      <c r="AY70" s="112" t="s">
        <v>7464</v>
      </c>
      <c r="AZ70" s="119" t="s">
        <v>125</v>
      </c>
      <c r="BA70" s="112" t="s">
        <v>7464</v>
      </c>
      <c r="BB70" s="119" t="s">
        <v>125</v>
      </c>
      <c r="BC70" s="112" t="s">
        <v>7464</v>
      </c>
      <c r="BD70" s="119" t="s">
        <v>125</v>
      </c>
      <c r="BE70" s="112" t="s">
        <v>7464</v>
      </c>
      <c r="BF70" s="119" t="s">
        <v>125</v>
      </c>
      <c r="BG70" s="112" t="s">
        <v>7464</v>
      </c>
      <c r="BH70" s="119" t="s">
        <v>125</v>
      </c>
      <c r="BI70" s="112" t="s">
        <v>7464</v>
      </c>
      <c r="BJ70" s="119" t="s">
        <v>7429</v>
      </c>
      <c r="BK70" s="112" t="s">
        <v>7464</v>
      </c>
      <c r="BL70" s="106" t="s">
        <v>131</v>
      </c>
      <c r="BM70" s="122">
        <v>43389</v>
      </c>
      <c r="BN70" s="108" t="s">
        <v>2033</v>
      </c>
      <c r="BO70" s="106"/>
      <c r="BP70" s="121"/>
      <c r="BQ70" s="121"/>
      <c r="BR70" s="121"/>
      <c r="BS70" s="121"/>
      <c r="BT70" s="119" t="s">
        <v>133</v>
      </c>
      <c r="BU70" s="106"/>
      <c r="BV70" s="136"/>
    </row>
    <row r="71" spans="1:74" s="137" customFormat="1" ht="90" hidden="1" customHeight="1">
      <c r="A71" s="106">
        <v>69</v>
      </c>
      <c r="B71" s="107" t="s">
        <v>7943</v>
      </c>
      <c r="C71" s="108" t="s">
        <v>7766</v>
      </c>
      <c r="D71" s="110" t="s">
        <v>7928</v>
      </c>
      <c r="E71" s="125">
        <v>43175</v>
      </c>
      <c r="F71" s="92" t="s">
        <v>7684</v>
      </c>
      <c r="G71" s="148" t="s">
        <v>7431</v>
      </c>
      <c r="H71" s="19" t="s">
        <v>7944</v>
      </c>
      <c r="I71" s="19" t="s">
        <v>7945</v>
      </c>
      <c r="J71" s="19" t="s">
        <v>7946</v>
      </c>
      <c r="K71" s="19"/>
      <c r="L71" s="113"/>
      <c r="M71" s="19"/>
      <c r="N71" s="167">
        <v>43203</v>
      </c>
      <c r="O71" s="109">
        <v>43281</v>
      </c>
      <c r="P71" s="114">
        <f t="shared" si="1"/>
        <v>12</v>
      </c>
      <c r="Q71" s="115"/>
      <c r="R71" s="110" t="s">
        <v>17</v>
      </c>
      <c r="S71" s="110"/>
      <c r="T71" s="166" t="s">
        <v>125</v>
      </c>
      <c r="U71" s="166" t="s">
        <v>125</v>
      </c>
      <c r="V71" s="128" t="s">
        <v>7947</v>
      </c>
      <c r="W71" s="154" t="s">
        <v>7948</v>
      </c>
      <c r="X71" s="128" t="s">
        <v>125</v>
      </c>
      <c r="Y71" s="154" t="s">
        <v>7469</v>
      </c>
      <c r="Z71" s="128" t="s">
        <v>125</v>
      </c>
      <c r="AA71" s="154" t="s">
        <v>7469</v>
      </c>
      <c r="AB71" s="128" t="s">
        <v>125</v>
      </c>
      <c r="AC71" s="154" t="s">
        <v>7469</v>
      </c>
      <c r="AD71" s="128" t="s">
        <v>125</v>
      </c>
      <c r="AE71" s="154" t="s">
        <v>7469</v>
      </c>
      <c r="AF71" s="128" t="s">
        <v>125</v>
      </c>
      <c r="AG71" s="154" t="s">
        <v>7469</v>
      </c>
      <c r="AH71" s="128" t="s">
        <v>125</v>
      </c>
      <c r="AI71" s="154" t="s">
        <v>7469</v>
      </c>
      <c r="AJ71" s="128" t="s">
        <v>125</v>
      </c>
      <c r="AK71" s="154" t="s">
        <v>7469</v>
      </c>
      <c r="AL71" s="128" t="s">
        <v>125</v>
      </c>
      <c r="AM71" s="154" t="s">
        <v>7469</v>
      </c>
      <c r="AN71" s="128" t="s">
        <v>125</v>
      </c>
      <c r="AO71" s="154" t="s">
        <v>7469</v>
      </c>
      <c r="AP71" s="128" t="s">
        <v>125</v>
      </c>
      <c r="AQ71" s="154" t="s">
        <v>7469</v>
      </c>
      <c r="AR71" s="128" t="s">
        <v>125</v>
      </c>
      <c r="AS71" s="154" t="s">
        <v>7469</v>
      </c>
      <c r="AT71" s="128" t="s">
        <v>125</v>
      </c>
      <c r="AU71" s="154" t="s">
        <v>7469</v>
      </c>
      <c r="AV71" s="128" t="s">
        <v>125</v>
      </c>
      <c r="AW71" s="112" t="s">
        <v>7469</v>
      </c>
      <c r="AX71" s="128" t="s">
        <v>125</v>
      </c>
      <c r="AY71" s="112" t="s">
        <v>7469</v>
      </c>
      <c r="AZ71" s="128" t="s">
        <v>125</v>
      </c>
      <c r="BA71" s="112" t="s">
        <v>7469</v>
      </c>
      <c r="BB71" s="128" t="s">
        <v>125</v>
      </c>
      <c r="BC71" s="112" t="s">
        <v>7469</v>
      </c>
      <c r="BD71" s="128" t="s">
        <v>125</v>
      </c>
      <c r="BE71" s="112" t="s">
        <v>7469</v>
      </c>
      <c r="BF71" s="128" t="s">
        <v>125</v>
      </c>
      <c r="BG71" s="112" t="s">
        <v>7469</v>
      </c>
      <c r="BH71" s="128" t="s">
        <v>125</v>
      </c>
      <c r="BI71" s="112" t="s">
        <v>7469</v>
      </c>
      <c r="BJ71" s="128" t="s">
        <v>7429</v>
      </c>
      <c r="BK71" s="112" t="s">
        <v>7469</v>
      </c>
      <c r="BL71" s="106" t="s">
        <v>131</v>
      </c>
      <c r="BM71" s="167">
        <v>43325</v>
      </c>
      <c r="BN71" s="108" t="s">
        <v>1733</v>
      </c>
      <c r="BO71" s="122">
        <v>43343</v>
      </c>
      <c r="BP71" s="119" t="s">
        <v>7949</v>
      </c>
      <c r="BQ71" s="121"/>
      <c r="BR71" s="119" t="s">
        <v>7950</v>
      </c>
      <c r="BS71" s="119" t="s">
        <v>7951</v>
      </c>
      <c r="BT71" s="119" t="s">
        <v>1736</v>
      </c>
      <c r="BU71" s="106" t="s">
        <v>130</v>
      </c>
      <c r="BV71" s="136" t="s">
        <v>130</v>
      </c>
    </row>
    <row r="72" spans="1:74" s="137" customFormat="1" ht="90" hidden="1" customHeight="1">
      <c r="A72" s="106">
        <v>70</v>
      </c>
      <c r="B72" s="107" t="s">
        <v>7952</v>
      </c>
      <c r="C72" s="108" t="s">
        <v>7766</v>
      </c>
      <c r="D72" s="110" t="s">
        <v>7928</v>
      </c>
      <c r="E72" s="125">
        <v>43175</v>
      </c>
      <c r="F72" s="92" t="s">
        <v>7684</v>
      </c>
      <c r="G72" s="148" t="s">
        <v>7431</v>
      </c>
      <c r="H72" s="19" t="s">
        <v>7953</v>
      </c>
      <c r="I72" s="19" t="s">
        <v>7945</v>
      </c>
      <c r="J72" s="19" t="s">
        <v>7954</v>
      </c>
      <c r="K72" s="19"/>
      <c r="L72" s="113"/>
      <c r="M72" s="19"/>
      <c r="N72" s="167">
        <v>43203</v>
      </c>
      <c r="O72" s="109">
        <v>43281</v>
      </c>
      <c r="P72" s="114">
        <f t="shared" si="1"/>
        <v>12</v>
      </c>
      <c r="Q72" s="115"/>
      <c r="R72" s="110" t="s">
        <v>17</v>
      </c>
      <c r="S72" s="110"/>
      <c r="T72" s="166" t="s">
        <v>125</v>
      </c>
      <c r="U72" s="166" t="s">
        <v>125</v>
      </c>
      <c r="V72" s="128" t="s">
        <v>7955</v>
      </c>
      <c r="W72" s="19" t="s">
        <v>7956</v>
      </c>
      <c r="X72" s="128" t="s">
        <v>7955</v>
      </c>
      <c r="Y72" s="19" t="s">
        <v>7957</v>
      </c>
      <c r="Z72" s="35" t="s">
        <v>7958</v>
      </c>
      <c r="AA72" s="169" t="s">
        <v>7959</v>
      </c>
      <c r="AB72" s="120" t="s">
        <v>125</v>
      </c>
      <c r="AC72" s="119" t="s">
        <v>7428</v>
      </c>
      <c r="AD72" s="121" t="s">
        <v>125</v>
      </c>
      <c r="AE72" s="119" t="s">
        <v>7428</v>
      </c>
      <c r="AF72" s="128" t="s">
        <v>125</v>
      </c>
      <c r="AG72" s="119" t="s">
        <v>7428</v>
      </c>
      <c r="AH72" s="119" t="s">
        <v>125</v>
      </c>
      <c r="AI72" s="119" t="s">
        <v>7428</v>
      </c>
      <c r="AJ72" s="119" t="s">
        <v>125</v>
      </c>
      <c r="AK72" s="119" t="s">
        <v>7428</v>
      </c>
      <c r="AL72" s="119" t="s">
        <v>125</v>
      </c>
      <c r="AM72" s="119" t="s">
        <v>7428</v>
      </c>
      <c r="AN72" s="119" t="s">
        <v>125</v>
      </c>
      <c r="AO72" s="119" t="s">
        <v>7428</v>
      </c>
      <c r="AP72" s="119" t="s">
        <v>125</v>
      </c>
      <c r="AQ72" s="119" t="s">
        <v>7428</v>
      </c>
      <c r="AR72" s="119" t="s">
        <v>125</v>
      </c>
      <c r="AS72" s="119" t="s">
        <v>7428</v>
      </c>
      <c r="AT72" s="119" t="s">
        <v>125</v>
      </c>
      <c r="AU72" s="119" t="s">
        <v>7428</v>
      </c>
      <c r="AV72" s="119" t="s">
        <v>125</v>
      </c>
      <c r="AW72" s="119" t="s">
        <v>7428</v>
      </c>
      <c r="AX72" s="119" t="s">
        <v>125</v>
      </c>
      <c r="AY72" s="119" t="s">
        <v>7428</v>
      </c>
      <c r="AZ72" s="119" t="s">
        <v>125</v>
      </c>
      <c r="BA72" s="119" t="s">
        <v>7428</v>
      </c>
      <c r="BB72" s="119" t="s">
        <v>125</v>
      </c>
      <c r="BC72" s="119" t="s">
        <v>7428</v>
      </c>
      <c r="BD72" s="119" t="s">
        <v>125</v>
      </c>
      <c r="BE72" s="119" t="s">
        <v>7428</v>
      </c>
      <c r="BF72" s="119" t="s">
        <v>125</v>
      </c>
      <c r="BG72" s="119" t="s">
        <v>7428</v>
      </c>
      <c r="BH72" s="119" t="s">
        <v>125</v>
      </c>
      <c r="BI72" s="119" t="s">
        <v>7428</v>
      </c>
      <c r="BJ72" s="119" t="s">
        <v>7429</v>
      </c>
      <c r="BK72" s="119" t="s">
        <v>7428</v>
      </c>
      <c r="BL72" s="106" t="s">
        <v>131</v>
      </c>
      <c r="BM72" s="122">
        <v>43521</v>
      </c>
      <c r="BN72" s="108" t="s">
        <v>1733</v>
      </c>
      <c r="BO72" s="122">
        <v>44617</v>
      </c>
      <c r="BP72" s="119" t="s">
        <v>7960</v>
      </c>
      <c r="BQ72" s="119" t="s">
        <v>7936</v>
      </c>
      <c r="BR72" s="119" t="s">
        <v>7937</v>
      </c>
      <c r="BS72" s="119" t="s">
        <v>7938</v>
      </c>
      <c r="BT72" s="119" t="s">
        <v>1736</v>
      </c>
      <c r="BU72" s="106" t="s">
        <v>130</v>
      </c>
      <c r="BV72" s="136" t="s">
        <v>130</v>
      </c>
    </row>
    <row r="73" spans="1:74" s="137" customFormat="1" ht="90" hidden="1" customHeight="1">
      <c r="A73" s="106">
        <v>71</v>
      </c>
      <c r="B73" s="107" t="s">
        <v>7961</v>
      </c>
      <c r="C73" s="108" t="s">
        <v>7766</v>
      </c>
      <c r="D73" s="110" t="s">
        <v>7928</v>
      </c>
      <c r="E73" s="125">
        <v>43175</v>
      </c>
      <c r="F73" s="92" t="s">
        <v>7684</v>
      </c>
      <c r="G73" s="148" t="s">
        <v>7471</v>
      </c>
      <c r="H73" s="19" t="s">
        <v>7962</v>
      </c>
      <c r="I73" s="19" t="s">
        <v>7963</v>
      </c>
      <c r="J73" s="19" t="s">
        <v>7964</v>
      </c>
      <c r="K73" s="19"/>
      <c r="L73" s="113"/>
      <c r="M73" s="19"/>
      <c r="N73" s="167">
        <v>43203</v>
      </c>
      <c r="O73" s="109">
        <v>43281</v>
      </c>
      <c r="P73" s="114">
        <f t="shared" si="1"/>
        <v>12</v>
      </c>
      <c r="Q73" s="115"/>
      <c r="R73" s="110" t="s">
        <v>17</v>
      </c>
      <c r="S73" s="110"/>
      <c r="T73" s="166" t="s">
        <v>125</v>
      </c>
      <c r="U73" s="166" t="s">
        <v>125</v>
      </c>
      <c r="V73" s="128" t="s">
        <v>7965</v>
      </c>
      <c r="W73" s="170" t="s">
        <v>7966</v>
      </c>
      <c r="X73" s="128" t="s">
        <v>7965</v>
      </c>
      <c r="Y73" s="154" t="s">
        <v>7967</v>
      </c>
      <c r="Z73" s="128" t="s">
        <v>125</v>
      </c>
      <c r="AA73" s="112" t="s">
        <v>7464</v>
      </c>
      <c r="AB73" s="128" t="s">
        <v>125</v>
      </c>
      <c r="AC73" s="112" t="s">
        <v>7464</v>
      </c>
      <c r="AD73" s="136" t="s">
        <v>125</v>
      </c>
      <c r="AE73" s="112" t="s">
        <v>7464</v>
      </c>
      <c r="AF73" s="19" t="s">
        <v>125</v>
      </c>
      <c r="AG73" s="112" t="s">
        <v>7464</v>
      </c>
      <c r="AH73" s="119" t="s">
        <v>125</v>
      </c>
      <c r="AI73" s="112" t="s">
        <v>7464</v>
      </c>
      <c r="AJ73" s="119" t="s">
        <v>125</v>
      </c>
      <c r="AK73" s="112" t="s">
        <v>7464</v>
      </c>
      <c r="AL73" s="119" t="s">
        <v>125</v>
      </c>
      <c r="AM73" s="112" t="s">
        <v>7464</v>
      </c>
      <c r="AN73" s="119" t="s">
        <v>125</v>
      </c>
      <c r="AO73" s="112" t="s">
        <v>7464</v>
      </c>
      <c r="AP73" s="119" t="s">
        <v>125</v>
      </c>
      <c r="AQ73" s="112" t="s">
        <v>7464</v>
      </c>
      <c r="AR73" s="119" t="s">
        <v>125</v>
      </c>
      <c r="AS73" s="112" t="s">
        <v>7464</v>
      </c>
      <c r="AT73" s="119" t="s">
        <v>125</v>
      </c>
      <c r="AU73" s="112" t="s">
        <v>7464</v>
      </c>
      <c r="AV73" s="119" t="s">
        <v>125</v>
      </c>
      <c r="AW73" s="112" t="s">
        <v>7464</v>
      </c>
      <c r="AX73" s="119" t="s">
        <v>125</v>
      </c>
      <c r="AY73" s="112" t="s">
        <v>7464</v>
      </c>
      <c r="AZ73" s="119" t="s">
        <v>125</v>
      </c>
      <c r="BA73" s="112" t="s">
        <v>7464</v>
      </c>
      <c r="BB73" s="119" t="s">
        <v>125</v>
      </c>
      <c r="BC73" s="112" t="s">
        <v>7464</v>
      </c>
      <c r="BD73" s="119" t="s">
        <v>125</v>
      </c>
      <c r="BE73" s="112" t="s">
        <v>7464</v>
      </c>
      <c r="BF73" s="119" t="s">
        <v>125</v>
      </c>
      <c r="BG73" s="112" t="s">
        <v>7464</v>
      </c>
      <c r="BH73" s="119" t="s">
        <v>125</v>
      </c>
      <c r="BI73" s="112" t="s">
        <v>7464</v>
      </c>
      <c r="BJ73" s="119" t="s">
        <v>7429</v>
      </c>
      <c r="BK73" s="112" t="s">
        <v>7464</v>
      </c>
      <c r="BL73" s="106" t="s">
        <v>131</v>
      </c>
      <c r="BM73" s="167">
        <v>43327</v>
      </c>
      <c r="BN73" s="108" t="s">
        <v>1733</v>
      </c>
      <c r="BO73" s="122">
        <v>43343</v>
      </c>
      <c r="BP73" s="119" t="s">
        <v>7949</v>
      </c>
      <c r="BQ73" s="121"/>
      <c r="BR73" s="119" t="s">
        <v>7950</v>
      </c>
      <c r="BS73" s="119" t="s">
        <v>7951</v>
      </c>
      <c r="BT73" s="119" t="s">
        <v>1736</v>
      </c>
      <c r="BU73" s="106" t="s">
        <v>130</v>
      </c>
      <c r="BV73" s="136" t="s">
        <v>130</v>
      </c>
    </row>
    <row r="74" spans="1:74" s="137" customFormat="1" ht="90" hidden="1" customHeight="1">
      <c r="A74" s="106">
        <v>72</v>
      </c>
      <c r="B74" s="107" t="s">
        <v>7968</v>
      </c>
      <c r="C74" s="108" t="s">
        <v>7766</v>
      </c>
      <c r="D74" s="110" t="s">
        <v>7969</v>
      </c>
      <c r="E74" s="125">
        <v>43175</v>
      </c>
      <c r="F74" s="92" t="s">
        <v>7684</v>
      </c>
      <c r="G74" s="148" t="s">
        <v>7488</v>
      </c>
      <c r="H74" s="19" t="s">
        <v>7970</v>
      </c>
      <c r="I74" s="19" t="s">
        <v>7971</v>
      </c>
      <c r="J74" s="19" t="s">
        <v>7972</v>
      </c>
      <c r="K74" s="19"/>
      <c r="L74" s="127"/>
      <c r="M74" s="19"/>
      <c r="N74" s="167">
        <v>43203</v>
      </c>
      <c r="O74" s="109">
        <v>43281</v>
      </c>
      <c r="P74" s="114">
        <f t="shared" si="1"/>
        <v>12</v>
      </c>
      <c r="Q74" s="115"/>
      <c r="R74" s="110" t="s">
        <v>17</v>
      </c>
      <c r="S74" s="110"/>
      <c r="T74" s="166" t="s">
        <v>125</v>
      </c>
      <c r="U74" s="166" t="s">
        <v>125</v>
      </c>
      <c r="V74" s="128" t="s">
        <v>7973</v>
      </c>
      <c r="W74" s="171" t="s">
        <v>7974</v>
      </c>
      <c r="X74" s="128" t="s">
        <v>7973</v>
      </c>
      <c r="Y74" s="112" t="s">
        <v>7975</v>
      </c>
      <c r="Z74" s="35" t="s">
        <v>7976</v>
      </c>
      <c r="AA74" s="143" t="s">
        <v>7977</v>
      </c>
      <c r="AB74" s="19" t="s">
        <v>7978</v>
      </c>
      <c r="AC74" s="151" t="s">
        <v>7979</v>
      </c>
      <c r="AD74" s="35" t="s">
        <v>7980</v>
      </c>
      <c r="AE74" s="143" t="s">
        <v>7981</v>
      </c>
      <c r="AF74" s="19" t="s">
        <v>7830</v>
      </c>
      <c r="AG74" s="141" t="s">
        <v>7982</v>
      </c>
      <c r="AH74" s="136"/>
      <c r="AI74" s="172" t="s">
        <v>7983</v>
      </c>
      <c r="AJ74" s="172"/>
      <c r="AK74" s="35" t="s">
        <v>7701</v>
      </c>
      <c r="AL74" s="19" t="s">
        <v>7984</v>
      </c>
      <c r="AM74" s="35" t="s">
        <v>7985</v>
      </c>
      <c r="AN74" s="35" t="s">
        <v>7986</v>
      </c>
      <c r="AO74" s="35" t="s">
        <v>7987</v>
      </c>
      <c r="AP74" s="35" t="s">
        <v>7988</v>
      </c>
      <c r="AQ74" s="35" t="s">
        <v>7989</v>
      </c>
      <c r="AR74" s="35" t="s">
        <v>7990</v>
      </c>
      <c r="AS74" s="35" t="s">
        <v>7991</v>
      </c>
      <c r="AT74" s="19" t="s">
        <v>125</v>
      </c>
      <c r="AU74" s="35" t="s">
        <v>3113</v>
      </c>
      <c r="AV74" s="19" t="s">
        <v>125</v>
      </c>
      <c r="AW74" s="35" t="s">
        <v>3113</v>
      </c>
      <c r="AX74" s="19" t="s">
        <v>125</v>
      </c>
      <c r="AY74" s="35" t="s">
        <v>3113</v>
      </c>
      <c r="AZ74" s="19" t="s">
        <v>125</v>
      </c>
      <c r="BA74" s="35" t="s">
        <v>3113</v>
      </c>
      <c r="BB74" s="19" t="s">
        <v>125</v>
      </c>
      <c r="BC74" s="35" t="s">
        <v>3113</v>
      </c>
      <c r="BD74" s="19" t="s">
        <v>125</v>
      </c>
      <c r="BE74" s="35" t="s">
        <v>3113</v>
      </c>
      <c r="BF74" s="19" t="s">
        <v>125</v>
      </c>
      <c r="BG74" s="35" t="s">
        <v>3113</v>
      </c>
      <c r="BH74" s="19" t="s">
        <v>125</v>
      </c>
      <c r="BI74" s="35" t="s">
        <v>3113</v>
      </c>
      <c r="BJ74" s="19" t="s">
        <v>125</v>
      </c>
      <c r="BK74" s="35" t="s">
        <v>3113</v>
      </c>
      <c r="BL74" s="106" t="s">
        <v>131</v>
      </c>
      <c r="BM74" s="122">
        <v>44405</v>
      </c>
      <c r="BN74" s="108" t="s">
        <v>286</v>
      </c>
      <c r="BO74" s="122">
        <v>44407</v>
      </c>
      <c r="BP74" s="119" t="s">
        <v>7992</v>
      </c>
      <c r="BQ74" s="119" t="s">
        <v>7993</v>
      </c>
      <c r="BR74" s="119" t="s">
        <v>7994</v>
      </c>
      <c r="BS74" s="119" t="s">
        <v>7995</v>
      </c>
      <c r="BT74" s="119" t="s">
        <v>291</v>
      </c>
      <c r="BU74" s="106" t="s">
        <v>292</v>
      </c>
      <c r="BV74" s="136"/>
    </row>
    <row r="75" spans="1:74" s="137" customFormat="1" ht="90" hidden="1" customHeight="1">
      <c r="A75" s="106">
        <v>73</v>
      </c>
      <c r="B75" s="107" t="s">
        <v>7996</v>
      </c>
      <c r="C75" s="108" t="s">
        <v>7766</v>
      </c>
      <c r="D75" s="110" t="s">
        <v>7969</v>
      </c>
      <c r="E75" s="125">
        <v>43175</v>
      </c>
      <c r="F75" s="92" t="s">
        <v>7684</v>
      </c>
      <c r="G75" s="148" t="s">
        <v>7488</v>
      </c>
      <c r="H75" s="19" t="s">
        <v>7997</v>
      </c>
      <c r="I75" s="19" t="s">
        <v>7971</v>
      </c>
      <c r="J75" s="19" t="s">
        <v>7998</v>
      </c>
      <c r="K75" s="19"/>
      <c r="L75" s="127"/>
      <c r="M75" s="19"/>
      <c r="N75" s="167">
        <v>43203</v>
      </c>
      <c r="O75" s="109">
        <v>43281</v>
      </c>
      <c r="P75" s="114">
        <f t="shared" si="1"/>
        <v>12</v>
      </c>
      <c r="Q75" s="115"/>
      <c r="R75" s="110" t="s">
        <v>17</v>
      </c>
      <c r="S75" s="110"/>
      <c r="T75" s="166" t="s">
        <v>125</v>
      </c>
      <c r="U75" s="166" t="s">
        <v>125</v>
      </c>
      <c r="V75" s="128" t="s">
        <v>7999</v>
      </c>
      <c r="W75" s="19" t="s">
        <v>8000</v>
      </c>
      <c r="X75" s="128" t="s">
        <v>7999</v>
      </c>
      <c r="Y75" s="19" t="s">
        <v>8001</v>
      </c>
      <c r="Z75" s="19" t="s">
        <v>7976</v>
      </c>
      <c r="AA75" s="140" t="s">
        <v>8002</v>
      </c>
      <c r="AB75" s="19" t="s">
        <v>7978</v>
      </c>
      <c r="AC75" s="151" t="s">
        <v>7979</v>
      </c>
      <c r="AD75" s="35" t="s">
        <v>8003</v>
      </c>
      <c r="AE75" s="143" t="s">
        <v>8004</v>
      </c>
      <c r="AF75" s="19" t="s">
        <v>7830</v>
      </c>
      <c r="AG75" s="141" t="s">
        <v>7982</v>
      </c>
      <c r="AH75" s="136"/>
      <c r="AI75" s="172" t="s">
        <v>7983</v>
      </c>
      <c r="AJ75" s="172"/>
      <c r="AK75" s="35" t="s">
        <v>7701</v>
      </c>
      <c r="AL75" s="19" t="s">
        <v>8005</v>
      </c>
      <c r="AM75" s="35" t="s">
        <v>8006</v>
      </c>
      <c r="AN75" s="35" t="s">
        <v>125</v>
      </c>
      <c r="AO75" s="35" t="s">
        <v>7834</v>
      </c>
      <c r="AP75" s="35" t="s">
        <v>125</v>
      </c>
      <c r="AQ75" s="35" t="s">
        <v>7834</v>
      </c>
      <c r="AR75" s="35" t="s">
        <v>125</v>
      </c>
      <c r="AS75" s="35" t="s">
        <v>7834</v>
      </c>
      <c r="AT75" s="35" t="s">
        <v>125</v>
      </c>
      <c r="AU75" s="35" t="s">
        <v>7834</v>
      </c>
      <c r="AV75" s="35" t="s">
        <v>125</v>
      </c>
      <c r="AW75" s="35" t="s">
        <v>7834</v>
      </c>
      <c r="AX75" s="35" t="s">
        <v>125</v>
      </c>
      <c r="AY75" s="35" t="s">
        <v>7834</v>
      </c>
      <c r="AZ75" s="35" t="s">
        <v>125</v>
      </c>
      <c r="BA75" s="35" t="s">
        <v>7834</v>
      </c>
      <c r="BB75" s="35" t="s">
        <v>125</v>
      </c>
      <c r="BC75" s="35" t="s">
        <v>7834</v>
      </c>
      <c r="BD75" s="35" t="s">
        <v>125</v>
      </c>
      <c r="BE75" s="35" t="s">
        <v>7834</v>
      </c>
      <c r="BF75" s="35" t="s">
        <v>125</v>
      </c>
      <c r="BG75" s="35" t="s">
        <v>7834</v>
      </c>
      <c r="BH75" s="35" t="s">
        <v>125</v>
      </c>
      <c r="BI75" s="35" t="s">
        <v>7834</v>
      </c>
      <c r="BJ75" s="35" t="s">
        <v>7429</v>
      </c>
      <c r="BK75" s="35" t="s">
        <v>7834</v>
      </c>
      <c r="BL75" s="106" t="s">
        <v>131</v>
      </c>
      <c r="BM75" s="122">
        <v>44035</v>
      </c>
      <c r="BN75" s="108" t="s">
        <v>1733</v>
      </c>
      <c r="BO75" s="122">
        <v>44617</v>
      </c>
      <c r="BP75" s="119" t="s">
        <v>8007</v>
      </c>
      <c r="BQ75" s="119" t="s">
        <v>7936</v>
      </c>
      <c r="BR75" s="119" t="s">
        <v>7937</v>
      </c>
      <c r="BS75" s="119" t="s">
        <v>7938</v>
      </c>
      <c r="BT75" s="119" t="s">
        <v>1736</v>
      </c>
      <c r="BU75" s="106" t="s">
        <v>130</v>
      </c>
      <c r="BV75" s="136" t="s">
        <v>130</v>
      </c>
    </row>
    <row r="76" spans="1:74" s="137" customFormat="1" ht="90" hidden="1" customHeight="1">
      <c r="A76" s="106">
        <v>74</v>
      </c>
      <c r="B76" s="107" t="s">
        <v>8008</v>
      </c>
      <c r="C76" s="108" t="s">
        <v>7766</v>
      </c>
      <c r="D76" s="110" t="s">
        <v>7928</v>
      </c>
      <c r="E76" s="125">
        <v>43175</v>
      </c>
      <c r="F76" s="92" t="s">
        <v>7684</v>
      </c>
      <c r="G76" s="148" t="s">
        <v>7497</v>
      </c>
      <c r="H76" s="19" t="s">
        <v>8009</v>
      </c>
      <c r="I76" s="19" t="s">
        <v>7971</v>
      </c>
      <c r="J76" s="19" t="s">
        <v>8010</v>
      </c>
      <c r="K76" s="19"/>
      <c r="L76" s="113"/>
      <c r="M76" s="19"/>
      <c r="N76" s="167">
        <v>43203</v>
      </c>
      <c r="O76" s="109">
        <v>43281</v>
      </c>
      <c r="P76" s="114">
        <f t="shared" si="1"/>
        <v>12</v>
      </c>
      <c r="Q76" s="115"/>
      <c r="R76" s="110" t="s">
        <v>17</v>
      </c>
      <c r="S76" s="110"/>
      <c r="T76" s="166" t="s">
        <v>125</v>
      </c>
      <c r="U76" s="166" t="s">
        <v>125</v>
      </c>
      <c r="V76" s="166" t="s">
        <v>8011</v>
      </c>
      <c r="W76" s="171" t="s">
        <v>8012</v>
      </c>
      <c r="X76" s="166" t="s">
        <v>8011</v>
      </c>
      <c r="Y76" s="19" t="s">
        <v>8013</v>
      </c>
      <c r="Z76" s="19" t="s">
        <v>7825</v>
      </c>
      <c r="AA76" s="140" t="s">
        <v>8014</v>
      </c>
      <c r="AB76" s="19" t="s">
        <v>8015</v>
      </c>
      <c r="AC76" s="143" t="s">
        <v>8016</v>
      </c>
      <c r="AD76" s="92" t="s">
        <v>8017</v>
      </c>
      <c r="AE76" s="152" t="s">
        <v>8018</v>
      </c>
      <c r="AF76" s="19" t="s">
        <v>125</v>
      </c>
      <c r="AG76" s="92" t="s">
        <v>7803</v>
      </c>
      <c r="AH76" s="19" t="s">
        <v>125</v>
      </c>
      <c r="AI76" s="92" t="s">
        <v>7803</v>
      </c>
      <c r="AJ76" s="19" t="s">
        <v>125</v>
      </c>
      <c r="AK76" s="92" t="s">
        <v>7803</v>
      </c>
      <c r="AL76" s="19" t="s">
        <v>125</v>
      </c>
      <c r="AM76" s="92" t="s">
        <v>7803</v>
      </c>
      <c r="AN76" s="19" t="s">
        <v>125</v>
      </c>
      <c r="AO76" s="92" t="s">
        <v>7803</v>
      </c>
      <c r="AP76" s="19" t="s">
        <v>125</v>
      </c>
      <c r="AQ76" s="92" t="s">
        <v>7803</v>
      </c>
      <c r="AR76" s="19" t="s">
        <v>125</v>
      </c>
      <c r="AS76" s="92" t="s">
        <v>7803</v>
      </c>
      <c r="AT76" s="19" t="s">
        <v>125</v>
      </c>
      <c r="AU76" s="92" t="s">
        <v>7803</v>
      </c>
      <c r="AV76" s="19" t="s">
        <v>125</v>
      </c>
      <c r="AW76" s="92" t="s">
        <v>7803</v>
      </c>
      <c r="AX76" s="19" t="s">
        <v>125</v>
      </c>
      <c r="AY76" s="92" t="s">
        <v>7803</v>
      </c>
      <c r="AZ76" s="19" t="s">
        <v>125</v>
      </c>
      <c r="BA76" s="92" t="s">
        <v>7803</v>
      </c>
      <c r="BB76" s="19" t="s">
        <v>125</v>
      </c>
      <c r="BC76" s="92" t="s">
        <v>7803</v>
      </c>
      <c r="BD76" s="19" t="s">
        <v>125</v>
      </c>
      <c r="BE76" s="92" t="s">
        <v>7803</v>
      </c>
      <c r="BF76" s="19" t="s">
        <v>125</v>
      </c>
      <c r="BG76" s="92" t="s">
        <v>7803</v>
      </c>
      <c r="BH76" s="19" t="s">
        <v>125</v>
      </c>
      <c r="BI76" s="92" t="s">
        <v>7803</v>
      </c>
      <c r="BJ76" s="19" t="s">
        <v>7429</v>
      </c>
      <c r="BK76" s="92" t="s">
        <v>7803</v>
      </c>
      <c r="BL76" s="106" t="s">
        <v>131</v>
      </c>
      <c r="BM76" s="122">
        <v>43671</v>
      </c>
      <c r="BN76" s="108" t="s">
        <v>2033</v>
      </c>
      <c r="BO76" s="106"/>
      <c r="BP76" s="121"/>
      <c r="BQ76" s="121"/>
      <c r="BR76" s="121"/>
      <c r="BS76" s="121"/>
      <c r="BT76" s="119" t="s">
        <v>133</v>
      </c>
      <c r="BU76" s="106"/>
      <c r="BV76" s="136"/>
    </row>
    <row r="77" spans="1:74" s="137" customFormat="1" ht="90" hidden="1" customHeight="1">
      <c r="A77" s="106">
        <v>75</v>
      </c>
      <c r="B77" s="107" t="s">
        <v>8019</v>
      </c>
      <c r="C77" s="108" t="s">
        <v>7766</v>
      </c>
      <c r="D77" s="110" t="s">
        <v>7928</v>
      </c>
      <c r="E77" s="125">
        <v>43175</v>
      </c>
      <c r="F77" s="92" t="s">
        <v>7684</v>
      </c>
      <c r="G77" s="148" t="s">
        <v>7497</v>
      </c>
      <c r="H77" s="19" t="s">
        <v>8020</v>
      </c>
      <c r="I77" s="19" t="s">
        <v>7971</v>
      </c>
      <c r="J77" s="19" t="s">
        <v>8021</v>
      </c>
      <c r="K77" s="19"/>
      <c r="L77" s="113"/>
      <c r="M77" s="19"/>
      <c r="N77" s="167">
        <v>43203</v>
      </c>
      <c r="O77" s="109">
        <v>43281</v>
      </c>
      <c r="P77" s="114">
        <f t="shared" si="1"/>
        <v>12</v>
      </c>
      <c r="Q77" s="115"/>
      <c r="R77" s="92" t="s">
        <v>17</v>
      </c>
      <c r="S77" s="19"/>
      <c r="T77" s="166" t="s">
        <v>125</v>
      </c>
      <c r="U77" s="166" t="s">
        <v>125</v>
      </c>
      <c r="V77" s="128" t="s">
        <v>8022</v>
      </c>
      <c r="W77" s="92" t="s">
        <v>8023</v>
      </c>
      <c r="X77" s="128" t="s">
        <v>8022</v>
      </c>
      <c r="Y77" s="19" t="s">
        <v>8013</v>
      </c>
      <c r="Z77" s="35" t="s">
        <v>7825</v>
      </c>
      <c r="AA77" s="140" t="s">
        <v>8014</v>
      </c>
      <c r="AB77" s="19" t="s">
        <v>8015</v>
      </c>
      <c r="AC77" s="143" t="s">
        <v>8024</v>
      </c>
      <c r="AD77" s="35" t="s">
        <v>8025</v>
      </c>
      <c r="AE77" s="152" t="s">
        <v>8026</v>
      </c>
      <c r="AF77" s="19" t="s">
        <v>125</v>
      </c>
      <c r="AG77" s="92" t="s">
        <v>7803</v>
      </c>
      <c r="AH77" s="19" t="s">
        <v>125</v>
      </c>
      <c r="AI77" s="92" t="s">
        <v>7803</v>
      </c>
      <c r="AJ77" s="19" t="s">
        <v>125</v>
      </c>
      <c r="AK77" s="92" t="s">
        <v>7803</v>
      </c>
      <c r="AL77" s="19" t="s">
        <v>125</v>
      </c>
      <c r="AM77" s="92" t="s">
        <v>7803</v>
      </c>
      <c r="AN77" s="19" t="s">
        <v>125</v>
      </c>
      <c r="AO77" s="92" t="s">
        <v>7803</v>
      </c>
      <c r="AP77" s="19" t="s">
        <v>125</v>
      </c>
      <c r="AQ77" s="92" t="s">
        <v>7803</v>
      </c>
      <c r="AR77" s="19" t="s">
        <v>125</v>
      </c>
      <c r="AS77" s="92" t="s">
        <v>7803</v>
      </c>
      <c r="AT77" s="19" t="s">
        <v>125</v>
      </c>
      <c r="AU77" s="92" t="s">
        <v>7803</v>
      </c>
      <c r="AV77" s="19" t="s">
        <v>125</v>
      </c>
      <c r="AW77" s="92" t="s">
        <v>7803</v>
      </c>
      <c r="AX77" s="19" t="s">
        <v>125</v>
      </c>
      <c r="AY77" s="92" t="s">
        <v>7803</v>
      </c>
      <c r="AZ77" s="19" t="s">
        <v>125</v>
      </c>
      <c r="BA77" s="92" t="s">
        <v>7803</v>
      </c>
      <c r="BB77" s="19" t="s">
        <v>125</v>
      </c>
      <c r="BC77" s="92" t="s">
        <v>7803</v>
      </c>
      <c r="BD77" s="19" t="s">
        <v>125</v>
      </c>
      <c r="BE77" s="92" t="s">
        <v>7803</v>
      </c>
      <c r="BF77" s="19" t="s">
        <v>125</v>
      </c>
      <c r="BG77" s="92" t="s">
        <v>7803</v>
      </c>
      <c r="BH77" s="19" t="s">
        <v>125</v>
      </c>
      <c r="BI77" s="92" t="s">
        <v>7803</v>
      </c>
      <c r="BJ77" s="19" t="s">
        <v>7429</v>
      </c>
      <c r="BK77" s="92" t="s">
        <v>7803</v>
      </c>
      <c r="BL77" s="106" t="s">
        <v>131</v>
      </c>
      <c r="BM77" s="122">
        <v>43671</v>
      </c>
      <c r="BN77" s="108" t="s">
        <v>2033</v>
      </c>
      <c r="BO77" s="106"/>
      <c r="BP77" s="121"/>
      <c r="BQ77" s="121"/>
      <c r="BR77" s="121"/>
      <c r="BS77" s="121"/>
      <c r="BT77" s="119" t="s">
        <v>133</v>
      </c>
      <c r="BU77" s="106"/>
      <c r="BV77" s="35"/>
    </row>
    <row r="78" spans="1:74" s="137" customFormat="1" ht="90" hidden="1" customHeight="1">
      <c r="A78" s="106">
        <v>76</v>
      </c>
      <c r="B78" s="107" t="s">
        <v>8027</v>
      </c>
      <c r="C78" s="108" t="s">
        <v>7766</v>
      </c>
      <c r="D78" s="110" t="s">
        <v>7928</v>
      </c>
      <c r="E78" s="125">
        <v>43175</v>
      </c>
      <c r="F78" s="92" t="s">
        <v>7684</v>
      </c>
      <c r="G78" s="148" t="s">
        <v>7517</v>
      </c>
      <c r="H78" s="19" t="s">
        <v>8028</v>
      </c>
      <c r="I78" s="19" t="s">
        <v>7971</v>
      </c>
      <c r="J78" s="19" t="s">
        <v>8029</v>
      </c>
      <c r="K78" s="19"/>
      <c r="L78" s="113"/>
      <c r="M78" s="19"/>
      <c r="N78" s="167">
        <v>43203</v>
      </c>
      <c r="O78" s="109">
        <v>43281</v>
      </c>
      <c r="P78" s="114">
        <f t="shared" si="1"/>
        <v>12</v>
      </c>
      <c r="Q78" s="115"/>
      <c r="R78" s="92" t="s">
        <v>17</v>
      </c>
      <c r="S78" s="19"/>
      <c r="T78" s="166" t="s">
        <v>125</v>
      </c>
      <c r="U78" s="166" t="s">
        <v>125</v>
      </c>
      <c r="V78" s="128" t="s">
        <v>8030</v>
      </c>
      <c r="W78" s="170" t="s">
        <v>8031</v>
      </c>
      <c r="X78" s="128" t="s">
        <v>8030</v>
      </c>
      <c r="Y78" s="154" t="s">
        <v>8032</v>
      </c>
      <c r="Z78" s="128" t="s">
        <v>125</v>
      </c>
      <c r="AA78" s="112" t="s">
        <v>7464</v>
      </c>
      <c r="AB78" s="128" t="s">
        <v>125</v>
      </c>
      <c r="AC78" s="112" t="s">
        <v>7464</v>
      </c>
      <c r="AD78" s="136" t="s">
        <v>125</v>
      </c>
      <c r="AE78" s="112" t="s">
        <v>7464</v>
      </c>
      <c r="AF78" s="19" t="s">
        <v>125</v>
      </c>
      <c r="AG78" s="112" t="s">
        <v>7464</v>
      </c>
      <c r="AH78" s="119" t="s">
        <v>125</v>
      </c>
      <c r="AI78" s="112" t="s">
        <v>7464</v>
      </c>
      <c r="AJ78" s="119" t="s">
        <v>125</v>
      </c>
      <c r="AK78" s="112" t="s">
        <v>7464</v>
      </c>
      <c r="AL78" s="119" t="s">
        <v>125</v>
      </c>
      <c r="AM78" s="112" t="s">
        <v>7464</v>
      </c>
      <c r="AN78" s="119" t="s">
        <v>125</v>
      </c>
      <c r="AO78" s="112" t="s">
        <v>7464</v>
      </c>
      <c r="AP78" s="119" t="s">
        <v>125</v>
      </c>
      <c r="AQ78" s="112" t="s">
        <v>7464</v>
      </c>
      <c r="AR78" s="119" t="s">
        <v>125</v>
      </c>
      <c r="AS78" s="112" t="s">
        <v>7464</v>
      </c>
      <c r="AT78" s="119" t="s">
        <v>125</v>
      </c>
      <c r="AU78" s="112" t="s">
        <v>7464</v>
      </c>
      <c r="AV78" s="119" t="s">
        <v>125</v>
      </c>
      <c r="AW78" s="112" t="s">
        <v>7464</v>
      </c>
      <c r="AX78" s="119" t="s">
        <v>125</v>
      </c>
      <c r="AY78" s="112" t="s">
        <v>7464</v>
      </c>
      <c r="AZ78" s="119" t="s">
        <v>125</v>
      </c>
      <c r="BA78" s="112" t="s">
        <v>7464</v>
      </c>
      <c r="BB78" s="119" t="s">
        <v>125</v>
      </c>
      <c r="BC78" s="112" t="s">
        <v>7464</v>
      </c>
      <c r="BD78" s="119" t="s">
        <v>125</v>
      </c>
      <c r="BE78" s="112" t="s">
        <v>7464</v>
      </c>
      <c r="BF78" s="119" t="s">
        <v>125</v>
      </c>
      <c r="BG78" s="112" t="s">
        <v>7464</v>
      </c>
      <c r="BH78" s="119" t="s">
        <v>125</v>
      </c>
      <c r="BI78" s="112" t="s">
        <v>7464</v>
      </c>
      <c r="BJ78" s="119" t="s">
        <v>7429</v>
      </c>
      <c r="BK78" s="112" t="s">
        <v>7464</v>
      </c>
      <c r="BL78" s="106" t="s">
        <v>131</v>
      </c>
      <c r="BM78" s="167">
        <v>43325</v>
      </c>
      <c r="BN78" s="108" t="s">
        <v>286</v>
      </c>
      <c r="BO78" s="122">
        <v>43343</v>
      </c>
      <c r="BP78" s="119" t="s">
        <v>7949</v>
      </c>
      <c r="BQ78" s="121"/>
      <c r="BR78" s="119" t="s">
        <v>8033</v>
      </c>
      <c r="BS78" s="119" t="s">
        <v>7951</v>
      </c>
      <c r="BT78" s="119" t="s">
        <v>291</v>
      </c>
      <c r="BU78" s="106" t="s">
        <v>292</v>
      </c>
      <c r="BV78" s="136"/>
    </row>
    <row r="79" spans="1:74" s="137" customFormat="1" ht="90" hidden="1" customHeight="1">
      <c r="A79" s="106">
        <v>77</v>
      </c>
      <c r="B79" s="107" t="s">
        <v>8034</v>
      </c>
      <c r="C79" s="108" t="s">
        <v>7766</v>
      </c>
      <c r="D79" s="110" t="s">
        <v>7969</v>
      </c>
      <c r="E79" s="125">
        <v>43175</v>
      </c>
      <c r="F79" s="92" t="s">
        <v>7684</v>
      </c>
      <c r="G79" s="148" t="s">
        <v>7517</v>
      </c>
      <c r="H79" s="19" t="s">
        <v>8035</v>
      </c>
      <c r="I79" s="19" t="s">
        <v>7971</v>
      </c>
      <c r="J79" s="19" t="s">
        <v>7998</v>
      </c>
      <c r="K79" s="19"/>
      <c r="L79" s="127"/>
      <c r="M79" s="19"/>
      <c r="N79" s="167">
        <v>43203</v>
      </c>
      <c r="O79" s="109">
        <v>43281</v>
      </c>
      <c r="P79" s="114">
        <f t="shared" si="1"/>
        <v>12</v>
      </c>
      <c r="Q79" s="115"/>
      <c r="R79" s="92" t="s">
        <v>17</v>
      </c>
      <c r="S79" s="19"/>
      <c r="T79" s="166" t="s">
        <v>125</v>
      </c>
      <c r="U79" s="166" t="s">
        <v>125</v>
      </c>
      <c r="V79" s="128" t="s">
        <v>8036</v>
      </c>
      <c r="W79" s="170" t="s">
        <v>8037</v>
      </c>
      <c r="X79" s="128" t="s">
        <v>8036</v>
      </c>
      <c r="Y79" s="170" t="s">
        <v>8038</v>
      </c>
      <c r="Z79" s="35" t="s">
        <v>7812</v>
      </c>
      <c r="AA79" s="140" t="s">
        <v>8039</v>
      </c>
      <c r="AB79" s="19" t="s">
        <v>7799</v>
      </c>
      <c r="AC79" s="141" t="s">
        <v>8040</v>
      </c>
      <c r="AD79" s="35" t="s">
        <v>8041</v>
      </c>
      <c r="AE79" s="141" t="s">
        <v>8042</v>
      </c>
      <c r="AF79" s="136"/>
      <c r="AG79" s="141" t="s">
        <v>8043</v>
      </c>
      <c r="AH79" s="136"/>
      <c r="AI79" s="172" t="s">
        <v>7983</v>
      </c>
      <c r="AJ79" s="172"/>
      <c r="AK79" s="35" t="s">
        <v>7701</v>
      </c>
      <c r="AL79" s="19" t="s">
        <v>8044</v>
      </c>
      <c r="AM79" s="35" t="s">
        <v>8045</v>
      </c>
      <c r="AN79" s="35" t="s">
        <v>125</v>
      </c>
      <c r="AO79" s="35" t="s">
        <v>7834</v>
      </c>
      <c r="AP79" s="35" t="s">
        <v>125</v>
      </c>
      <c r="AQ79" s="35" t="s">
        <v>7834</v>
      </c>
      <c r="AR79" s="35" t="s">
        <v>125</v>
      </c>
      <c r="AS79" s="35" t="s">
        <v>7834</v>
      </c>
      <c r="AT79" s="35" t="s">
        <v>125</v>
      </c>
      <c r="AU79" s="35" t="s">
        <v>7834</v>
      </c>
      <c r="AV79" s="35" t="s">
        <v>125</v>
      </c>
      <c r="AW79" s="35" t="s">
        <v>7834</v>
      </c>
      <c r="AX79" s="35" t="s">
        <v>125</v>
      </c>
      <c r="AY79" s="35" t="s">
        <v>7834</v>
      </c>
      <c r="AZ79" s="35" t="s">
        <v>125</v>
      </c>
      <c r="BA79" s="35" t="s">
        <v>7834</v>
      </c>
      <c r="BB79" s="35" t="s">
        <v>125</v>
      </c>
      <c r="BC79" s="35" t="s">
        <v>7834</v>
      </c>
      <c r="BD79" s="35" t="s">
        <v>125</v>
      </c>
      <c r="BE79" s="35" t="s">
        <v>7834</v>
      </c>
      <c r="BF79" s="35" t="s">
        <v>125</v>
      </c>
      <c r="BG79" s="35" t="s">
        <v>7834</v>
      </c>
      <c r="BH79" s="35" t="s">
        <v>125</v>
      </c>
      <c r="BI79" s="35" t="s">
        <v>7834</v>
      </c>
      <c r="BJ79" s="35" t="s">
        <v>7429</v>
      </c>
      <c r="BK79" s="35" t="s">
        <v>7834</v>
      </c>
      <c r="BL79" s="106" t="s">
        <v>131</v>
      </c>
      <c r="BM79" s="122">
        <v>44035</v>
      </c>
      <c r="BN79" s="108" t="s">
        <v>2033</v>
      </c>
      <c r="BO79" s="106"/>
      <c r="BP79" s="121"/>
      <c r="BQ79" s="121"/>
      <c r="BR79" s="121"/>
      <c r="BS79" s="121"/>
      <c r="BT79" s="119" t="s">
        <v>133</v>
      </c>
      <c r="BU79" s="106"/>
      <c r="BV79" s="136"/>
    </row>
    <row r="80" spans="1:74" s="137" customFormat="1" ht="90" hidden="1" customHeight="1">
      <c r="A80" s="106">
        <v>78</v>
      </c>
      <c r="B80" s="107" t="s">
        <v>8046</v>
      </c>
      <c r="C80" s="108" t="s">
        <v>7766</v>
      </c>
      <c r="D80" s="110" t="s">
        <v>7928</v>
      </c>
      <c r="E80" s="125">
        <v>43175</v>
      </c>
      <c r="F80" s="92" t="s">
        <v>7684</v>
      </c>
      <c r="G80" s="148" t="s">
        <v>7530</v>
      </c>
      <c r="H80" s="19" t="s">
        <v>8047</v>
      </c>
      <c r="I80" s="19" t="s">
        <v>8048</v>
      </c>
      <c r="J80" s="19" t="s">
        <v>8049</v>
      </c>
      <c r="K80" s="19"/>
      <c r="L80" s="113"/>
      <c r="M80" s="19"/>
      <c r="N80" s="167">
        <v>43203</v>
      </c>
      <c r="O80" s="109">
        <v>43281</v>
      </c>
      <c r="P80" s="114">
        <f t="shared" si="1"/>
        <v>12</v>
      </c>
      <c r="Q80" s="115"/>
      <c r="R80" s="92" t="s">
        <v>17</v>
      </c>
      <c r="S80" s="19"/>
      <c r="T80" s="166" t="s">
        <v>125</v>
      </c>
      <c r="U80" s="166" t="s">
        <v>125</v>
      </c>
      <c r="V80" s="128" t="s">
        <v>8050</v>
      </c>
      <c r="W80" s="35" t="s">
        <v>8051</v>
      </c>
      <c r="X80" s="128" t="s">
        <v>8050</v>
      </c>
      <c r="Y80" s="119" t="s">
        <v>8052</v>
      </c>
      <c r="Z80" s="121" t="s">
        <v>125</v>
      </c>
      <c r="AA80" s="112" t="s">
        <v>7464</v>
      </c>
      <c r="AB80" s="121" t="s">
        <v>125</v>
      </c>
      <c r="AC80" s="112" t="s">
        <v>7464</v>
      </c>
      <c r="AD80" s="121" t="s">
        <v>125</v>
      </c>
      <c r="AE80" s="112" t="s">
        <v>7464</v>
      </c>
      <c r="AF80" s="19" t="s">
        <v>125</v>
      </c>
      <c r="AG80" s="112" t="s">
        <v>7464</v>
      </c>
      <c r="AH80" s="119" t="s">
        <v>125</v>
      </c>
      <c r="AI80" s="112" t="s">
        <v>7464</v>
      </c>
      <c r="AJ80" s="119" t="s">
        <v>125</v>
      </c>
      <c r="AK80" s="112" t="s">
        <v>7464</v>
      </c>
      <c r="AL80" s="119" t="s">
        <v>125</v>
      </c>
      <c r="AM80" s="112" t="s">
        <v>7464</v>
      </c>
      <c r="AN80" s="119" t="s">
        <v>125</v>
      </c>
      <c r="AO80" s="112" t="s">
        <v>7464</v>
      </c>
      <c r="AP80" s="119" t="s">
        <v>125</v>
      </c>
      <c r="AQ80" s="112" t="s">
        <v>7464</v>
      </c>
      <c r="AR80" s="119" t="s">
        <v>125</v>
      </c>
      <c r="AS80" s="112" t="s">
        <v>7464</v>
      </c>
      <c r="AT80" s="119" t="s">
        <v>125</v>
      </c>
      <c r="AU80" s="112" t="s">
        <v>7464</v>
      </c>
      <c r="AV80" s="119" t="s">
        <v>125</v>
      </c>
      <c r="AW80" s="112" t="s">
        <v>7464</v>
      </c>
      <c r="AX80" s="119" t="s">
        <v>125</v>
      </c>
      <c r="AY80" s="112" t="s">
        <v>7464</v>
      </c>
      <c r="AZ80" s="119" t="s">
        <v>125</v>
      </c>
      <c r="BA80" s="112" t="s">
        <v>7464</v>
      </c>
      <c r="BB80" s="119" t="s">
        <v>125</v>
      </c>
      <c r="BC80" s="112" t="s">
        <v>7464</v>
      </c>
      <c r="BD80" s="119" t="s">
        <v>125</v>
      </c>
      <c r="BE80" s="112" t="s">
        <v>7464</v>
      </c>
      <c r="BF80" s="119" t="s">
        <v>125</v>
      </c>
      <c r="BG80" s="112" t="s">
        <v>7464</v>
      </c>
      <c r="BH80" s="119" t="s">
        <v>125</v>
      </c>
      <c r="BI80" s="112" t="s">
        <v>7464</v>
      </c>
      <c r="BJ80" s="119" t="s">
        <v>7429</v>
      </c>
      <c r="BK80" s="112" t="s">
        <v>7464</v>
      </c>
      <c r="BL80" s="106" t="s">
        <v>131</v>
      </c>
      <c r="BM80" s="122">
        <v>43390</v>
      </c>
      <c r="BN80" s="108" t="s">
        <v>1733</v>
      </c>
      <c r="BO80" s="122">
        <v>44617</v>
      </c>
      <c r="BP80" s="119" t="s">
        <v>8053</v>
      </c>
      <c r="BQ80" s="119" t="s">
        <v>7936</v>
      </c>
      <c r="BR80" s="119" t="s">
        <v>7937</v>
      </c>
      <c r="BS80" s="119" t="s">
        <v>7938</v>
      </c>
      <c r="BT80" s="119" t="s">
        <v>1736</v>
      </c>
      <c r="BU80" s="106" t="s">
        <v>130</v>
      </c>
      <c r="BV80" s="136" t="s">
        <v>130</v>
      </c>
    </row>
    <row r="81" spans="1:74" s="137" customFormat="1" ht="90" hidden="1" customHeight="1">
      <c r="A81" s="106">
        <v>79</v>
      </c>
      <c r="B81" s="107" t="s">
        <v>8054</v>
      </c>
      <c r="C81" s="108" t="s">
        <v>7766</v>
      </c>
      <c r="D81" s="110" t="s">
        <v>7928</v>
      </c>
      <c r="E81" s="125">
        <v>43175</v>
      </c>
      <c r="F81" s="92" t="s">
        <v>7684</v>
      </c>
      <c r="G81" s="148" t="s">
        <v>7552</v>
      </c>
      <c r="H81" s="19" t="s">
        <v>8055</v>
      </c>
      <c r="I81" s="19" t="s">
        <v>8056</v>
      </c>
      <c r="J81" s="19" t="s">
        <v>8057</v>
      </c>
      <c r="K81" s="19"/>
      <c r="L81" s="113"/>
      <c r="M81" s="19"/>
      <c r="N81" s="167">
        <v>43203</v>
      </c>
      <c r="O81" s="109">
        <v>43281</v>
      </c>
      <c r="P81" s="114">
        <f t="shared" si="1"/>
        <v>12</v>
      </c>
      <c r="Q81" s="115"/>
      <c r="R81" s="92" t="s">
        <v>17</v>
      </c>
      <c r="S81" s="19"/>
      <c r="T81" s="166" t="s">
        <v>125</v>
      </c>
      <c r="U81" s="166" t="s">
        <v>125</v>
      </c>
      <c r="V81" s="128" t="s">
        <v>8058</v>
      </c>
      <c r="W81" s="35" t="s">
        <v>8059</v>
      </c>
      <c r="X81" s="128" t="s">
        <v>8058</v>
      </c>
      <c r="Y81" s="154" t="s">
        <v>8060</v>
      </c>
      <c r="Z81" s="128" t="s">
        <v>125</v>
      </c>
      <c r="AA81" s="112" t="s">
        <v>7464</v>
      </c>
      <c r="AB81" s="128" t="s">
        <v>125</v>
      </c>
      <c r="AC81" s="112" t="s">
        <v>7464</v>
      </c>
      <c r="AD81" s="136" t="s">
        <v>125</v>
      </c>
      <c r="AE81" s="112" t="s">
        <v>7464</v>
      </c>
      <c r="AF81" s="19" t="s">
        <v>125</v>
      </c>
      <c r="AG81" s="112" t="s">
        <v>7464</v>
      </c>
      <c r="AH81" s="119" t="s">
        <v>125</v>
      </c>
      <c r="AI81" s="112" t="s">
        <v>7464</v>
      </c>
      <c r="AJ81" s="119" t="s">
        <v>125</v>
      </c>
      <c r="AK81" s="112" t="s">
        <v>7464</v>
      </c>
      <c r="AL81" s="119" t="s">
        <v>125</v>
      </c>
      <c r="AM81" s="112" t="s">
        <v>7464</v>
      </c>
      <c r="AN81" s="119" t="s">
        <v>125</v>
      </c>
      <c r="AO81" s="112" t="s">
        <v>7464</v>
      </c>
      <c r="AP81" s="119" t="s">
        <v>125</v>
      </c>
      <c r="AQ81" s="112" t="s">
        <v>7464</v>
      </c>
      <c r="AR81" s="119" t="s">
        <v>125</v>
      </c>
      <c r="AS81" s="112" t="s">
        <v>7464</v>
      </c>
      <c r="AT81" s="119" t="s">
        <v>125</v>
      </c>
      <c r="AU81" s="112" t="s">
        <v>7464</v>
      </c>
      <c r="AV81" s="119" t="s">
        <v>125</v>
      </c>
      <c r="AW81" s="112" t="s">
        <v>7464</v>
      </c>
      <c r="AX81" s="119" t="s">
        <v>125</v>
      </c>
      <c r="AY81" s="112" t="s">
        <v>7464</v>
      </c>
      <c r="AZ81" s="119" t="s">
        <v>125</v>
      </c>
      <c r="BA81" s="112" t="s">
        <v>7464</v>
      </c>
      <c r="BB81" s="119" t="s">
        <v>125</v>
      </c>
      <c r="BC81" s="112" t="s">
        <v>7464</v>
      </c>
      <c r="BD81" s="119" t="s">
        <v>125</v>
      </c>
      <c r="BE81" s="112" t="s">
        <v>7464</v>
      </c>
      <c r="BF81" s="119" t="s">
        <v>125</v>
      </c>
      <c r="BG81" s="112" t="s">
        <v>7464</v>
      </c>
      <c r="BH81" s="119" t="s">
        <v>125</v>
      </c>
      <c r="BI81" s="112" t="s">
        <v>7464</v>
      </c>
      <c r="BJ81" s="119" t="s">
        <v>7429</v>
      </c>
      <c r="BK81" s="112" t="s">
        <v>7464</v>
      </c>
      <c r="BL81" s="106" t="s">
        <v>131</v>
      </c>
      <c r="BM81" s="125">
        <v>43326</v>
      </c>
      <c r="BN81" s="108" t="s">
        <v>1733</v>
      </c>
      <c r="BO81" s="122">
        <v>43343</v>
      </c>
      <c r="BP81" s="119" t="s">
        <v>7949</v>
      </c>
      <c r="BQ81" s="121"/>
      <c r="BR81" s="119" t="s">
        <v>8033</v>
      </c>
      <c r="BS81" s="119" t="s">
        <v>7951</v>
      </c>
      <c r="BT81" s="119" t="s">
        <v>1736</v>
      </c>
      <c r="BU81" s="106" t="s">
        <v>130</v>
      </c>
      <c r="BV81" s="136" t="s">
        <v>130</v>
      </c>
    </row>
    <row r="82" spans="1:74" s="137" customFormat="1" ht="90" hidden="1" customHeight="1">
      <c r="A82" s="106">
        <v>80</v>
      </c>
      <c r="B82" s="107" t="s">
        <v>8061</v>
      </c>
      <c r="C82" s="108" t="s">
        <v>7766</v>
      </c>
      <c r="D82" s="110" t="s">
        <v>7969</v>
      </c>
      <c r="E82" s="125">
        <v>43175</v>
      </c>
      <c r="F82" s="92" t="s">
        <v>7684</v>
      </c>
      <c r="G82" s="148" t="s">
        <v>7562</v>
      </c>
      <c r="H82" s="19" t="s">
        <v>8062</v>
      </c>
      <c r="I82" s="19" t="s">
        <v>8056</v>
      </c>
      <c r="J82" s="19" t="s">
        <v>8063</v>
      </c>
      <c r="K82" s="19"/>
      <c r="L82" s="127"/>
      <c r="M82" s="19"/>
      <c r="N82" s="167">
        <v>43203</v>
      </c>
      <c r="O82" s="109">
        <v>43281</v>
      </c>
      <c r="P82" s="114">
        <f t="shared" si="1"/>
        <v>12</v>
      </c>
      <c r="Q82" s="115"/>
      <c r="R82" s="92" t="s">
        <v>17</v>
      </c>
      <c r="S82" s="19"/>
      <c r="T82" s="166" t="s">
        <v>125</v>
      </c>
      <c r="U82" s="166" t="s">
        <v>125</v>
      </c>
      <c r="V82" s="128" t="s">
        <v>8064</v>
      </c>
      <c r="W82" s="171" t="s">
        <v>8065</v>
      </c>
      <c r="X82" s="128" t="s">
        <v>8064</v>
      </c>
      <c r="Y82" s="19" t="s">
        <v>8066</v>
      </c>
      <c r="Z82" s="35" t="s">
        <v>8067</v>
      </c>
      <c r="AA82" s="140" t="s">
        <v>8068</v>
      </c>
      <c r="AB82" s="19" t="s">
        <v>7814</v>
      </c>
      <c r="AC82" s="151" t="s">
        <v>7979</v>
      </c>
      <c r="AD82" s="35" t="s">
        <v>8041</v>
      </c>
      <c r="AE82" s="141" t="s">
        <v>8069</v>
      </c>
      <c r="AF82" s="112" t="s">
        <v>8070</v>
      </c>
      <c r="AG82" s="141" t="s">
        <v>8071</v>
      </c>
      <c r="AH82" s="136"/>
      <c r="AI82" s="172" t="s">
        <v>7983</v>
      </c>
      <c r="AJ82" s="172"/>
      <c r="AK82" s="35" t="s">
        <v>7701</v>
      </c>
      <c r="AL82" s="19" t="s">
        <v>8072</v>
      </c>
      <c r="AM82" s="35" t="s">
        <v>8073</v>
      </c>
      <c r="AN82" s="35" t="s">
        <v>125</v>
      </c>
      <c r="AO82" s="35" t="s">
        <v>7834</v>
      </c>
      <c r="AP82" s="35" t="s">
        <v>125</v>
      </c>
      <c r="AQ82" s="35" t="s">
        <v>7834</v>
      </c>
      <c r="AR82" s="35" t="s">
        <v>125</v>
      </c>
      <c r="AS82" s="35" t="s">
        <v>7834</v>
      </c>
      <c r="AT82" s="35" t="s">
        <v>125</v>
      </c>
      <c r="AU82" s="35" t="s">
        <v>7834</v>
      </c>
      <c r="AV82" s="35" t="s">
        <v>125</v>
      </c>
      <c r="AW82" s="35" t="s">
        <v>7834</v>
      </c>
      <c r="AX82" s="35" t="s">
        <v>125</v>
      </c>
      <c r="AY82" s="35" t="s">
        <v>7834</v>
      </c>
      <c r="AZ82" s="35" t="s">
        <v>125</v>
      </c>
      <c r="BA82" s="35" t="s">
        <v>7834</v>
      </c>
      <c r="BB82" s="35" t="s">
        <v>125</v>
      </c>
      <c r="BC82" s="35" t="s">
        <v>7834</v>
      </c>
      <c r="BD82" s="35" t="s">
        <v>125</v>
      </c>
      <c r="BE82" s="35" t="s">
        <v>7834</v>
      </c>
      <c r="BF82" s="35" t="s">
        <v>125</v>
      </c>
      <c r="BG82" s="35" t="s">
        <v>7834</v>
      </c>
      <c r="BH82" s="35" t="s">
        <v>125</v>
      </c>
      <c r="BI82" s="35" t="s">
        <v>7834</v>
      </c>
      <c r="BJ82" s="35" t="s">
        <v>7429</v>
      </c>
      <c r="BK82" s="35" t="s">
        <v>7834</v>
      </c>
      <c r="BL82" s="106" t="s">
        <v>131</v>
      </c>
      <c r="BM82" s="122">
        <v>44035</v>
      </c>
      <c r="BN82" s="108" t="s">
        <v>2033</v>
      </c>
      <c r="BO82" s="106"/>
      <c r="BP82" s="121"/>
      <c r="BQ82" s="121"/>
      <c r="BR82" s="121"/>
      <c r="BS82" s="121"/>
      <c r="BT82" s="119" t="s">
        <v>133</v>
      </c>
      <c r="BU82" s="106"/>
      <c r="BV82" s="136"/>
    </row>
    <row r="83" spans="1:74" s="137" customFormat="1" ht="90" hidden="1" customHeight="1">
      <c r="A83" s="106">
        <v>81</v>
      </c>
      <c r="B83" s="107" t="s">
        <v>8074</v>
      </c>
      <c r="C83" s="108" t="s">
        <v>7766</v>
      </c>
      <c r="D83" s="110" t="s">
        <v>7969</v>
      </c>
      <c r="E83" s="125">
        <v>43175</v>
      </c>
      <c r="F83" s="92" t="s">
        <v>7684</v>
      </c>
      <c r="G83" s="148" t="s">
        <v>7562</v>
      </c>
      <c r="H83" s="19" t="s">
        <v>8062</v>
      </c>
      <c r="I83" s="19" t="s">
        <v>8056</v>
      </c>
      <c r="J83" s="19" t="s">
        <v>8075</v>
      </c>
      <c r="K83" s="19"/>
      <c r="L83" s="127"/>
      <c r="M83" s="19"/>
      <c r="N83" s="167">
        <v>43203</v>
      </c>
      <c r="O83" s="109">
        <v>43281</v>
      </c>
      <c r="P83" s="114">
        <f t="shared" si="1"/>
        <v>12</v>
      </c>
      <c r="Q83" s="115"/>
      <c r="R83" s="92" t="s">
        <v>17</v>
      </c>
      <c r="S83" s="19"/>
      <c r="T83" s="166" t="s">
        <v>125</v>
      </c>
      <c r="U83" s="166" t="s">
        <v>125</v>
      </c>
      <c r="V83" s="128" t="s">
        <v>8076</v>
      </c>
      <c r="W83" s="171" t="s">
        <v>8077</v>
      </c>
      <c r="X83" s="128" t="s">
        <v>8076</v>
      </c>
      <c r="Y83" s="19" t="s">
        <v>8066</v>
      </c>
      <c r="Z83" s="35" t="s">
        <v>8067</v>
      </c>
      <c r="AA83" s="140" t="s">
        <v>8068</v>
      </c>
      <c r="AB83" s="19" t="s">
        <v>7814</v>
      </c>
      <c r="AC83" s="151" t="s">
        <v>7979</v>
      </c>
      <c r="AD83" s="35" t="s">
        <v>8078</v>
      </c>
      <c r="AE83" s="141" t="s">
        <v>8079</v>
      </c>
      <c r="AF83" s="35" t="s">
        <v>8080</v>
      </c>
      <c r="AG83" s="141" t="s">
        <v>8071</v>
      </c>
      <c r="AH83" s="136"/>
      <c r="AI83" s="172" t="s">
        <v>7983</v>
      </c>
      <c r="AJ83" s="172"/>
      <c r="AK83" s="35" t="s">
        <v>7701</v>
      </c>
      <c r="AL83" s="19" t="s">
        <v>8081</v>
      </c>
      <c r="AM83" s="35" t="s">
        <v>8073</v>
      </c>
      <c r="AN83" s="35" t="s">
        <v>125</v>
      </c>
      <c r="AO83" s="35" t="s">
        <v>7834</v>
      </c>
      <c r="AP83" s="35" t="s">
        <v>125</v>
      </c>
      <c r="AQ83" s="35" t="s">
        <v>7834</v>
      </c>
      <c r="AR83" s="35" t="s">
        <v>125</v>
      </c>
      <c r="AS83" s="35" t="s">
        <v>7834</v>
      </c>
      <c r="AT83" s="35" t="s">
        <v>125</v>
      </c>
      <c r="AU83" s="35" t="s">
        <v>7834</v>
      </c>
      <c r="AV83" s="35" t="s">
        <v>125</v>
      </c>
      <c r="AW83" s="35" t="s">
        <v>7834</v>
      </c>
      <c r="AX83" s="35" t="s">
        <v>125</v>
      </c>
      <c r="AY83" s="35" t="s">
        <v>7834</v>
      </c>
      <c r="AZ83" s="35" t="s">
        <v>125</v>
      </c>
      <c r="BA83" s="35" t="s">
        <v>7834</v>
      </c>
      <c r="BB83" s="35" t="s">
        <v>125</v>
      </c>
      <c r="BC83" s="35" t="s">
        <v>7834</v>
      </c>
      <c r="BD83" s="35" t="s">
        <v>125</v>
      </c>
      <c r="BE83" s="35" t="s">
        <v>7834</v>
      </c>
      <c r="BF83" s="35" t="s">
        <v>125</v>
      </c>
      <c r="BG83" s="35" t="s">
        <v>7834</v>
      </c>
      <c r="BH83" s="35" t="s">
        <v>125</v>
      </c>
      <c r="BI83" s="35" t="s">
        <v>7834</v>
      </c>
      <c r="BJ83" s="35" t="s">
        <v>7429</v>
      </c>
      <c r="BK83" s="35" t="s">
        <v>7834</v>
      </c>
      <c r="BL83" s="106" t="s">
        <v>131</v>
      </c>
      <c r="BM83" s="122">
        <v>44035</v>
      </c>
      <c r="BN83" s="108" t="s">
        <v>2033</v>
      </c>
      <c r="BO83" s="106"/>
      <c r="BP83" s="121"/>
      <c r="BQ83" s="121"/>
      <c r="BR83" s="121"/>
      <c r="BS83" s="121"/>
      <c r="BT83" s="119" t="s">
        <v>133</v>
      </c>
      <c r="BU83" s="106"/>
      <c r="BV83" s="136"/>
    </row>
    <row r="84" spans="1:74" s="137" customFormat="1" ht="90" hidden="1" customHeight="1">
      <c r="A84" s="106">
        <v>82</v>
      </c>
      <c r="B84" s="107" t="s">
        <v>8082</v>
      </c>
      <c r="C84" s="108" t="s">
        <v>7766</v>
      </c>
      <c r="D84" s="110" t="s">
        <v>7928</v>
      </c>
      <c r="E84" s="125">
        <v>43175</v>
      </c>
      <c r="F84" s="92" t="s">
        <v>7684</v>
      </c>
      <c r="G84" s="148" t="s">
        <v>7601</v>
      </c>
      <c r="H84" s="19" t="s">
        <v>8083</v>
      </c>
      <c r="I84" s="19" t="s">
        <v>8084</v>
      </c>
      <c r="J84" s="19" t="s">
        <v>8085</v>
      </c>
      <c r="K84" s="19"/>
      <c r="L84" s="113"/>
      <c r="M84" s="19"/>
      <c r="N84" s="167">
        <v>43203</v>
      </c>
      <c r="O84" s="109">
        <v>43281</v>
      </c>
      <c r="P84" s="114">
        <f t="shared" si="1"/>
        <v>12</v>
      </c>
      <c r="Q84" s="115"/>
      <c r="R84" s="92" t="s">
        <v>17</v>
      </c>
      <c r="S84" s="19"/>
      <c r="T84" s="166" t="s">
        <v>125</v>
      </c>
      <c r="U84" s="166" t="s">
        <v>125</v>
      </c>
      <c r="V84" s="128" t="s">
        <v>8050</v>
      </c>
      <c r="W84" s="35" t="s">
        <v>8086</v>
      </c>
      <c r="X84" s="128" t="s">
        <v>125</v>
      </c>
      <c r="Y84" s="19" t="s">
        <v>8087</v>
      </c>
      <c r="Z84" s="128" t="s">
        <v>125</v>
      </c>
      <c r="AA84" s="112" t="s">
        <v>7469</v>
      </c>
      <c r="AB84" s="128" t="s">
        <v>125</v>
      </c>
      <c r="AC84" s="112" t="s">
        <v>7469</v>
      </c>
      <c r="AD84" s="121" t="s">
        <v>125</v>
      </c>
      <c r="AE84" s="112" t="s">
        <v>7469</v>
      </c>
      <c r="AF84" s="128" t="s">
        <v>125</v>
      </c>
      <c r="AG84" s="112" t="s">
        <v>7469</v>
      </c>
      <c r="AH84" s="128" t="s">
        <v>125</v>
      </c>
      <c r="AI84" s="112" t="s">
        <v>7469</v>
      </c>
      <c r="AJ84" s="128" t="s">
        <v>125</v>
      </c>
      <c r="AK84" s="112" t="s">
        <v>7469</v>
      </c>
      <c r="AL84" s="128" t="s">
        <v>125</v>
      </c>
      <c r="AM84" s="112" t="s">
        <v>7469</v>
      </c>
      <c r="AN84" s="128" t="s">
        <v>125</v>
      </c>
      <c r="AO84" s="112" t="s">
        <v>7469</v>
      </c>
      <c r="AP84" s="128" t="s">
        <v>125</v>
      </c>
      <c r="AQ84" s="112" t="s">
        <v>7469</v>
      </c>
      <c r="AR84" s="128" t="s">
        <v>125</v>
      </c>
      <c r="AS84" s="112" t="s">
        <v>7469</v>
      </c>
      <c r="AT84" s="128" t="s">
        <v>125</v>
      </c>
      <c r="AU84" s="112" t="s">
        <v>7469</v>
      </c>
      <c r="AV84" s="112" t="s">
        <v>125</v>
      </c>
      <c r="AW84" s="112" t="s">
        <v>7469</v>
      </c>
      <c r="AX84" s="128" t="s">
        <v>125</v>
      </c>
      <c r="AY84" s="112" t="s">
        <v>7469</v>
      </c>
      <c r="AZ84" s="128" t="s">
        <v>125</v>
      </c>
      <c r="BA84" s="112" t="s">
        <v>7469</v>
      </c>
      <c r="BB84" s="128" t="s">
        <v>125</v>
      </c>
      <c r="BC84" s="112" t="s">
        <v>7469</v>
      </c>
      <c r="BD84" s="128" t="s">
        <v>125</v>
      </c>
      <c r="BE84" s="112" t="s">
        <v>7469</v>
      </c>
      <c r="BF84" s="128" t="s">
        <v>125</v>
      </c>
      <c r="BG84" s="112" t="s">
        <v>7469</v>
      </c>
      <c r="BH84" s="128" t="s">
        <v>125</v>
      </c>
      <c r="BI84" s="112" t="s">
        <v>7469</v>
      </c>
      <c r="BJ84" s="128" t="s">
        <v>7429</v>
      </c>
      <c r="BK84" s="112" t="s">
        <v>7469</v>
      </c>
      <c r="BL84" s="106" t="s">
        <v>131</v>
      </c>
      <c r="BM84" s="122">
        <v>43281</v>
      </c>
      <c r="BN84" s="108" t="s">
        <v>1733</v>
      </c>
      <c r="BO84" s="122">
        <v>43343</v>
      </c>
      <c r="BP84" s="119" t="s">
        <v>7949</v>
      </c>
      <c r="BQ84" s="121"/>
      <c r="BR84" s="119" t="s">
        <v>8033</v>
      </c>
      <c r="BS84" s="119" t="s">
        <v>7951</v>
      </c>
      <c r="BT84" s="119" t="s">
        <v>1736</v>
      </c>
      <c r="BU84" s="106" t="s">
        <v>130</v>
      </c>
      <c r="BV84" s="136" t="s">
        <v>130</v>
      </c>
    </row>
    <row r="85" spans="1:74" s="137" customFormat="1" ht="90" hidden="1" customHeight="1">
      <c r="A85" s="106">
        <v>83</v>
      </c>
      <c r="B85" s="107" t="s">
        <v>8088</v>
      </c>
      <c r="C85" s="108" t="s">
        <v>8089</v>
      </c>
      <c r="D85" s="92" t="s">
        <v>8090</v>
      </c>
      <c r="E85" s="167">
        <v>43243</v>
      </c>
      <c r="F85" s="92" t="s">
        <v>8091</v>
      </c>
      <c r="G85" s="148" t="s">
        <v>8092</v>
      </c>
      <c r="H85" s="112" t="s">
        <v>8093</v>
      </c>
      <c r="I85" s="112" t="s">
        <v>8094</v>
      </c>
      <c r="J85" s="112" t="s">
        <v>8095</v>
      </c>
      <c r="K85" s="112"/>
      <c r="L85" s="113"/>
      <c r="M85" s="112"/>
      <c r="N85" s="167">
        <v>43283</v>
      </c>
      <c r="O85" s="109">
        <v>43465</v>
      </c>
      <c r="P85" s="114">
        <f t="shared" si="1"/>
        <v>26</v>
      </c>
      <c r="Q85" s="115"/>
      <c r="R85" s="110" t="s">
        <v>8096</v>
      </c>
      <c r="S85" s="112" t="s">
        <v>8097</v>
      </c>
      <c r="T85" s="166" t="s">
        <v>125</v>
      </c>
      <c r="U85" s="166" t="s">
        <v>125</v>
      </c>
      <c r="V85" s="166" t="s">
        <v>125</v>
      </c>
      <c r="W85" s="166" t="s">
        <v>125</v>
      </c>
      <c r="X85" s="35" t="s">
        <v>8098</v>
      </c>
      <c r="Y85" s="19" t="s">
        <v>8099</v>
      </c>
      <c r="Z85" s="19" t="s">
        <v>8100</v>
      </c>
      <c r="AA85" s="140" t="s">
        <v>8101</v>
      </c>
      <c r="AB85" s="120" t="s">
        <v>125</v>
      </c>
      <c r="AC85" s="119" t="s">
        <v>7428</v>
      </c>
      <c r="AD85" s="121" t="s">
        <v>125</v>
      </c>
      <c r="AE85" s="119" t="s">
        <v>7428</v>
      </c>
      <c r="AF85" s="128" t="s">
        <v>125</v>
      </c>
      <c r="AG85" s="119" t="s">
        <v>7428</v>
      </c>
      <c r="AH85" s="119" t="s">
        <v>125</v>
      </c>
      <c r="AI85" s="119" t="s">
        <v>7428</v>
      </c>
      <c r="AJ85" s="119" t="s">
        <v>125</v>
      </c>
      <c r="AK85" s="119" t="s">
        <v>7428</v>
      </c>
      <c r="AL85" s="119" t="s">
        <v>125</v>
      </c>
      <c r="AM85" s="119" t="s">
        <v>7428</v>
      </c>
      <c r="AN85" s="119" t="s">
        <v>125</v>
      </c>
      <c r="AO85" s="119" t="s">
        <v>7428</v>
      </c>
      <c r="AP85" s="119" t="s">
        <v>125</v>
      </c>
      <c r="AQ85" s="119" t="s">
        <v>7428</v>
      </c>
      <c r="AR85" s="119" t="s">
        <v>125</v>
      </c>
      <c r="AS85" s="119" t="s">
        <v>7428</v>
      </c>
      <c r="AT85" s="119" t="s">
        <v>125</v>
      </c>
      <c r="AU85" s="119" t="s">
        <v>7428</v>
      </c>
      <c r="AV85" s="119" t="s">
        <v>125</v>
      </c>
      <c r="AW85" s="119" t="s">
        <v>7428</v>
      </c>
      <c r="AX85" s="119" t="s">
        <v>125</v>
      </c>
      <c r="AY85" s="119" t="s">
        <v>7428</v>
      </c>
      <c r="AZ85" s="119" t="s">
        <v>125</v>
      </c>
      <c r="BA85" s="119" t="s">
        <v>7428</v>
      </c>
      <c r="BB85" s="119" t="s">
        <v>125</v>
      </c>
      <c r="BC85" s="119" t="s">
        <v>7428</v>
      </c>
      <c r="BD85" s="119" t="s">
        <v>125</v>
      </c>
      <c r="BE85" s="119" t="s">
        <v>7428</v>
      </c>
      <c r="BF85" s="119" t="s">
        <v>125</v>
      </c>
      <c r="BG85" s="119" t="s">
        <v>7428</v>
      </c>
      <c r="BH85" s="119" t="s">
        <v>125</v>
      </c>
      <c r="BI85" s="119" t="s">
        <v>7428</v>
      </c>
      <c r="BJ85" s="119" t="s">
        <v>7429</v>
      </c>
      <c r="BK85" s="119" t="s">
        <v>7428</v>
      </c>
      <c r="BL85" s="106" t="s">
        <v>131</v>
      </c>
      <c r="BM85" s="122">
        <v>43523</v>
      </c>
      <c r="BN85" s="108" t="s">
        <v>2033</v>
      </c>
      <c r="BO85" s="106"/>
      <c r="BP85" s="121"/>
      <c r="BQ85" s="121"/>
      <c r="BR85" s="121"/>
      <c r="BS85" s="121"/>
      <c r="BT85" s="119" t="s">
        <v>133</v>
      </c>
      <c r="BU85" s="106"/>
      <c r="BV85" s="136"/>
    </row>
    <row r="86" spans="1:74" s="137" customFormat="1" ht="90" hidden="1" customHeight="1">
      <c r="A86" s="106">
        <v>84</v>
      </c>
      <c r="B86" s="107" t="s">
        <v>8102</v>
      </c>
      <c r="C86" s="108" t="s">
        <v>8089</v>
      </c>
      <c r="D86" s="92" t="s">
        <v>8090</v>
      </c>
      <c r="E86" s="167">
        <v>43243</v>
      </c>
      <c r="F86" s="92" t="s">
        <v>8091</v>
      </c>
      <c r="G86" s="148" t="s">
        <v>8092</v>
      </c>
      <c r="H86" s="19" t="s">
        <v>8103</v>
      </c>
      <c r="I86" s="112" t="s">
        <v>8094</v>
      </c>
      <c r="J86" s="112" t="s">
        <v>8104</v>
      </c>
      <c r="K86" s="112"/>
      <c r="L86" s="113"/>
      <c r="M86" s="112"/>
      <c r="N86" s="167">
        <v>43191</v>
      </c>
      <c r="O86" s="109">
        <v>43465</v>
      </c>
      <c r="P86" s="114">
        <f t="shared" si="1"/>
        <v>40</v>
      </c>
      <c r="Q86" s="115"/>
      <c r="R86" s="110" t="s">
        <v>8105</v>
      </c>
      <c r="S86" s="112" t="s">
        <v>8106</v>
      </c>
      <c r="T86" s="166" t="s">
        <v>125</v>
      </c>
      <c r="U86" s="166" t="s">
        <v>125</v>
      </c>
      <c r="V86" s="166" t="s">
        <v>125</v>
      </c>
      <c r="W86" s="166" t="s">
        <v>125</v>
      </c>
      <c r="X86" s="35" t="s">
        <v>8107</v>
      </c>
      <c r="Y86" s="19" t="s">
        <v>8108</v>
      </c>
      <c r="Z86" s="19" t="s">
        <v>8109</v>
      </c>
      <c r="AA86" s="173" t="s">
        <v>8110</v>
      </c>
      <c r="AB86" s="120" t="s">
        <v>125</v>
      </c>
      <c r="AC86" s="119" t="s">
        <v>7428</v>
      </c>
      <c r="AD86" s="121" t="s">
        <v>125</v>
      </c>
      <c r="AE86" s="119" t="s">
        <v>7428</v>
      </c>
      <c r="AF86" s="128" t="s">
        <v>125</v>
      </c>
      <c r="AG86" s="119" t="s">
        <v>7428</v>
      </c>
      <c r="AH86" s="119" t="s">
        <v>125</v>
      </c>
      <c r="AI86" s="119" t="s">
        <v>7428</v>
      </c>
      <c r="AJ86" s="119" t="s">
        <v>125</v>
      </c>
      <c r="AK86" s="119" t="s">
        <v>7428</v>
      </c>
      <c r="AL86" s="119" t="s">
        <v>125</v>
      </c>
      <c r="AM86" s="119" t="s">
        <v>7428</v>
      </c>
      <c r="AN86" s="119" t="s">
        <v>125</v>
      </c>
      <c r="AO86" s="119" t="s">
        <v>7428</v>
      </c>
      <c r="AP86" s="119" t="s">
        <v>125</v>
      </c>
      <c r="AQ86" s="119" t="s">
        <v>7428</v>
      </c>
      <c r="AR86" s="119" t="s">
        <v>125</v>
      </c>
      <c r="AS86" s="119" t="s">
        <v>7428</v>
      </c>
      <c r="AT86" s="119" t="s">
        <v>125</v>
      </c>
      <c r="AU86" s="119" t="s">
        <v>7428</v>
      </c>
      <c r="AV86" s="119" t="s">
        <v>125</v>
      </c>
      <c r="AW86" s="119" t="s">
        <v>7428</v>
      </c>
      <c r="AX86" s="119" t="s">
        <v>125</v>
      </c>
      <c r="AY86" s="119" t="s">
        <v>7428</v>
      </c>
      <c r="AZ86" s="119" t="s">
        <v>125</v>
      </c>
      <c r="BA86" s="119" t="s">
        <v>7428</v>
      </c>
      <c r="BB86" s="119" t="s">
        <v>125</v>
      </c>
      <c r="BC86" s="119" t="s">
        <v>7428</v>
      </c>
      <c r="BD86" s="119" t="s">
        <v>125</v>
      </c>
      <c r="BE86" s="119" t="s">
        <v>7428</v>
      </c>
      <c r="BF86" s="119" t="s">
        <v>125</v>
      </c>
      <c r="BG86" s="119" t="s">
        <v>7428</v>
      </c>
      <c r="BH86" s="119" t="s">
        <v>125</v>
      </c>
      <c r="BI86" s="119" t="s">
        <v>7428</v>
      </c>
      <c r="BJ86" s="119" t="s">
        <v>7429</v>
      </c>
      <c r="BK86" s="119" t="s">
        <v>7428</v>
      </c>
      <c r="BL86" s="106" t="s">
        <v>131</v>
      </c>
      <c r="BM86" s="122">
        <v>43523</v>
      </c>
      <c r="BN86" s="108" t="s">
        <v>2033</v>
      </c>
      <c r="BO86" s="106"/>
      <c r="BP86" s="121"/>
      <c r="BQ86" s="121"/>
      <c r="BR86" s="121"/>
      <c r="BS86" s="121"/>
      <c r="BT86" s="119" t="s">
        <v>133</v>
      </c>
      <c r="BU86" s="106"/>
      <c r="BV86" s="136"/>
    </row>
    <row r="87" spans="1:74" s="137" customFormat="1" ht="90" hidden="1" customHeight="1">
      <c r="A87" s="106">
        <v>85</v>
      </c>
      <c r="B87" s="107" t="s">
        <v>8111</v>
      </c>
      <c r="C87" s="108" t="s">
        <v>8089</v>
      </c>
      <c r="D87" s="92" t="s">
        <v>8090</v>
      </c>
      <c r="E87" s="167">
        <v>43146</v>
      </c>
      <c r="F87" s="92" t="s">
        <v>7487</v>
      </c>
      <c r="G87" s="148" t="s">
        <v>8092</v>
      </c>
      <c r="H87" s="35" t="s">
        <v>8112</v>
      </c>
      <c r="I87" s="112" t="s">
        <v>8113</v>
      </c>
      <c r="J87" s="112" t="s">
        <v>8114</v>
      </c>
      <c r="K87" s="112"/>
      <c r="L87" s="113"/>
      <c r="M87" s="112"/>
      <c r="N87" s="167">
        <v>43220</v>
      </c>
      <c r="O87" s="109">
        <v>43465</v>
      </c>
      <c r="P87" s="114">
        <f t="shared" si="1"/>
        <v>35</v>
      </c>
      <c r="Q87" s="115"/>
      <c r="R87" s="110" t="s">
        <v>2581</v>
      </c>
      <c r="S87" s="112" t="s">
        <v>8115</v>
      </c>
      <c r="T87" s="166" t="s">
        <v>125</v>
      </c>
      <c r="U87" s="166" t="s">
        <v>125</v>
      </c>
      <c r="V87" s="166" t="s">
        <v>125</v>
      </c>
      <c r="W87" s="166" t="s">
        <v>125</v>
      </c>
      <c r="X87" s="19" t="s">
        <v>8116</v>
      </c>
      <c r="Y87" s="19" t="s">
        <v>8117</v>
      </c>
      <c r="Z87" s="19" t="s">
        <v>8118</v>
      </c>
      <c r="AA87" s="140" t="s">
        <v>8119</v>
      </c>
      <c r="AB87" s="120" t="s">
        <v>125</v>
      </c>
      <c r="AC87" s="119" t="s">
        <v>7428</v>
      </c>
      <c r="AD87" s="121" t="s">
        <v>125</v>
      </c>
      <c r="AE87" s="119" t="s">
        <v>7428</v>
      </c>
      <c r="AF87" s="119" t="s">
        <v>125</v>
      </c>
      <c r="AG87" s="119" t="s">
        <v>7428</v>
      </c>
      <c r="AH87" s="119" t="s">
        <v>125</v>
      </c>
      <c r="AI87" s="119" t="s">
        <v>7428</v>
      </c>
      <c r="AJ87" s="119" t="s">
        <v>125</v>
      </c>
      <c r="AK87" s="119" t="s">
        <v>7428</v>
      </c>
      <c r="AL87" s="119" t="s">
        <v>125</v>
      </c>
      <c r="AM87" s="119" t="s">
        <v>7428</v>
      </c>
      <c r="AN87" s="119" t="s">
        <v>125</v>
      </c>
      <c r="AO87" s="119" t="s">
        <v>7428</v>
      </c>
      <c r="AP87" s="119" t="s">
        <v>125</v>
      </c>
      <c r="AQ87" s="119" t="s">
        <v>7428</v>
      </c>
      <c r="AR87" s="119" t="s">
        <v>125</v>
      </c>
      <c r="AS87" s="119" t="s">
        <v>7428</v>
      </c>
      <c r="AT87" s="119" t="s">
        <v>125</v>
      </c>
      <c r="AU87" s="119" t="s">
        <v>7428</v>
      </c>
      <c r="AV87" s="119" t="s">
        <v>125</v>
      </c>
      <c r="AW87" s="119" t="s">
        <v>7428</v>
      </c>
      <c r="AX87" s="119" t="s">
        <v>125</v>
      </c>
      <c r="AY87" s="119" t="s">
        <v>7428</v>
      </c>
      <c r="AZ87" s="119" t="s">
        <v>125</v>
      </c>
      <c r="BA87" s="119" t="s">
        <v>7428</v>
      </c>
      <c r="BB87" s="119" t="s">
        <v>125</v>
      </c>
      <c r="BC87" s="119" t="s">
        <v>7428</v>
      </c>
      <c r="BD87" s="119" t="s">
        <v>125</v>
      </c>
      <c r="BE87" s="119" t="s">
        <v>7428</v>
      </c>
      <c r="BF87" s="119" t="s">
        <v>125</v>
      </c>
      <c r="BG87" s="119" t="s">
        <v>7428</v>
      </c>
      <c r="BH87" s="119" t="s">
        <v>125</v>
      </c>
      <c r="BI87" s="119" t="s">
        <v>7428</v>
      </c>
      <c r="BJ87" s="119" t="s">
        <v>7429</v>
      </c>
      <c r="BK87" s="119" t="s">
        <v>7428</v>
      </c>
      <c r="BL87" s="106" t="s">
        <v>131</v>
      </c>
      <c r="BM87" s="122">
        <v>43523</v>
      </c>
      <c r="BN87" s="108" t="s">
        <v>2033</v>
      </c>
      <c r="BO87" s="106"/>
      <c r="BP87" s="121"/>
      <c r="BQ87" s="121"/>
      <c r="BR87" s="121"/>
      <c r="BS87" s="121"/>
      <c r="BT87" s="119" t="s">
        <v>133</v>
      </c>
      <c r="BU87" s="106"/>
      <c r="BV87" s="136"/>
    </row>
    <row r="88" spans="1:74" s="137" customFormat="1" ht="90" hidden="1" customHeight="1">
      <c r="A88" s="106">
        <v>86</v>
      </c>
      <c r="B88" s="107" t="s">
        <v>8120</v>
      </c>
      <c r="C88" s="108" t="s">
        <v>8089</v>
      </c>
      <c r="D88" s="92" t="s">
        <v>8090</v>
      </c>
      <c r="E88" s="167">
        <v>43146</v>
      </c>
      <c r="F88" s="92" t="s">
        <v>7487</v>
      </c>
      <c r="G88" s="148" t="s">
        <v>8092</v>
      </c>
      <c r="H88" s="35" t="s">
        <v>8121</v>
      </c>
      <c r="I88" s="112" t="s">
        <v>8113</v>
      </c>
      <c r="J88" s="112" t="s">
        <v>8122</v>
      </c>
      <c r="K88" s="112"/>
      <c r="L88" s="127"/>
      <c r="M88" s="112"/>
      <c r="N88" s="167">
        <v>43160</v>
      </c>
      <c r="O88" s="109">
        <v>43465</v>
      </c>
      <c r="P88" s="114">
        <f t="shared" si="1"/>
        <v>44</v>
      </c>
      <c r="Q88" s="115"/>
      <c r="R88" s="110" t="s">
        <v>2581</v>
      </c>
      <c r="S88" s="112" t="s">
        <v>8115</v>
      </c>
      <c r="T88" s="166" t="s">
        <v>125</v>
      </c>
      <c r="U88" s="166" t="s">
        <v>125</v>
      </c>
      <c r="V88" s="166" t="s">
        <v>125</v>
      </c>
      <c r="W88" s="166" t="s">
        <v>125</v>
      </c>
      <c r="X88" s="19" t="s">
        <v>8123</v>
      </c>
      <c r="Y88" s="19" t="s">
        <v>8124</v>
      </c>
      <c r="Z88" s="19" t="s">
        <v>8125</v>
      </c>
      <c r="AA88" s="19" t="s">
        <v>8126</v>
      </c>
      <c r="AB88" s="19" t="s">
        <v>7720</v>
      </c>
      <c r="AC88" s="143" t="s">
        <v>7721</v>
      </c>
      <c r="AD88" s="35" t="s">
        <v>8127</v>
      </c>
      <c r="AE88" s="143" t="s">
        <v>8128</v>
      </c>
      <c r="AF88" s="172" t="s">
        <v>8129</v>
      </c>
      <c r="AG88" s="141" t="s">
        <v>8130</v>
      </c>
      <c r="AH88" s="136"/>
      <c r="AI88" s="172" t="s">
        <v>8131</v>
      </c>
      <c r="AJ88" s="172"/>
      <c r="AK88" s="131" t="s">
        <v>8132</v>
      </c>
      <c r="AL88" s="131"/>
      <c r="AM88" s="131" t="s">
        <v>8133</v>
      </c>
      <c r="AN88" s="131" t="s">
        <v>8134</v>
      </c>
      <c r="AO88" s="131" t="s">
        <v>8135</v>
      </c>
      <c r="AP88" s="119" t="s">
        <v>125</v>
      </c>
      <c r="AQ88" s="131" t="s">
        <v>7733</v>
      </c>
      <c r="AR88" s="119" t="s">
        <v>125</v>
      </c>
      <c r="AS88" s="131" t="s">
        <v>7733</v>
      </c>
      <c r="AT88" s="119" t="s">
        <v>125</v>
      </c>
      <c r="AU88" s="131" t="s">
        <v>7733</v>
      </c>
      <c r="AV88" s="19" t="s">
        <v>125</v>
      </c>
      <c r="AW88" s="19" t="s">
        <v>7733</v>
      </c>
      <c r="AX88" s="19" t="s">
        <v>125</v>
      </c>
      <c r="AY88" s="19" t="s">
        <v>7733</v>
      </c>
      <c r="AZ88" s="19" t="s">
        <v>125</v>
      </c>
      <c r="BA88" s="19" t="s">
        <v>7733</v>
      </c>
      <c r="BB88" s="19" t="s">
        <v>125</v>
      </c>
      <c r="BC88" s="19" t="s">
        <v>7733</v>
      </c>
      <c r="BD88" s="19" t="s">
        <v>125</v>
      </c>
      <c r="BE88" s="19" t="s">
        <v>7733</v>
      </c>
      <c r="BF88" s="19" t="s">
        <v>125</v>
      </c>
      <c r="BG88" s="19" t="s">
        <v>7733</v>
      </c>
      <c r="BH88" s="19" t="s">
        <v>7429</v>
      </c>
      <c r="BI88" s="19" t="s">
        <v>7733</v>
      </c>
      <c r="BJ88" s="19" t="s">
        <v>7429</v>
      </c>
      <c r="BK88" s="19" t="s">
        <v>7733</v>
      </c>
      <c r="BL88" s="106" t="s">
        <v>131</v>
      </c>
      <c r="BM88" s="122">
        <v>44132</v>
      </c>
      <c r="BN88" s="108" t="s">
        <v>2033</v>
      </c>
      <c r="BO88" s="106"/>
      <c r="BP88" s="121"/>
      <c r="BQ88" s="121"/>
      <c r="BR88" s="121"/>
      <c r="BS88" s="121"/>
      <c r="BT88" s="119" t="s">
        <v>133</v>
      </c>
      <c r="BU88" s="106"/>
      <c r="BV88" s="136"/>
    </row>
    <row r="89" spans="1:74" s="137" customFormat="1" ht="90" hidden="1" customHeight="1">
      <c r="A89" s="106">
        <v>87</v>
      </c>
      <c r="B89" s="107" t="s">
        <v>8136</v>
      </c>
      <c r="C89" s="108" t="s">
        <v>8089</v>
      </c>
      <c r="D89" s="92" t="s">
        <v>8090</v>
      </c>
      <c r="E89" s="167">
        <v>43146</v>
      </c>
      <c r="F89" s="92" t="s">
        <v>7487</v>
      </c>
      <c r="G89" s="148" t="s">
        <v>8092</v>
      </c>
      <c r="H89" s="35" t="s">
        <v>8121</v>
      </c>
      <c r="I89" s="112" t="s">
        <v>8113</v>
      </c>
      <c r="J89" s="112" t="s">
        <v>8137</v>
      </c>
      <c r="K89" s="112"/>
      <c r="L89" s="113"/>
      <c r="M89" s="112"/>
      <c r="N89" s="167">
        <v>43191</v>
      </c>
      <c r="O89" s="109">
        <v>43296</v>
      </c>
      <c r="P89" s="114">
        <f t="shared" si="1"/>
        <v>15</v>
      </c>
      <c r="Q89" s="115"/>
      <c r="R89" s="110" t="s">
        <v>2581</v>
      </c>
      <c r="S89" s="112" t="s">
        <v>8115</v>
      </c>
      <c r="T89" s="166" t="s">
        <v>125</v>
      </c>
      <c r="U89" s="166" t="s">
        <v>125</v>
      </c>
      <c r="V89" s="166" t="s">
        <v>125</v>
      </c>
      <c r="W89" s="166" t="s">
        <v>125</v>
      </c>
      <c r="X89" s="19" t="s">
        <v>8138</v>
      </c>
      <c r="Y89" s="19" t="s">
        <v>8139</v>
      </c>
      <c r="Z89" s="19" t="s">
        <v>8140</v>
      </c>
      <c r="AA89" s="19" t="s">
        <v>8141</v>
      </c>
      <c r="AB89" s="120" t="s">
        <v>125</v>
      </c>
      <c r="AC89" s="119" t="s">
        <v>7428</v>
      </c>
      <c r="AD89" s="121" t="s">
        <v>125</v>
      </c>
      <c r="AE89" s="119" t="s">
        <v>7428</v>
      </c>
      <c r="AF89" s="119" t="s">
        <v>125</v>
      </c>
      <c r="AG89" s="119" t="s">
        <v>7428</v>
      </c>
      <c r="AH89" s="119" t="s">
        <v>125</v>
      </c>
      <c r="AI89" s="119" t="s">
        <v>7428</v>
      </c>
      <c r="AJ89" s="119" t="s">
        <v>125</v>
      </c>
      <c r="AK89" s="119" t="s">
        <v>7428</v>
      </c>
      <c r="AL89" s="119" t="s">
        <v>125</v>
      </c>
      <c r="AM89" s="119" t="s">
        <v>7428</v>
      </c>
      <c r="AN89" s="119" t="s">
        <v>125</v>
      </c>
      <c r="AO89" s="119" t="s">
        <v>7428</v>
      </c>
      <c r="AP89" s="119" t="s">
        <v>125</v>
      </c>
      <c r="AQ89" s="119" t="s">
        <v>7428</v>
      </c>
      <c r="AR89" s="119" t="s">
        <v>125</v>
      </c>
      <c r="AS89" s="119" t="s">
        <v>7428</v>
      </c>
      <c r="AT89" s="119" t="s">
        <v>125</v>
      </c>
      <c r="AU89" s="119" t="s">
        <v>7428</v>
      </c>
      <c r="AV89" s="119" t="s">
        <v>125</v>
      </c>
      <c r="AW89" s="119" t="s">
        <v>7428</v>
      </c>
      <c r="AX89" s="119" t="s">
        <v>125</v>
      </c>
      <c r="AY89" s="119" t="s">
        <v>7428</v>
      </c>
      <c r="AZ89" s="119" t="s">
        <v>125</v>
      </c>
      <c r="BA89" s="119" t="s">
        <v>7428</v>
      </c>
      <c r="BB89" s="119" t="s">
        <v>125</v>
      </c>
      <c r="BC89" s="119" t="s">
        <v>7428</v>
      </c>
      <c r="BD89" s="119" t="s">
        <v>125</v>
      </c>
      <c r="BE89" s="119" t="s">
        <v>7428</v>
      </c>
      <c r="BF89" s="119" t="s">
        <v>125</v>
      </c>
      <c r="BG89" s="119" t="s">
        <v>7428</v>
      </c>
      <c r="BH89" s="119" t="s">
        <v>125</v>
      </c>
      <c r="BI89" s="119" t="s">
        <v>7428</v>
      </c>
      <c r="BJ89" s="119" t="s">
        <v>7429</v>
      </c>
      <c r="BK89" s="119" t="s">
        <v>7428</v>
      </c>
      <c r="BL89" s="106" t="s">
        <v>131</v>
      </c>
      <c r="BM89" s="122">
        <v>43523</v>
      </c>
      <c r="BN89" s="108" t="s">
        <v>2033</v>
      </c>
      <c r="BO89" s="106"/>
      <c r="BP89" s="121"/>
      <c r="BQ89" s="121"/>
      <c r="BR89" s="121"/>
      <c r="BS89" s="121"/>
      <c r="BT89" s="119" t="s">
        <v>133</v>
      </c>
      <c r="BU89" s="106"/>
      <c r="BV89" s="136"/>
    </row>
    <row r="90" spans="1:74" s="137" customFormat="1" ht="90" hidden="1" customHeight="1">
      <c r="A90" s="106">
        <v>88</v>
      </c>
      <c r="B90" s="107" t="s">
        <v>8142</v>
      </c>
      <c r="C90" s="108" t="s">
        <v>8089</v>
      </c>
      <c r="D90" s="92" t="s">
        <v>8090</v>
      </c>
      <c r="E90" s="167">
        <v>43160</v>
      </c>
      <c r="F90" s="92" t="s">
        <v>8143</v>
      </c>
      <c r="G90" s="148" t="s">
        <v>8092</v>
      </c>
      <c r="H90" s="174" t="s">
        <v>8144</v>
      </c>
      <c r="I90" s="112" t="s">
        <v>8145</v>
      </c>
      <c r="J90" s="112" t="s">
        <v>8146</v>
      </c>
      <c r="K90" s="112"/>
      <c r="L90" s="113"/>
      <c r="M90" s="112"/>
      <c r="N90" s="167">
        <v>43221</v>
      </c>
      <c r="O90" s="109">
        <v>43465</v>
      </c>
      <c r="P90" s="114">
        <f t="shared" si="1"/>
        <v>35</v>
      </c>
      <c r="Q90" s="115"/>
      <c r="R90" s="110" t="s">
        <v>15</v>
      </c>
      <c r="S90" s="112"/>
      <c r="T90" s="166" t="s">
        <v>125</v>
      </c>
      <c r="U90" s="166" t="s">
        <v>125</v>
      </c>
      <c r="V90" s="166" t="s">
        <v>125</v>
      </c>
      <c r="W90" s="166" t="s">
        <v>125</v>
      </c>
      <c r="X90" s="131" t="s">
        <v>8147</v>
      </c>
      <c r="Y90" s="19" t="s">
        <v>8148</v>
      </c>
      <c r="Z90" s="19" t="s">
        <v>8149</v>
      </c>
      <c r="AA90" s="140" t="s">
        <v>8150</v>
      </c>
      <c r="AB90" s="120" t="s">
        <v>125</v>
      </c>
      <c r="AC90" s="119" t="s">
        <v>7428</v>
      </c>
      <c r="AD90" s="121" t="s">
        <v>125</v>
      </c>
      <c r="AE90" s="119" t="s">
        <v>7428</v>
      </c>
      <c r="AF90" s="119" t="s">
        <v>125</v>
      </c>
      <c r="AG90" s="119" t="s">
        <v>7428</v>
      </c>
      <c r="AH90" s="119" t="s">
        <v>125</v>
      </c>
      <c r="AI90" s="119" t="s">
        <v>7428</v>
      </c>
      <c r="AJ90" s="119" t="s">
        <v>125</v>
      </c>
      <c r="AK90" s="119" t="s">
        <v>7428</v>
      </c>
      <c r="AL90" s="119" t="s">
        <v>125</v>
      </c>
      <c r="AM90" s="119" t="s">
        <v>7428</v>
      </c>
      <c r="AN90" s="119" t="s">
        <v>125</v>
      </c>
      <c r="AO90" s="119" t="s">
        <v>7428</v>
      </c>
      <c r="AP90" s="119" t="s">
        <v>125</v>
      </c>
      <c r="AQ90" s="119" t="s">
        <v>7428</v>
      </c>
      <c r="AR90" s="119" t="s">
        <v>125</v>
      </c>
      <c r="AS90" s="119" t="s">
        <v>7428</v>
      </c>
      <c r="AT90" s="119" t="s">
        <v>125</v>
      </c>
      <c r="AU90" s="119" t="s">
        <v>7428</v>
      </c>
      <c r="AV90" s="119" t="s">
        <v>125</v>
      </c>
      <c r="AW90" s="119" t="s">
        <v>7428</v>
      </c>
      <c r="AX90" s="119" t="s">
        <v>125</v>
      </c>
      <c r="AY90" s="119" t="s">
        <v>7428</v>
      </c>
      <c r="AZ90" s="119" t="s">
        <v>125</v>
      </c>
      <c r="BA90" s="119" t="s">
        <v>7428</v>
      </c>
      <c r="BB90" s="119" t="s">
        <v>125</v>
      </c>
      <c r="BC90" s="119" t="s">
        <v>7428</v>
      </c>
      <c r="BD90" s="119" t="s">
        <v>125</v>
      </c>
      <c r="BE90" s="119" t="s">
        <v>7428</v>
      </c>
      <c r="BF90" s="119" t="s">
        <v>125</v>
      </c>
      <c r="BG90" s="119" t="s">
        <v>7428</v>
      </c>
      <c r="BH90" s="119" t="s">
        <v>125</v>
      </c>
      <c r="BI90" s="119" t="s">
        <v>7428</v>
      </c>
      <c r="BJ90" s="119" t="s">
        <v>7429</v>
      </c>
      <c r="BK90" s="119" t="s">
        <v>7428</v>
      </c>
      <c r="BL90" s="106" t="s">
        <v>131</v>
      </c>
      <c r="BM90" s="122">
        <v>43522</v>
      </c>
      <c r="BN90" s="108" t="s">
        <v>2033</v>
      </c>
      <c r="BO90" s="106"/>
      <c r="BP90" s="121"/>
      <c r="BQ90" s="121"/>
      <c r="BR90" s="121"/>
      <c r="BS90" s="121"/>
      <c r="BT90" s="119" t="s">
        <v>133</v>
      </c>
      <c r="BU90" s="106"/>
      <c r="BV90" s="136"/>
    </row>
    <row r="91" spans="1:74" s="137" customFormat="1" ht="90" hidden="1" customHeight="1">
      <c r="A91" s="106">
        <v>89</v>
      </c>
      <c r="B91" s="107" t="s">
        <v>8151</v>
      </c>
      <c r="C91" s="108" t="s">
        <v>8089</v>
      </c>
      <c r="D91" s="92" t="s">
        <v>8090</v>
      </c>
      <c r="E91" s="167">
        <v>43160</v>
      </c>
      <c r="F91" s="92" t="s">
        <v>8143</v>
      </c>
      <c r="G91" s="148" t="s">
        <v>8092</v>
      </c>
      <c r="H91" s="174" t="s">
        <v>8152</v>
      </c>
      <c r="I91" s="112" t="s">
        <v>8145</v>
      </c>
      <c r="J91" s="112" t="s">
        <v>8153</v>
      </c>
      <c r="K91" s="112"/>
      <c r="L91" s="113"/>
      <c r="M91" s="112"/>
      <c r="N91" s="167">
        <v>43266</v>
      </c>
      <c r="O91" s="109">
        <v>43465</v>
      </c>
      <c r="P91" s="114">
        <f t="shared" si="1"/>
        <v>29</v>
      </c>
      <c r="Q91" s="115"/>
      <c r="R91" s="110" t="s">
        <v>15</v>
      </c>
      <c r="S91" s="112"/>
      <c r="T91" s="166" t="s">
        <v>125</v>
      </c>
      <c r="U91" s="166" t="s">
        <v>125</v>
      </c>
      <c r="V91" s="166" t="s">
        <v>125</v>
      </c>
      <c r="W91" s="166" t="s">
        <v>125</v>
      </c>
      <c r="X91" s="131" t="s">
        <v>8154</v>
      </c>
      <c r="Y91" s="19" t="s">
        <v>8155</v>
      </c>
      <c r="Z91" s="19" t="s">
        <v>8156</v>
      </c>
      <c r="AA91" s="143" t="s">
        <v>8157</v>
      </c>
      <c r="AB91" s="120" t="s">
        <v>125</v>
      </c>
      <c r="AC91" s="119" t="s">
        <v>7428</v>
      </c>
      <c r="AD91" s="121" t="s">
        <v>125</v>
      </c>
      <c r="AE91" s="119" t="s">
        <v>7428</v>
      </c>
      <c r="AF91" s="119" t="s">
        <v>125</v>
      </c>
      <c r="AG91" s="119" t="s">
        <v>7428</v>
      </c>
      <c r="AH91" s="119" t="s">
        <v>125</v>
      </c>
      <c r="AI91" s="119" t="s">
        <v>7428</v>
      </c>
      <c r="AJ91" s="119" t="s">
        <v>125</v>
      </c>
      <c r="AK91" s="119" t="s">
        <v>7428</v>
      </c>
      <c r="AL91" s="119" t="s">
        <v>125</v>
      </c>
      <c r="AM91" s="119" t="s">
        <v>7428</v>
      </c>
      <c r="AN91" s="119" t="s">
        <v>125</v>
      </c>
      <c r="AO91" s="119" t="s">
        <v>7428</v>
      </c>
      <c r="AP91" s="119" t="s">
        <v>125</v>
      </c>
      <c r="AQ91" s="119" t="s">
        <v>7428</v>
      </c>
      <c r="AR91" s="119" t="s">
        <v>125</v>
      </c>
      <c r="AS91" s="119" t="s">
        <v>7428</v>
      </c>
      <c r="AT91" s="119" t="s">
        <v>125</v>
      </c>
      <c r="AU91" s="119" t="s">
        <v>7428</v>
      </c>
      <c r="AV91" s="119" t="s">
        <v>125</v>
      </c>
      <c r="AW91" s="119" t="s">
        <v>7428</v>
      </c>
      <c r="AX91" s="119" t="s">
        <v>125</v>
      </c>
      <c r="AY91" s="119" t="s">
        <v>7428</v>
      </c>
      <c r="AZ91" s="119" t="s">
        <v>125</v>
      </c>
      <c r="BA91" s="119" t="s">
        <v>7428</v>
      </c>
      <c r="BB91" s="119" t="s">
        <v>125</v>
      </c>
      <c r="BC91" s="119" t="s">
        <v>7428</v>
      </c>
      <c r="BD91" s="119" t="s">
        <v>125</v>
      </c>
      <c r="BE91" s="119" t="s">
        <v>7428</v>
      </c>
      <c r="BF91" s="119" t="s">
        <v>125</v>
      </c>
      <c r="BG91" s="119" t="s">
        <v>7428</v>
      </c>
      <c r="BH91" s="119" t="s">
        <v>125</v>
      </c>
      <c r="BI91" s="119" t="s">
        <v>7428</v>
      </c>
      <c r="BJ91" s="119" t="s">
        <v>7429</v>
      </c>
      <c r="BK91" s="119" t="s">
        <v>7428</v>
      </c>
      <c r="BL91" s="106" t="s">
        <v>131</v>
      </c>
      <c r="BM91" s="122">
        <v>43522</v>
      </c>
      <c r="BN91" s="108" t="s">
        <v>2033</v>
      </c>
      <c r="BO91" s="106"/>
      <c r="BP91" s="121"/>
      <c r="BQ91" s="121"/>
      <c r="BR91" s="121"/>
      <c r="BS91" s="121"/>
      <c r="BT91" s="119" t="s">
        <v>133</v>
      </c>
      <c r="BU91" s="106"/>
      <c r="BV91" s="136"/>
    </row>
    <row r="92" spans="1:74" s="137" customFormat="1" ht="90" hidden="1" customHeight="1">
      <c r="A92" s="106">
        <v>90</v>
      </c>
      <c r="B92" s="107" t="s">
        <v>8158</v>
      </c>
      <c r="C92" s="108" t="s">
        <v>8089</v>
      </c>
      <c r="D92" s="92" t="s">
        <v>8090</v>
      </c>
      <c r="E92" s="167">
        <v>42917</v>
      </c>
      <c r="F92" s="92" t="s">
        <v>7561</v>
      </c>
      <c r="G92" s="148" t="s">
        <v>8092</v>
      </c>
      <c r="H92" s="35" t="s">
        <v>8159</v>
      </c>
      <c r="I92" s="92" t="s">
        <v>8160</v>
      </c>
      <c r="J92" s="112" t="s">
        <v>8161</v>
      </c>
      <c r="K92" s="112"/>
      <c r="L92" s="127"/>
      <c r="M92" s="112"/>
      <c r="N92" s="167">
        <v>43405</v>
      </c>
      <c r="O92" s="109">
        <v>43454</v>
      </c>
      <c r="P92" s="114">
        <f t="shared" si="1"/>
        <v>7</v>
      </c>
      <c r="Q92" s="115"/>
      <c r="R92" s="124" t="s">
        <v>31</v>
      </c>
      <c r="S92" s="112" t="s">
        <v>7887</v>
      </c>
      <c r="T92" s="166" t="s">
        <v>125</v>
      </c>
      <c r="U92" s="166" t="s">
        <v>125</v>
      </c>
      <c r="V92" s="166" t="s">
        <v>125</v>
      </c>
      <c r="W92" s="166" t="s">
        <v>125</v>
      </c>
      <c r="X92" s="136"/>
      <c r="Y92" s="35" t="s">
        <v>8162</v>
      </c>
      <c r="Z92" s="35" t="s">
        <v>8163</v>
      </c>
      <c r="AA92" s="140" t="s">
        <v>8164</v>
      </c>
      <c r="AB92" s="120" t="s">
        <v>125</v>
      </c>
      <c r="AC92" s="119" t="s">
        <v>7428</v>
      </c>
      <c r="AD92" s="121" t="s">
        <v>125</v>
      </c>
      <c r="AE92" s="119" t="s">
        <v>7428</v>
      </c>
      <c r="AF92" s="128" t="s">
        <v>125</v>
      </c>
      <c r="AG92" s="119" t="s">
        <v>7428</v>
      </c>
      <c r="AH92" s="119" t="s">
        <v>125</v>
      </c>
      <c r="AI92" s="119" t="s">
        <v>7428</v>
      </c>
      <c r="AJ92" s="119" t="s">
        <v>125</v>
      </c>
      <c r="AK92" s="119" t="s">
        <v>7428</v>
      </c>
      <c r="AL92" s="119" t="s">
        <v>125</v>
      </c>
      <c r="AM92" s="119" t="s">
        <v>7428</v>
      </c>
      <c r="AN92" s="119" t="s">
        <v>125</v>
      </c>
      <c r="AO92" s="119" t="s">
        <v>7428</v>
      </c>
      <c r="AP92" s="119" t="s">
        <v>125</v>
      </c>
      <c r="AQ92" s="119" t="s">
        <v>7428</v>
      </c>
      <c r="AR92" s="119" t="s">
        <v>125</v>
      </c>
      <c r="AS92" s="119" t="s">
        <v>7428</v>
      </c>
      <c r="AT92" s="119" t="s">
        <v>125</v>
      </c>
      <c r="AU92" s="119" t="s">
        <v>7428</v>
      </c>
      <c r="AV92" s="119" t="s">
        <v>125</v>
      </c>
      <c r="AW92" s="119" t="s">
        <v>7428</v>
      </c>
      <c r="AX92" s="119" t="s">
        <v>125</v>
      </c>
      <c r="AY92" s="119" t="s">
        <v>7428</v>
      </c>
      <c r="AZ92" s="119" t="s">
        <v>125</v>
      </c>
      <c r="BA92" s="119" t="s">
        <v>7428</v>
      </c>
      <c r="BB92" s="119" t="s">
        <v>125</v>
      </c>
      <c r="BC92" s="119" t="s">
        <v>7428</v>
      </c>
      <c r="BD92" s="119" t="s">
        <v>125</v>
      </c>
      <c r="BE92" s="119" t="s">
        <v>7428</v>
      </c>
      <c r="BF92" s="119" t="s">
        <v>125</v>
      </c>
      <c r="BG92" s="119" t="s">
        <v>7428</v>
      </c>
      <c r="BH92" s="119" t="s">
        <v>125</v>
      </c>
      <c r="BI92" s="119" t="s">
        <v>7428</v>
      </c>
      <c r="BJ92" s="119" t="s">
        <v>7429</v>
      </c>
      <c r="BK92" s="119" t="s">
        <v>7428</v>
      </c>
      <c r="BL92" s="106" t="s">
        <v>131</v>
      </c>
      <c r="BM92" s="122">
        <v>43522</v>
      </c>
      <c r="BN92" s="108" t="s">
        <v>2033</v>
      </c>
      <c r="BO92" s="106"/>
      <c r="BP92" s="121"/>
      <c r="BQ92" s="121"/>
      <c r="BR92" s="121"/>
      <c r="BS92" s="121"/>
      <c r="BT92" s="119" t="s">
        <v>133</v>
      </c>
      <c r="BU92" s="106"/>
      <c r="BV92" s="136"/>
    </row>
    <row r="93" spans="1:74" s="137" customFormat="1" ht="90" hidden="1" customHeight="1">
      <c r="A93" s="106">
        <v>91</v>
      </c>
      <c r="B93" s="107" t="s">
        <v>8165</v>
      </c>
      <c r="C93" s="108" t="s">
        <v>8089</v>
      </c>
      <c r="D93" s="92" t="s">
        <v>8090</v>
      </c>
      <c r="E93" s="167">
        <v>43243</v>
      </c>
      <c r="F93" s="92" t="s">
        <v>7622</v>
      </c>
      <c r="G93" s="148" t="s">
        <v>8092</v>
      </c>
      <c r="H93" s="19" t="s">
        <v>8166</v>
      </c>
      <c r="I93" s="92" t="s">
        <v>8167</v>
      </c>
      <c r="J93" s="112" t="s">
        <v>8168</v>
      </c>
      <c r="K93" s="112"/>
      <c r="L93" s="113"/>
      <c r="M93" s="112"/>
      <c r="N93" s="167">
        <v>43261</v>
      </c>
      <c r="O93" s="109">
        <v>43312</v>
      </c>
      <c r="P93" s="114">
        <f t="shared" si="1"/>
        <v>8</v>
      </c>
      <c r="Q93" s="115"/>
      <c r="R93" s="110" t="s">
        <v>34</v>
      </c>
      <c r="S93" s="112"/>
      <c r="T93" s="166" t="s">
        <v>125</v>
      </c>
      <c r="U93" s="166" t="s">
        <v>125</v>
      </c>
      <c r="V93" s="166" t="s">
        <v>125</v>
      </c>
      <c r="W93" s="166" t="s">
        <v>125</v>
      </c>
      <c r="X93" s="131" t="s">
        <v>8169</v>
      </c>
      <c r="Y93" s="19" t="s">
        <v>8170</v>
      </c>
      <c r="Z93" s="121" t="s">
        <v>125</v>
      </c>
      <c r="AA93" s="112" t="s">
        <v>7464</v>
      </c>
      <c r="AB93" s="121" t="s">
        <v>125</v>
      </c>
      <c r="AC93" s="112" t="s">
        <v>7464</v>
      </c>
      <c r="AD93" s="121" t="s">
        <v>125</v>
      </c>
      <c r="AE93" s="112" t="s">
        <v>7464</v>
      </c>
      <c r="AF93" s="19" t="s">
        <v>125</v>
      </c>
      <c r="AG93" s="112" t="s">
        <v>7464</v>
      </c>
      <c r="AH93" s="119" t="s">
        <v>125</v>
      </c>
      <c r="AI93" s="112" t="s">
        <v>7464</v>
      </c>
      <c r="AJ93" s="119" t="s">
        <v>125</v>
      </c>
      <c r="AK93" s="112" t="s">
        <v>7464</v>
      </c>
      <c r="AL93" s="119" t="s">
        <v>125</v>
      </c>
      <c r="AM93" s="112" t="s">
        <v>7464</v>
      </c>
      <c r="AN93" s="119" t="s">
        <v>125</v>
      </c>
      <c r="AO93" s="112" t="s">
        <v>7464</v>
      </c>
      <c r="AP93" s="119" t="s">
        <v>125</v>
      </c>
      <c r="AQ93" s="112" t="s">
        <v>7464</v>
      </c>
      <c r="AR93" s="119" t="s">
        <v>125</v>
      </c>
      <c r="AS93" s="112" t="s">
        <v>7464</v>
      </c>
      <c r="AT93" s="119" t="s">
        <v>125</v>
      </c>
      <c r="AU93" s="112" t="s">
        <v>7464</v>
      </c>
      <c r="AV93" s="119" t="s">
        <v>125</v>
      </c>
      <c r="AW93" s="112" t="s">
        <v>7464</v>
      </c>
      <c r="AX93" s="119" t="s">
        <v>125</v>
      </c>
      <c r="AY93" s="112" t="s">
        <v>7464</v>
      </c>
      <c r="AZ93" s="119" t="s">
        <v>125</v>
      </c>
      <c r="BA93" s="112" t="s">
        <v>7464</v>
      </c>
      <c r="BB93" s="119" t="s">
        <v>125</v>
      </c>
      <c r="BC93" s="112" t="s">
        <v>7464</v>
      </c>
      <c r="BD93" s="119" t="s">
        <v>125</v>
      </c>
      <c r="BE93" s="112" t="s">
        <v>7464</v>
      </c>
      <c r="BF93" s="119" t="s">
        <v>125</v>
      </c>
      <c r="BG93" s="112" t="s">
        <v>7464</v>
      </c>
      <c r="BH93" s="119" t="s">
        <v>125</v>
      </c>
      <c r="BI93" s="112" t="s">
        <v>7464</v>
      </c>
      <c r="BJ93" s="119" t="s">
        <v>7429</v>
      </c>
      <c r="BK93" s="112" t="s">
        <v>7464</v>
      </c>
      <c r="BL93" s="106" t="s">
        <v>131</v>
      </c>
      <c r="BM93" s="122">
        <v>43385</v>
      </c>
      <c r="BN93" s="108" t="s">
        <v>2033</v>
      </c>
      <c r="BO93" s="106"/>
      <c r="BP93" s="121"/>
      <c r="BQ93" s="121"/>
      <c r="BR93" s="121"/>
      <c r="BS93" s="121"/>
      <c r="BT93" s="119" t="s">
        <v>133</v>
      </c>
      <c r="BU93" s="106"/>
      <c r="BV93" s="136"/>
    </row>
    <row r="94" spans="1:74" s="137" customFormat="1" ht="90" hidden="1" customHeight="1">
      <c r="A94" s="106">
        <v>92</v>
      </c>
      <c r="B94" s="107" t="s">
        <v>8171</v>
      </c>
      <c r="C94" s="108" t="s">
        <v>8089</v>
      </c>
      <c r="D94" s="92" t="s">
        <v>8090</v>
      </c>
      <c r="E94" s="167">
        <v>43243</v>
      </c>
      <c r="F94" s="92" t="s">
        <v>8172</v>
      </c>
      <c r="G94" s="148" t="s">
        <v>8092</v>
      </c>
      <c r="H94" s="35" t="s">
        <v>8173</v>
      </c>
      <c r="I94" s="92" t="s">
        <v>8174</v>
      </c>
      <c r="J94" s="112" t="s">
        <v>8175</v>
      </c>
      <c r="K94" s="112"/>
      <c r="L94" s="127"/>
      <c r="M94" s="112"/>
      <c r="N94" s="167">
        <v>43243</v>
      </c>
      <c r="O94" s="109">
        <v>43261</v>
      </c>
      <c r="P94" s="114">
        <f t="shared" si="1"/>
        <v>3</v>
      </c>
      <c r="Q94" s="115"/>
      <c r="R94" s="124" t="s">
        <v>31</v>
      </c>
      <c r="S94" s="112"/>
      <c r="T94" s="166" t="s">
        <v>125</v>
      </c>
      <c r="U94" s="166" t="s">
        <v>125</v>
      </c>
      <c r="V94" s="166" t="s">
        <v>125</v>
      </c>
      <c r="W94" s="166" t="s">
        <v>125</v>
      </c>
      <c r="X94" s="136" t="s">
        <v>8176</v>
      </c>
      <c r="Y94" s="19" t="s">
        <v>8177</v>
      </c>
      <c r="Z94" s="121" t="s">
        <v>125</v>
      </c>
      <c r="AA94" s="112" t="s">
        <v>7464</v>
      </c>
      <c r="AB94" s="121" t="s">
        <v>125</v>
      </c>
      <c r="AC94" s="112" t="s">
        <v>7464</v>
      </c>
      <c r="AD94" s="121" t="s">
        <v>125</v>
      </c>
      <c r="AE94" s="112" t="s">
        <v>7464</v>
      </c>
      <c r="AF94" s="19" t="s">
        <v>125</v>
      </c>
      <c r="AG94" s="112" t="s">
        <v>7464</v>
      </c>
      <c r="AH94" s="119" t="s">
        <v>125</v>
      </c>
      <c r="AI94" s="112" t="s">
        <v>7464</v>
      </c>
      <c r="AJ94" s="119" t="s">
        <v>125</v>
      </c>
      <c r="AK94" s="112" t="s">
        <v>7464</v>
      </c>
      <c r="AL94" s="119" t="s">
        <v>125</v>
      </c>
      <c r="AM94" s="112" t="s">
        <v>7464</v>
      </c>
      <c r="AN94" s="119" t="s">
        <v>125</v>
      </c>
      <c r="AO94" s="112" t="s">
        <v>7464</v>
      </c>
      <c r="AP94" s="119" t="s">
        <v>125</v>
      </c>
      <c r="AQ94" s="112" t="s">
        <v>7464</v>
      </c>
      <c r="AR94" s="119" t="s">
        <v>125</v>
      </c>
      <c r="AS94" s="112" t="s">
        <v>7464</v>
      </c>
      <c r="AT94" s="119" t="s">
        <v>125</v>
      </c>
      <c r="AU94" s="112" t="s">
        <v>7464</v>
      </c>
      <c r="AV94" s="119" t="s">
        <v>125</v>
      </c>
      <c r="AW94" s="112" t="s">
        <v>7464</v>
      </c>
      <c r="AX94" s="119" t="s">
        <v>125</v>
      </c>
      <c r="AY94" s="112" t="s">
        <v>7464</v>
      </c>
      <c r="AZ94" s="119" t="s">
        <v>125</v>
      </c>
      <c r="BA94" s="112" t="s">
        <v>7464</v>
      </c>
      <c r="BB94" s="119" t="s">
        <v>125</v>
      </c>
      <c r="BC94" s="112" t="s">
        <v>7464</v>
      </c>
      <c r="BD94" s="119" t="s">
        <v>125</v>
      </c>
      <c r="BE94" s="112" t="s">
        <v>7464</v>
      </c>
      <c r="BF94" s="119" t="s">
        <v>125</v>
      </c>
      <c r="BG94" s="112" t="s">
        <v>7464</v>
      </c>
      <c r="BH94" s="119" t="s">
        <v>125</v>
      </c>
      <c r="BI94" s="112" t="s">
        <v>7464</v>
      </c>
      <c r="BJ94" s="119" t="s">
        <v>7429</v>
      </c>
      <c r="BK94" s="112" t="s">
        <v>7464</v>
      </c>
      <c r="BL94" s="106" t="s">
        <v>131</v>
      </c>
      <c r="BM94" s="175">
        <v>43383</v>
      </c>
      <c r="BN94" s="108" t="s">
        <v>2033</v>
      </c>
      <c r="BO94" s="106"/>
      <c r="BP94" s="121"/>
      <c r="BQ94" s="121"/>
      <c r="BR94" s="121"/>
      <c r="BS94" s="121"/>
      <c r="BT94" s="119" t="s">
        <v>133</v>
      </c>
      <c r="BU94" s="106"/>
      <c r="BV94" s="136"/>
    </row>
    <row r="95" spans="1:74" s="137" customFormat="1" ht="90" hidden="1" customHeight="1">
      <c r="A95" s="106">
        <v>93</v>
      </c>
      <c r="B95" s="107" t="s">
        <v>8178</v>
      </c>
      <c r="C95" s="108" t="s">
        <v>8089</v>
      </c>
      <c r="D95" s="92" t="s">
        <v>8090</v>
      </c>
      <c r="E95" s="167">
        <v>43243</v>
      </c>
      <c r="F95" s="92" t="s">
        <v>8172</v>
      </c>
      <c r="G95" s="148" t="s">
        <v>8092</v>
      </c>
      <c r="H95" s="35" t="s">
        <v>8173</v>
      </c>
      <c r="I95" s="92" t="s">
        <v>8174</v>
      </c>
      <c r="J95" s="112" t="s">
        <v>8179</v>
      </c>
      <c r="K95" s="112"/>
      <c r="L95" s="127"/>
      <c r="M95" s="112"/>
      <c r="N95" s="167">
        <v>43243</v>
      </c>
      <c r="O95" s="109">
        <v>43464</v>
      </c>
      <c r="P95" s="114">
        <f t="shared" si="1"/>
        <v>32</v>
      </c>
      <c r="Q95" s="115"/>
      <c r="R95" s="124" t="s">
        <v>31</v>
      </c>
      <c r="S95" s="112" t="s">
        <v>8180</v>
      </c>
      <c r="T95" s="166" t="s">
        <v>125</v>
      </c>
      <c r="U95" s="166" t="s">
        <v>125</v>
      </c>
      <c r="V95" s="166" t="s">
        <v>125</v>
      </c>
      <c r="W95" s="166" t="s">
        <v>125</v>
      </c>
      <c r="X95" s="35" t="s">
        <v>8181</v>
      </c>
      <c r="Y95" s="19" t="s">
        <v>8182</v>
      </c>
      <c r="Z95" s="35" t="s">
        <v>8183</v>
      </c>
      <c r="AA95" s="143" t="s">
        <v>8184</v>
      </c>
      <c r="AB95" s="120" t="s">
        <v>125</v>
      </c>
      <c r="AC95" s="119" t="s">
        <v>7428</v>
      </c>
      <c r="AD95" s="121" t="s">
        <v>125</v>
      </c>
      <c r="AE95" s="119" t="s">
        <v>7428</v>
      </c>
      <c r="AF95" s="128" t="s">
        <v>125</v>
      </c>
      <c r="AG95" s="119" t="s">
        <v>7428</v>
      </c>
      <c r="AH95" s="119" t="s">
        <v>125</v>
      </c>
      <c r="AI95" s="119" t="s">
        <v>7428</v>
      </c>
      <c r="AJ95" s="119" t="s">
        <v>125</v>
      </c>
      <c r="AK95" s="119" t="s">
        <v>7428</v>
      </c>
      <c r="AL95" s="119" t="s">
        <v>125</v>
      </c>
      <c r="AM95" s="119" t="s">
        <v>7428</v>
      </c>
      <c r="AN95" s="119" t="s">
        <v>125</v>
      </c>
      <c r="AO95" s="119" t="s">
        <v>7428</v>
      </c>
      <c r="AP95" s="119" t="s">
        <v>125</v>
      </c>
      <c r="AQ95" s="119" t="s">
        <v>7428</v>
      </c>
      <c r="AR95" s="119" t="s">
        <v>125</v>
      </c>
      <c r="AS95" s="119" t="s">
        <v>7428</v>
      </c>
      <c r="AT95" s="119" t="s">
        <v>125</v>
      </c>
      <c r="AU95" s="119" t="s">
        <v>7428</v>
      </c>
      <c r="AV95" s="119" t="s">
        <v>125</v>
      </c>
      <c r="AW95" s="119" t="s">
        <v>7428</v>
      </c>
      <c r="AX95" s="119" t="s">
        <v>125</v>
      </c>
      <c r="AY95" s="119" t="s">
        <v>7428</v>
      </c>
      <c r="AZ95" s="119" t="s">
        <v>125</v>
      </c>
      <c r="BA95" s="119" t="s">
        <v>7428</v>
      </c>
      <c r="BB95" s="119" t="s">
        <v>125</v>
      </c>
      <c r="BC95" s="119" t="s">
        <v>7428</v>
      </c>
      <c r="BD95" s="119" t="s">
        <v>125</v>
      </c>
      <c r="BE95" s="119" t="s">
        <v>7428</v>
      </c>
      <c r="BF95" s="119" t="s">
        <v>125</v>
      </c>
      <c r="BG95" s="119" t="s">
        <v>7428</v>
      </c>
      <c r="BH95" s="119" t="s">
        <v>125</v>
      </c>
      <c r="BI95" s="119" t="s">
        <v>7428</v>
      </c>
      <c r="BJ95" s="119" t="s">
        <v>7429</v>
      </c>
      <c r="BK95" s="119" t="s">
        <v>7428</v>
      </c>
      <c r="BL95" s="106" t="s">
        <v>131</v>
      </c>
      <c r="BM95" s="122">
        <v>43522</v>
      </c>
      <c r="BN95" s="108" t="s">
        <v>2033</v>
      </c>
      <c r="BO95" s="106"/>
      <c r="BP95" s="121"/>
      <c r="BQ95" s="121"/>
      <c r="BR95" s="121"/>
      <c r="BS95" s="121"/>
      <c r="BT95" s="119" t="s">
        <v>133</v>
      </c>
      <c r="BU95" s="106"/>
      <c r="BV95" s="136"/>
    </row>
    <row r="96" spans="1:74" s="137" customFormat="1" ht="90" hidden="1" customHeight="1">
      <c r="A96" s="106">
        <v>94</v>
      </c>
      <c r="B96" s="107" t="s">
        <v>8185</v>
      </c>
      <c r="C96" s="108" t="s">
        <v>8089</v>
      </c>
      <c r="D96" s="92" t="s">
        <v>8090</v>
      </c>
      <c r="E96" s="167">
        <v>43243</v>
      </c>
      <c r="F96" s="92" t="s">
        <v>8186</v>
      </c>
      <c r="G96" s="148" t="s">
        <v>8092</v>
      </c>
      <c r="H96" s="35" t="s">
        <v>8187</v>
      </c>
      <c r="I96" s="92" t="s">
        <v>8188</v>
      </c>
      <c r="J96" s="112" t="s">
        <v>8189</v>
      </c>
      <c r="K96" s="112"/>
      <c r="L96" s="127"/>
      <c r="M96" s="112"/>
      <c r="N96" s="167">
        <v>43292</v>
      </c>
      <c r="O96" s="109">
        <v>43403</v>
      </c>
      <c r="P96" s="114">
        <f t="shared" si="1"/>
        <v>16</v>
      </c>
      <c r="Q96" s="115"/>
      <c r="R96" s="124" t="s">
        <v>33</v>
      </c>
      <c r="S96" s="119" t="s">
        <v>7923</v>
      </c>
      <c r="T96" s="166" t="s">
        <v>125</v>
      </c>
      <c r="U96" s="166" t="s">
        <v>125</v>
      </c>
      <c r="V96" s="166" t="s">
        <v>125</v>
      </c>
      <c r="W96" s="166" t="s">
        <v>125</v>
      </c>
      <c r="X96" s="136" t="s">
        <v>7717</v>
      </c>
      <c r="Y96" s="19" t="s">
        <v>7693</v>
      </c>
      <c r="Z96" s="35" t="s">
        <v>8190</v>
      </c>
      <c r="AA96" s="140" t="s">
        <v>8191</v>
      </c>
      <c r="AB96" s="120" t="s">
        <v>125</v>
      </c>
      <c r="AC96" s="119" t="s">
        <v>7428</v>
      </c>
      <c r="AD96" s="121" t="s">
        <v>125</v>
      </c>
      <c r="AE96" s="119" t="s">
        <v>7428</v>
      </c>
      <c r="AF96" s="128" t="s">
        <v>125</v>
      </c>
      <c r="AG96" s="119" t="s">
        <v>7428</v>
      </c>
      <c r="AH96" s="119" t="s">
        <v>125</v>
      </c>
      <c r="AI96" s="119" t="s">
        <v>7428</v>
      </c>
      <c r="AJ96" s="119" t="s">
        <v>125</v>
      </c>
      <c r="AK96" s="119" t="s">
        <v>7428</v>
      </c>
      <c r="AL96" s="119" t="s">
        <v>125</v>
      </c>
      <c r="AM96" s="119" t="s">
        <v>7428</v>
      </c>
      <c r="AN96" s="119" t="s">
        <v>125</v>
      </c>
      <c r="AO96" s="119" t="s">
        <v>7428</v>
      </c>
      <c r="AP96" s="119" t="s">
        <v>125</v>
      </c>
      <c r="AQ96" s="119" t="s">
        <v>7428</v>
      </c>
      <c r="AR96" s="119" t="s">
        <v>125</v>
      </c>
      <c r="AS96" s="119" t="s">
        <v>7428</v>
      </c>
      <c r="AT96" s="119" t="s">
        <v>125</v>
      </c>
      <c r="AU96" s="119" t="s">
        <v>7428</v>
      </c>
      <c r="AV96" s="119" t="s">
        <v>125</v>
      </c>
      <c r="AW96" s="119" t="s">
        <v>7428</v>
      </c>
      <c r="AX96" s="119" t="s">
        <v>125</v>
      </c>
      <c r="AY96" s="119" t="s">
        <v>7428</v>
      </c>
      <c r="AZ96" s="119" t="s">
        <v>125</v>
      </c>
      <c r="BA96" s="119" t="s">
        <v>7428</v>
      </c>
      <c r="BB96" s="119" t="s">
        <v>125</v>
      </c>
      <c r="BC96" s="119" t="s">
        <v>7428</v>
      </c>
      <c r="BD96" s="119" t="s">
        <v>125</v>
      </c>
      <c r="BE96" s="119" t="s">
        <v>7428</v>
      </c>
      <c r="BF96" s="119" t="s">
        <v>125</v>
      </c>
      <c r="BG96" s="119" t="s">
        <v>7428</v>
      </c>
      <c r="BH96" s="119" t="s">
        <v>125</v>
      </c>
      <c r="BI96" s="119" t="s">
        <v>7428</v>
      </c>
      <c r="BJ96" s="119" t="s">
        <v>7429</v>
      </c>
      <c r="BK96" s="119" t="s">
        <v>7428</v>
      </c>
      <c r="BL96" s="106" t="s">
        <v>131</v>
      </c>
      <c r="BM96" s="122">
        <v>43522</v>
      </c>
      <c r="BN96" s="108" t="s">
        <v>2033</v>
      </c>
      <c r="BO96" s="106"/>
      <c r="BP96" s="121"/>
      <c r="BQ96" s="121"/>
      <c r="BR96" s="121"/>
      <c r="BS96" s="121"/>
      <c r="BT96" s="119" t="s">
        <v>133</v>
      </c>
      <c r="BU96" s="106"/>
      <c r="BV96" s="136"/>
    </row>
    <row r="97" spans="1:74" s="137" customFormat="1" ht="90" hidden="1" customHeight="1">
      <c r="A97" s="106">
        <v>95</v>
      </c>
      <c r="B97" s="107" t="s">
        <v>8192</v>
      </c>
      <c r="C97" s="108" t="s">
        <v>8089</v>
      </c>
      <c r="D97" s="92" t="s">
        <v>8090</v>
      </c>
      <c r="E97" s="167">
        <v>43243</v>
      </c>
      <c r="F97" s="92" t="s">
        <v>8186</v>
      </c>
      <c r="G97" s="148" t="s">
        <v>8092</v>
      </c>
      <c r="H97" s="19" t="s">
        <v>8193</v>
      </c>
      <c r="I97" s="92" t="s">
        <v>8194</v>
      </c>
      <c r="J97" s="112" t="s">
        <v>8195</v>
      </c>
      <c r="K97" s="112"/>
      <c r="L97" s="127"/>
      <c r="M97" s="112"/>
      <c r="N97" s="167">
        <v>43133</v>
      </c>
      <c r="O97" s="109">
        <v>43403</v>
      </c>
      <c r="P97" s="114">
        <f t="shared" si="1"/>
        <v>39</v>
      </c>
      <c r="Q97" s="115"/>
      <c r="R97" s="124" t="s">
        <v>33</v>
      </c>
      <c r="S97" s="112" t="s">
        <v>8196</v>
      </c>
      <c r="T97" s="166" t="s">
        <v>125</v>
      </c>
      <c r="U97" s="166" t="s">
        <v>125</v>
      </c>
      <c r="V97" s="166" t="s">
        <v>125</v>
      </c>
      <c r="W97" s="166" t="s">
        <v>125</v>
      </c>
      <c r="X97" s="112" t="s">
        <v>8197</v>
      </c>
      <c r="Y97" s="19" t="s">
        <v>8198</v>
      </c>
      <c r="Z97" s="19" t="s">
        <v>8199</v>
      </c>
      <c r="AA97" s="141" t="s">
        <v>8200</v>
      </c>
      <c r="AB97" s="120" t="s">
        <v>125</v>
      </c>
      <c r="AC97" s="119" t="s">
        <v>7428</v>
      </c>
      <c r="AD97" s="121" t="s">
        <v>125</v>
      </c>
      <c r="AE97" s="119" t="s">
        <v>7428</v>
      </c>
      <c r="AF97" s="119" t="s">
        <v>125</v>
      </c>
      <c r="AG97" s="119" t="s">
        <v>7428</v>
      </c>
      <c r="AH97" s="119" t="s">
        <v>125</v>
      </c>
      <c r="AI97" s="119" t="s">
        <v>7428</v>
      </c>
      <c r="AJ97" s="119" t="s">
        <v>125</v>
      </c>
      <c r="AK97" s="119" t="s">
        <v>7428</v>
      </c>
      <c r="AL97" s="119" t="s">
        <v>125</v>
      </c>
      <c r="AM97" s="119" t="s">
        <v>7428</v>
      </c>
      <c r="AN97" s="119" t="s">
        <v>125</v>
      </c>
      <c r="AO97" s="119" t="s">
        <v>7428</v>
      </c>
      <c r="AP97" s="119" t="s">
        <v>125</v>
      </c>
      <c r="AQ97" s="119" t="s">
        <v>7428</v>
      </c>
      <c r="AR97" s="119" t="s">
        <v>125</v>
      </c>
      <c r="AS97" s="119" t="s">
        <v>7428</v>
      </c>
      <c r="AT97" s="119" t="s">
        <v>125</v>
      </c>
      <c r="AU97" s="119" t="s">
        <v>7428</v>
      </c>
      <c r="AV97" s="119" t="s">
        <v>125</v>
      </c>
      <c r="AW97" s="119" t="s">
        <v>7428</v>
      </c>
      <c r="AX97" s="119" t="s">
        <v>125</v>
      </c>
      <c r="AY97" s="119" t="s">
        <v>7428</v>
      </c>
      <c r="AZ97" s="119" t="s">
        <v>125</v>
      </c>
      <c r="BA97" s="119" t="s">
        <v>7428</v>
      </c>
      <c r="BB97" s="119" t="s">
        <v>125</v>
      </c>
      <c r="BC97" s="119" t="s">
        <v>7428</v>
      </c>
      <c r="BD97" s="119" t="s">
        <v>125</v>
      </c>
      <c r="BE97" s="119" t="s">
        <v>7428</v>
      </c>
      <c r="BF97" s="119" t="s">
        <v>125</v>
      </c>
      <c r="BG97" s="119" t="s">
        <v>7428</v>
      </c>
      <c r="BH97" s="119" t="s">
        <v>125</v>
      </c>
      <c r="BI97" s="119" t="s">
        <v>7428</v>
      </c>
      <c r="BJ97" s="119" t="s">
        <v>7429</v>
      </c>
      <c r="BK97" s="119" t="s">
        <v>7428</v>
      </c>
      <c r="BL97" s="106" t="s">
        <v>131</v>
      </c>
      <c r="BM97" s="122">
        <v>43522</v>
      </c>
      <c r="BN97" s="108" t="s">
        <v>2033</v>
      </c>
      <c r="BO97" s="106"/>
      <c r="BP97" s="121"/>
      <c r="BQ97" s="121"/>
      <c r="BR97" s="121"/>
      <c r="BS97" s="121"/>
      <c r="BT97" s="119" t="s">
        <v>133</v>
      </c>
      <c r="BU97" s="106"/>
      <c r="BV97" s="136"/>
    </row>
    <row r="98" spans="1:74" s="137" customFormat="1" ht="90" hidden="1" customHeight="1">
      <c r="B98" s="107" t="s">
        <v>8201</v>
      </c>
      <c r="C98" s="108" t="s">
        <v>7766</v>
      </c>
      <c r="D98" s="92" t="s">
        <v>8202</v>
      </c>
      <c r="E98" s="109">
        <v>43644</v>
      </c>
      <c r="F98" s="110" t="s">
        <v>8203</v>
      </c>
      <c r="G98" s="148" t="s">
        <v>8204</v>
      </c>
      <c r="H98" s="112" t="s">
        <v>8205</v>
      </c>
      <c r="I98" s="112" t="s">
        <v>8206</v>
      </c>
      <c r="J98" s="112" t="s">
        <v>8207</v>
      </c>
      <c r="K98" s="112"/>
      <c r="L98" s="127"/>
      <c r="M98" s="112"/>
      <c r="N98" s="109">
        <v>43983</v>
      </c>
      <c r="O98" s="109">
        <v>44196</v>
      </c>
      <c r="P98" s="114">
        <f t="shared" si="1"/>
        <v>31</v>
      </c>
      <c r="Q98" s="115"/>
      <c r="R98" s="110" t="s">
        <v>8208</v>
      </c>
      <c r="S98" s="112"/>
      <c r="T98" s="166" t="s">
        <v>125</v>
      </c>
      <c r="U98" s="166" t="s">
        <v>125</v>
      </c>
      <c r="V98" s="166" t="s">
        <v>125</v>
      </c>
      <c r="W98" s="166" t="s">
        <v>125</v>
      </c>
      <c r="X98" s="166" t="s">
        <v>125</v>
      </c>
      <c r="Y98" s="166" t="s">
        <v>125</v>
      </c>
      <c r="Z98" s="166" t="s">
        <v>125</v>
      </c>
      <c r="AA98" s="166" t="s">
        <v>125</v>
      </c>
      <c r="AB98" s="166" t="s">
        <v>125</v>
      </c>
      <c r="AC98" s="166" t="s">
        <v>125</v>
      </c>
      <c r="AD98" s="166" t="s">
        <v>125</v>
      </c>
      <c r="AE98" s="166" t="s">
        <v>125</v>
      </c>
      <c r="AF98" s="166" t="s">
        <v>125</v>
      </c>
      <c r="AG98" s="166" t="s">
        <v>125</v>
      </c>
      <c r="AH98" s="166" t="s">
        <v>125</v>
      </c>
      <c r="AI98" s="166" t="s">
        <v>125</v>
      </c>
      <c r="AJ98" s="166" t="s">
        <v>125</v>
      </c>
      <c r="AK98" s="166" t="s">
        <v>125</v>
      </c>
      <c r="AL98" s="19" t="s">
        <v>8209</v>
      </c>
      <c r="AM98" s="168" t="s">
        <v>8210</v>
      </c>
      <c r="AN98" s="168" t="s">
        <v>8211</v>
      </c>
      <c r="AO98" s="112" t="s">
        <v>8212</v>
      </c>
      <c r="AP98" s="112" t="s">
        <v>8213</v>
      </c>
      <c r="AQ98" s="112" t="s">
        <v>8214</v>
      </c>
      <c r="AR98" s="119" t="s">
        <v>125</v>
      </c>
      <c r="AS98" s="112" t="s">
        <v>2289</v>
      </c>
      <c r="AT98" s="119" t="s">
        <v>125</v>
      </c>
      <c r="AU98" s="112" t="s">
        <v>2289</v>
      </c>
      <c r="AV98" s="119" t="s">
        <v>125</v>
      </c>
      <c r="AW98" s="112" t="s">
        <v>2289</v>
      </c>
      <c r="AX98" s="119" t="s">
        <v>125</v>
      </c>
      <c r="AY98" s="112" t="s">
        <v>2289</v>
      </c>
      <c r="AZ98" s="119" t="s">
        <v>125</v>
      </c>
      <c r="BA98" s="112" t="s">
        <v>2289</v>
      </c>
      <c r="BB98" s="119" t="s">
        <v>125</v>
      </c>
      <c r="BC98" s="112" t="s">
        <v>2289</v>
      </c>
      <c r="BD98" s="119" t="s">
        <v>125</v>
      </c>
      <c r="BE98" s="112" t="s">
        <v>2289</v>
      </c>
      <c r="BF98" s="119" t="s">
        <v>125</v>
      </c>
      <c r="BG98" s="112" t="s">
        <v>2289</v>
      </c>
      <c r="BH98" s="119" t="s">
        <v>7429</v>
      </c>
      <c r="BI98" s="112" t="s">
        <v>2289</v>
      </c>
      <c r="BJ98" s="119" t="s">
        <v>7429</v>
      </c>
      <c r="BK98" s="112" t="s">
        <v>2289</v>
      </c>
      <c r="BL98" s="106" t="s">
        <v>131</v>
      </c>
      <c r="BM98" s="122">
        <v>44215</v>
      </c>
      <c r="BN98" s="108" t="s">
        <v>2033</v>
      </c>
      <c r="BO98" s="106"/>
      <c r="BP98" s="121"/>
      <c r="BQ98" s="121"/>
      <c r="BR98" s="121"/>
      <c r="BS98" s="121"/>
      <c r="BT98" s="119" t="s">
        <v>133</v>
      </c>
      <c r="BU98" s="106"/>
      <c r="BV98" s="136"/>
    </row>
    <row r="99" spans="1:74" s="137" customFormat="1" ht="90" hidden="1" customHeight="1">
      <c r="B99" s="107" t="s">
        <v>8215</v>
      </c>
      <c r="C99" s="108" t="s">
        <v>7766</v>
      </c>
      <c r="D99" s="92" t="s">
        <v>8202</v>
      </c>
      <c r="E99" s="109">
        <v>43644</v>
      </c>
      <c r="F99" s="110" t="s">
        <v>8203</v>
      </c>
      <c r="G99" s="148" t="s">
        <v>8204</v>
      </c>
      <c r="H99" s="112" t="s">
        <v>8216</v>
      </c>
      <c r="I99" s="112" t="s">
        <v>8206</v>
      </c>
      <c r="J99" s="112" t="s">
        <v>8217</v>
      </c>
      <c r="K99" s="112"/>
      <c r="L99" s="127"/>
      <c r="M99" s="112"/>
      <c r="N99" s="109">
        <v>43983</v>
      </c>
      <c r="O99" s="109">
        <v>44348</v>
      </c>
      <c r="P99" s="114">
        <f t="shared" si="1"/>
        <v>53</v>
      </c>
      <c r="Q99" s="115"/>
      <c r="R99" s="124" t="s">
        <v>31</v>
      </c>
      <c r="S99" s="110" t="s">
        <v>8218</v>
      </c>
      <c r="T99" s="166" t="s">
        <v>125</v>
      </c>
      <c r="U99" s="166" t="s">
        <v>125</v>
      </c>
      <c r="V99" s="166" t="s">
        <v>125</v>
      </c>
      <c r="W99" s="166" t="s">
        <v>125</v>
      </c>
      <c r="X99" s="166" t="s">
        <v>125</v>
      </c>
      <c r="Y99" s="166" t="s">
        <v>125</v>
      </c>
      <c r="Z99" s="166" t="s">
        <v>125</v>
      </c>
      <c r="AA99" s="166" t="s">
        <v>125</v>
      </c>
      <c r="AB99" s="166" t="s">
        <v>125</v>
      </c>
      <c r="AC99" s="166" t="s">
        <v>125</v>
      </c>
      <c r="AD99" s="166" t="s">
        <v>125</v>
      </c>
      <c r="AE99" s="166" t="s">
        <v>125</v>
      </c>
      <c r="AF99" s="166" t="s">
        <v>125</v>
      </c>
      <c r="AG99" s="166" t="s">
        <v>125</v>
      </c>
      <c r="AH99" s="166" t="s">
        <v>125</v>
      </c>
      <c r="AI99" s="166" t="s">
        <v>125</v>
      </c>
      <c r="AJ99" s="166" t="s">
        <v>125</v>
      </c>
      <c r="AK99" s="166" t="s">
        <v>125</v>
      </c>
      <c r="AL99" s="19" t="s">
        <v>4178</v>
      </c>
      <c r="AM99" s="168" t="s">
        <v>8219</v>
      </c>
      <c r="AN99" s="168" t="s">
        <v>8220</v>
      </c>
      <c r="AO99" s="112" t="s">
        <v>8212</v>
      </c>
      <c r="AP99" s="112" t="s">
        <v>8221</v>
      </c>
      <c r="AQ99" s="112" t="s">
        <v>8222</v>
      </c>
      <c r="AR99" s="119" t="s">
        <v>125</v>
      </c>
      <c r="AS99" s="112" t="s">
        <v>2289</v>
      </c>
      <c r="AT99" s="119" t="s">
        <v>125</v>
      </c>
      <c r="AU99" s="112" t="s">
        <v>2289</v>
      </c>
      <c r="AV99" s="119" t="s">
        <v>125</v>
      </c>
      <c r="AW99" s="112" t="s">
        <v>2289</v>
      </c>
      <c r="AX99" s="119" t="s">
        <v>125</v>
      </c>
      <c r="AY99" s="112" t="s">
        <v>2289</v>
      </c>
      <c r="AZ99" s="119" t="s">
        <v>125</v>
      </c>
      <c r="BA99" s="112" t="s">
        <v>2289</v>
      </c>
      <c r="BB99" s="119" t="s">
        <v>125</v>
      </c>
      <c r="BC99" s="112" t="s">
        <v>2289</v>
      </c>
      <c r="BD99" s="119" t="s">
        <v>125</v>
      </c>
      <c r="BE99" s="112" t="s">
        <v>2289</v>
      </c>
      <c r="BF99" s="119" t="s">
        <v>125</v>
      </c>
      <c r="BG99" s="112" t="s">
        <v>2289</v>
      </c>
      <c r="BH99" s="119" t="s">
        <v>125</v>
      </c>
      <c r="BI99" s="112" t="s">
        <v>2289</v>
      </c>
      <c r="BJ99" s="119" t="s">
        <v>7429</v>
      </c>
      <c r="BK99" s="112" t="s">
        <v>2289</v>
      </c>
      <c r="BL99" s="106" t="s">
        <v>131</v>
      </c>
      <c r="BM99" s="122">
        <v>44215</v>
      </c>
      <c r="BN99" s="108" t="s">
        <v>2033</v>
      </c>
      <c r="BO99" s="106"/>
      <c r="BP99" s="121"/>
      <c r="BQ99" s="121"/>
      <c r="BR99" s="121"/>
      <c r="BS99" s="121"/>
      <c r="BT99" s="119" t="s">
        <v>133</v>
      </c>
      <c r="BU99" s="106"/>
      <c r="BV99" s="136"/>
    </row>
    <row r="100" spans="1:74" s="137" customFormat="1" ht="90" hidden="1" customHeight="1">
      <c r="B100" s="107" t="s">
        <v>8223</v>
      </c>
      <c r="C100" s="108" t="s">
        <v>7766</v>
      </c>
      <c r="D100" s="92" t="s">
        <v>8202</v>
      </c>
      <c r="E100" s="109">
        <v>43644</v>
      </c>
      <c r="F100" s="110" t="s">
        <v>8203</v>
      </c>
      <c r="G100" s="148" t="s">
        <v>8204</v>
      </c>
      <c r="H100" s="112" t="s">
        <v>8224</v>
      </c>
      <c r="I100" s="112" t="s">
        <v>8206</v>
      </c>
      <c r="J100" s="112" t="s">
        <v>8225</v>
      </c>
      <c r="K100" s="112"/>
      <c r="L100" s="127"/>
      <c r="M100" s="112"/>
      <c r="N100" s="109">
        <v>43983</v>
      </c>
      <c r="O100" s="109">
        <v>44348</v>
      </c>
      <c r="P100" s="114">
        <f t="shared" si="1"/>
        <v>53</v>
      </c>
      <c r="Q100" s="115"/>
      <c r="R100" s="124" t="s">
        <v>31</v>
      </c>
      <c r="S100" s="110" t="s">
        <v>8218</v>
      </c>
      <c r="T100" s="166" t="s">
        <v>125</v>
      </c>
      <c r="U100" s="166" t="s">
        <v>125</v>
      </c>
      <c r="V100" s="166" t="s">
        <v>125</v>
      </c>
      <c r="W100" s="166" t="s">
        <v>125</v>
      </c>
      <c r="X100" s="166" t="s">
        <v>125</v>
      </c>
      <c r="Y100" s="166" t="s">
        <v>125</v>
      </c>
      <c r="Z100" s="166" t="s">
        <v>125</v>
      </c>
      <c r="AA100" s="166" t="s">
        <v>125</v>
      </c>
      <c r="AB100" s="166" t="s">
        <v>125</v>
      </c>
      <c r="AC100" s="166" t="s">
        <v>125</v>
      </c>
      <c r="AD100" s="166" t="s">
        <v>125</v>
      </c>
      <c r="AE100" s="166" t="s">
        <v>125</v>
      </c>
      <c r="AF100" s="166" t="s">
        <v>125</v>
      </c>
      <c r="AG100" s="166" t="s">
        <v>125</v>
      </c>
      <c r="AH100" s="166" t="s">
        <v>125</v>
      </c>
      <c r="AI100" s="166" t="s">
        <v>125</v>
      </c>
      <c r="AJ100" s="166" t="s">
        <v>125</v>
      </c>
      <c r="AK100" s="166" t="s">
        <v>125</v>
      </c>
      <c r="AL100" s="19" t="s">
        <v>4178</v>
      </c>
      <c r="AM100" s="168" t="s">
        <v>8226</v>
      </c>
      <c r="AN100" s="168" t="s">
        <v>8220</v>
      </c>
      <c r="AO100" s="112" t="s">
        <v>8212</v>
      </c>
      <c r="AP100" s="112" t="s">
        <v>8221</v>
      </c>
      <c r="AQ100" s="112" t="s">
        <v>8222</v>
      </c>
      <c r="AR100" s="119" t="s">
        <v>125</v>
      </c>
      <c r="AS100" s="112" t="s">
        <v>2289</v>
      </c>
      <c r="AT100" s="119" t="s">
        <v>125</v>
      </c>
      <c r="AU100" s="112" t="s">
        <v>2289</v>
      </c>
      <c r="AV100" s="119" t="s">
        <v>125</v>
      </c>
      <c r="AW100" s="112" t="s">
        <v>2289</v>
      </c>
      <c r="AX100" s="119" t="s">
        <v>125</v>
      </c>
      <c r="AY100" s="112" t="s">
        <v>2289</v>
      </c>
      <c r="AZ100" s="119" t="s">
        <v>125</v>
      </c>
      <c r="BA100" s="112" t="s">
        <v>2289</v>
      </c>
      <c r="BB100" s="119" t="s">
        <v>125</v>
      </c>
      <c r="BC100" s="112" t="s">
        <v>2289</v>
      </c>
      <c r="BD100" s="119" t="s">
        <v>125</v>
      </c>
      <c r="BE100" s="112" t="s">
        <v>2289</v>
      </c>
      <c r="BF100" s="119" t="s">
        <v>125</v>
      </c>
      <c r="BG100" s="112" t="s">
        <v>2289</v>
      </c>
      <c r="BH100" s="119" t="s">
        <v>125</v>
      </c>
      <c r="BI100" s="112" t="s">
        <v>2289</v>
      </c>
      <c r="BJ100" s="119" t="s">
        <v>7429</v>
      </c>
      <c r="BK100" s="112" t="s">
        <v>2289</v>
      </c>
      <c r="BL100" s="106" t="s">
        <v>131</v>
      </c>
      <c r="BM100" s="122">
        <v>44215</v>
      </c>
      <c r="BN100" s="108" t="s">
        <v>2033</v>
      </c>
      <c r="BO100" s="106"/>
      <c r="BP100" s="121"/>
      <c r="BQ100" s="121"/>
      <c r="BR100" s="121"/>
      <c r="BS100" s="121"/>
      <c r="BT100" s="119" t="s">
        <v>133</v>
      </c>
      <c r="BU100" s="106"/>
      <c r="BV100" s="136"/>
    </row>
    <row r="101" spans="1:74" s="137" customFormat="1" ht="90" hidden="1" customHeight="1">
      <c r="B101" s="107" t="s">
        <v>8227</v>
      </c>
      <c r="C101" s="108" t="s">
        <v>7766</v>
      </c>
      <c r="D101" s="92" t="s">
        <v>8202</v>
      </c>
      <c r="E101" s="109">
        <v>43644</v>
      </c>
      <c r="F101" s="110" t="s">
        <v>8203</v>
      </c>
      <c r="G101" s="148" t="s">
        <v>8204</v>
      </c>
      <c r="H101" s="112" t="s">
        <v>8205</v>
      </c>
      <c r="I101" s="112" t="s">
        <v>8206</v>
      </c>
      <c r="J101" s="112" t="s">
        <v>8228</v>
      </c>
      <c r="K101" s="112"/>
      <c r="L101" s="127"/>
      <c r="M101" s="112"/>
      <c r="N101" s="109">
        <v>43983</v>
      </c>
      <c r="O101" s="109">
        <v>44196</v>
      </c>
      <c r="P101" s="114">
        <f t="shared" si="1"/>
        <v>31</v>
      </c>
      <c r="Q101" s="115"/>
      <c r="R101" s="124" t="s">
        <v>31</v>
      </c>
      <c r="S101" s="112" t="s">
        <v>15</v>
      </c>
      <c r="T101" s="166" t="s">
        <v>125</v>
      </c>
      <c r="U101" s="166" t="s">
        <v>125</v>
      </c>
      <c r="V101" s="166" t="s">
        <v>125</v>
      </c>
      <c r="W101" s="166" t="s">
        <v>125</v>
      </c>
      <c r="X101" s="166" t="s">
        <v>125</v>
      </c>
      <c r="Y101" s="166" t="s">
        <v>125</v>
      </c>
      <c r="Z101" s="166" t="s">
        <v>125</v>
      </c>
      <c r="AA101" s="166" t="s">
        <v>125</v>
      </c>
      <c r="AB101" s="166" t="s">
        <v>125</v>
      </c>
      <c r="AC101" s="166" t="s">
        <v>125</v>
      </c>
      <c r="AD101" s="166" t="s">
        <v>125</v>
      </c>
      <c r="AE101" s="166" t="s">
        <v>125</v>
      </c>
      <c r="AF101" s="166" t="s">
        <v>125</v>
      </c>
      <c r="AG101" s="166" t="s">
        <v>125</v>
      </c>
      <c r="AH101" s="166" t="s">
        <v>125</v>
      </c>
      <c r="AI101" s="166" t="s">
        <v>125</v>
      </c>
      <c r="AJ101" s="166" t="s">
        <v>125</v>
      </c>
      <c r="AK101" s="166" t="s">
        <v>125</v>
      </c>
      <c r="AL101" s="19" t="s">
        <v>4178</v>
      </c>
      <c r="AM101" s="168" t="s">
        <v>8226</v>
      </c>
      <c r="AN101" s="168" t="s">
        <v>8229</v>
      </c>
      <c r="AO101" s="112" t="s">
        <v>8212</v>
      </c>
      <c r="AP101" s="112" t="s">
        <v>8230</v>
      </c>
      <c r="AQ101" s="112" t="s">
        <v>8231</v>
      </c>
      <c r="AR101" s="119" t="s">
        <v>125</v>
      </c>
      <c r="AS101" s="112" t="s">
        <v>2289</v>
      </c>
      <c r="AT101" s="119" t="s">
        <v>125</v>
      </c>
      <c r="AU101" s="112" t="s">
        <v>2289</v>
      </c>
      <c r="AV101" s="119" t="s">
        <v>125</v>
      </c>
      <c r="AW101" s="112" t="s">
        <v>2289</v>
      </c>
      <c r="AX101" s="119" t="s">
        <v>125</v>
      </c>
      <c r="AY101" s="112" t="s">
        <v>2289</v>
      </c>
      <c r="AZ101" s="119" t="s">
        <v>125</v>
      </c>
      <c r="BA101" s="112" t="s">
        <v>2289</v>
      </c>
      <c r="BB101" s="119" t="s">
        <v>125</v>
      </c>
      <c r="BC101" s="112" t="s">
        <v>2289</v>
      </c>
      <c r="BD101" s="119" t="s">
        <v>125</v>
      </c>
      <c r="BE101" s="112" t="s">
        <v>2289</v>
      </c>
      <c r="BF101" s="119" t="s">
        <v>125</v>
      </c>
      <c r="BG101" s="112" t="s">
        <v>2289</v>
      </c>
      <c r="BH101" s="119" t="s">
        <v>125</v>
      </c>
      <c r="BI101" s="112" t="s">
        <v>2289</v>
      </c>
      <c r="BJ101" s="119" t="s">
        <v>7429</v>
      </c>
      <c r="BK101" s="112" t="s">
        <v>2289</v>
      </c>
      <c r="BL101" s="106" t="s">
        <v>131</v>
      </c>
      <c r="BM101" s="122">
        <v>44215</v>
      </c>
      <c r="BN101" s="108" t="s">
        <v>2033</v>
      </c>
      <c r="BO101" s="106"/>
      <c r="BP101" s="121"/>
      <c r="BQ101" s="121"/>
      <c r="BR101" s="121"/>
      <c r="BS101" s="121"/>
      <c r="BT101" s="119" t="s">
        <v>133</v>
      </c>
      <c r="BU101" s="106"/>
      <c r="BV101" s="136"/>
    </row>
    <row r="102" spans="1:74" s="137" customFormat="1" ht="90" hidden="1" customHeight="1">
      <c r="B102" s="107" t="s">
        <v>8232</v>
      </c>
      <c r="C102" s="108" t="s">
        <v>7413</v>
      </c>
      <c r="D102" s="92" t="s">
        <v>8233</v>
      </c>
      <c r="E102" s="109">
        <v>43747</v>
      </c>
      <c r="F102" s="110" t="s">
        <v>8234</v>
      </c>
      <c r="G102" s="111" t="s">
        <v>7416</v>
      </c>
      <c r="H102" s="112" t="s">
        <v>8235</v>
      </c>
      <c r="I102" s="112" t="s">
        <v>8236</v>
      </c>
      <c r="J102" s="112" t="s">
        <v>8237</v>
      </c>
      <c r="K102" s="112"/>
      <c r="L102" s="127"/>
      <c r="M102" s="112"/>
      <c r="N102" s="109">
        <v>43756</v>
      </c>
      <c r="O102" s="109">
        <v>43921</v>
      </c>
      <c r="P102" s="114">
        <f t="shared" si="1"/>
        <v>24</v>
      </c>
      <c r="Q102" s="115"/>
      <c r="R102" s="124" t="s">
        <v>33</v>
      </c>
      <c r="S102" s="112"/>
      <c r="T102" s="166" t="s">
        <v>125</v>
      </c>
      <c r="U102" s="166" t="s">
        <v>125</v>
      </c>
      <c r="V102" s="166" t="s">
        <v>125</v>
      </c>
      <c r="W102" s="166" t="s">
        <v>125</v>
      </c>
      <c r="X102" s="166" t="s">
        <v>125</v>
      </c>
      <c r="Y102" s="166" t="s">
        <v>125</v>
      </c>
      <c r="Z102" s="166" t="s">
        <v>125</v>
      </c>
      <c r="AA102" s="166" t="s">
        <v>125</v>
      </c>
      <c r="AB102" s="166" t="s">
        <v>125</v>
      </c>
      <c r="AC102" s="166" t="s">
        <v>125</v>
      </c>
      <c r="AD102" s="166" t="s">
        <v>125</v>
      </c>
      <c r="AE102" s="166" t="s">
        <v>125</v>
      </c>
      <c r="AF102" s="166" t="s">
        <v>125</v>
      </c>
      <c r="AG102" s="166" t="s">
        <v>125</v>
      </c>
      <c r="AH102" s="166" t="s">
        <v>125</v>
      </c>
      <c r="AI102" s="166" t="s">
        <v>125</v>
      </c>
      <c r="AJ102" s="166" t="s">
        <v>125</v>
      </c>
      <c r="AK102" s="166" t="s">
        <v>125</v>
      </c>
      <c r="AL102" s="19" t="s">
        <v>8238</v>
      </c>
      <c r="AM102" s="19" t="s">
        <v>8239</v>
      </c>
      <c r="AN102" s="19" t="s">
        <v>125</v>
      </c>
      <c r="AO102" s="112" t="s">
        <v>7834</v>
      </c>
      <c r="AP102" s="19" t="s">
        <v>125</v>
      </c>
      <c r="AQ102" s="112" t="s">
        <v>7834</v>
      </c>
      <c r="AR102" s="19" t="s">
        <v>125</v>
      </c>
      <c r="AS102" s="112" t="s">
        <v>7834</v>
      </c>
      <c r="AT102" s="19" t="s">
        <v>125</v>
      </c>
      <c r="AU102" s="112" t="s">
        <v>7834</v>
      </c>
      <c r="AV102" s="35" t="s">
        <v>125</v>
      </c>
      <c r="AW102" s="35" t="s">
        <v>7834</v>
      </c>
      <c r="AX102" s="35" t="s">
        <v>125</v>
      </c>
      <c r="AY102" s="35" t="s">
        <v>7834</v>
      </c>
      <c r="AZ102" s="35" t="s">
        <v>125</v>
      </c>
      <c r="BA102" s="35" t="s">
        <v>7834</v>
      </c>
      <c r="BB102" s="35" t="s">
        <v>125</v>
      </c>
      <c r="BC102" s="35" t="s">
        <v>7834</v>
      </c>
      <c r="BD102" s="35" t="s">
        <v>125</v>
      </c>
      <c r="BE102" s="35" t="s">
        <v>7834</v>
      </c>
      <c r="BF102" s="35" t="s">
        <v>125</v>
      </c>
      <c r="BG102" s="35" t="s">
        <v>7834</v>
      </c>
      <c r="BH102" s="35" t="s">
        <v>125</v>
      </c>
      <c r="BI102" s="35" t="s">
        <v>7834</v>
      </c>
      <c r="BJ102" s="35" t="s">
        <v>7429</v>
      </c>
      <c r="BK102" s="35" t="s">
        <v>7834</v>
      </c>
      <c r="BL102" s="106" t="s">
        <v>131</v>
      </c>
      <c r="BM102" s="122">
        <v>44020</v>
      </c>
      <c r="BN102" s="108" t="s">
        <v>2033</v>
      </c>
      <c r="BO102" s="106"/>
      <c r="BP102" s="121"/>
      <c r="BQ102" s="121"/>
      <c r="BR102" s="121"/>
      <c r="BS102" s="121"/>
      <c r="BT102" s="119" t="s">
        <v>133</v>
      </c>
      <c r="BU102" s="106"/>
      <c r="BV102" s="136"/>
    </row>
    <row r="103" spans="1:74" s="137" customFormat="1" ht="90" hidden="1" customHeight="1">
      <c r="B103" s="107" t="s">
        <v>8240</v>
      </c>
      <c r="C103" s="108" t="s">
        <v>7413</v>
      </c>
      <c r="D103" s="92" t="s">
        <v>8233</v>
      </c>
      <c r="E103" s="109">
        <v>43747</v>
      </c>
      <c r="F103" s="110" t="s">
        <v>8234</v>
      </c>
      <c r="G103" s="111" t="s">
        <v>7431</v>
      </c>
      <c r="H103" s="112" t="s">
        <v>8241</v>
      </c>
      <c r="I103" s="112" t="s">
        <v>8242</v>
      </c>
      <c r="J103" s="112" t="s">
        <v>8243</v>
      </c>
      <c r="K103" s="112"/>
      <c r="L103" s="127"/>
      <c r="M103" s="112"/>
      <c r="N103" s="176">
        <v>44122</v>
      </c>
      <c r="O103" s="177">
        <v>44012</v>
      </c>
      <c r="P103" s="106" t="e">
        <f t="shared" si="1"/>
        <v>#NUM!</v>
      </c>
      <c r="Q103" s="178"/>
      <c r="R103" s="124" t="s">
        <v>33</v>
      </c>
      <c r="S103" s="108"/>
      <c r="T103" s="166" t="s">
        <v>125</v>
      </c>
      <c r="U103" s="166" t="s">
        <v>125</v>
      </c>
      <c r="V103" s="166" t="s">
        <v>125</v>
      </c>
      <c r="W103" s="166" t="s">
        <v>125</v>
      </c>
      <c r="X103" s="166" t="s">
        <v>125</v>
      </c>
      <c r="Y103" s="166" t="s">
        <v>125</v>
      </c>
      <c r="Z103" s="166" t="s">
        <v>125</v>
      </c>
      <c r="AA103" s="166" t="s">
        <v>125</v>
      </c>
      <c r="AB103" s="166" t="s">
        <v>125</v>
      </c>
      <c r="AC103" s="166" t="s">
        <v>125</v>
      </c>
      <c r="AD103" s="166" t="s">
        <v>125</v>
      </c>
      <c r="AE103" s="166" t="s">
        <v>125</v>
      </c>
      <c r="AF103" s="166" t="s">
        <v>125</v>
      </c>
      <c r="AG103" s="166" t="s">
        <v>125</v>
      </c>
      <c r="AH103" s="166" t="s">
        <v>125</v>
      </c>
      <c r="AI103" s="166" t="s">
        <v>125</v>
      </c>
      <c r="AJ103" s="166" t="s">
        <v>125</v>
      </c>
      <c r="AK103" s="166" t="s">
        <v>125</v>
      </c>
      <c r="AL103" s="19" t="s">
        <v>8244</v>
      </c>
      <c r="AM103" s="19" t="s">
        <v>8245</v>
      </c>
      <c r="AN103" s="19" t="s">
        <v>8246</v>
      </c>
      <c r="AO103" s="112" t="s">
        <v>8247</v>
      </c>
      <c r="AP103" s="112" t="s">
        <v>8248</v>
      </c>
      <c r="AQ103" s="112" t="s">
        <v>8249</v>
      </c>
      <c r="AR103" s="112" t="s">
        <v>8250</v>
      </c>
      <c r="AS103" s="112" t="s">
        <v>8251</v>
      </c>
      <c r="AT103" s="112" t="s">
        <v>8252</v>
      </c>
      <c r="AU103" s="112" t="s">
        <v>8253</v>
      </c>
      <c r="AV103" s="112" t="s">
        <v>8254</v>
      </c>
      <c r="AW103" s="112" t="s">
        <v>8255</v>
      </c>
      <c r="AX103" s="112" t="s">
        <v>125</v>
      </c>
      <c r="AY103" s="112" t="s">
        <v>2768</v>
      </c>
      <c r="AZ103" s="112" t="s">
        <v>125</v>
      </c>
      <c r="BA103" s="112" t="s">
        <v>2768</v>
      </c>
      <c r="BB103" s="112" t="s">
        <v>125</v>
      </c>
      <c r="BC103" s="112" t="s">
        <v>2768</v>
      </c>
      <c r="BD103" s="112" t="s">
        <v>125</v>
      </c>
      <c r="BE103" s="112" t="s">
        <v>2768</v>
      </c>
      <c r="BF103" s="112" t="s">
        <v>125</v>
      </c>
      <c r="BG103" s="112" t="s">
        <v>2768</v>
      </c>
      <c r="BH103" s="112" t="s">
        <v>7429</v>
      </c>
      <c r="BI103" s="112" t="s">
        <v>2768</v>
      </c>
      <c r="BJ103" s="112" t="s">
        <v>7429</v>
      </c>
      <c r="BK103" s="112" t="s">
        <v>2768</v>
      </c>
      <c r="BL103" s="106" t="s">
        <v>131</v>
      </c>
      <c r="BM103" s="122">
        <v>44589</v>
      </c>
      <c r="BN103" s="108" t="s">
        <v>2033</v>
      </c>
      <c r="BO103" s="106"/>
      <c r="BP103" s="121"/>
      <c r="BQ103" s="121"/>
      <c r="BR103" s="121"/>
      <c r="BS103" s="121"/>
      <c r="BT103" s="119" t="s">
        <v>133</v>
      </c>
      <c r="BU103" s="106"/>
      <c r="BV103" s="136"/>
    </row>
    <row r="104" spans="1:74" s="137" customFormat="1" ht="90" hidden="1" customHeight="1">
      <c r="B104" s="107" t="s">
        <v>8256</v>
      </c>
      <c r="C104" s="108" t="s">
        <v>7413</v>
      </c>
      <c r="D104" s="92" t="s">
        <v>8233</v>
      </c>
      <c r="E104" s="109">
        <v>43747</v>
      </c>
      <c r="F104" s="110" t="s">
        <v>8234</v>
      </c>
      <c r="G104" s="111" t="s">
        <v>7471</v>
      </c>
      <c r="H104" s="112" t="s">
        <v>8257</v>
      </c>
      <c r="I104" s="112" t="s">
        <v>8258</v>
      </c>
      <c r="J104" s="112" t="s">
        <v>8259</v>
      </c>
      <c r="K104" s="112"/>
      <c r="L104" s="127"/>
      <c r="M104" s="112"/>
      <c r="N104" s="109">
        <v>43756</v>
      </c>
      <c r="O104" s="109">
        <v>44012</v>
      </c>
      <c r="P104" s="114">
        <f t="shared" si="1"/>
        <v>37</v>
      </c>
      <c r="Q104" s="115"/>
      <c r="R104" s="124" t="s">
        <v>33</v>
      </c>
      <c r="S104" s="112"/>
      <c r="T104" s="166" t="s">
        <v>125</v>
      </c>
      <c r="U104" s="166" t="s">
        <v>125</v>
      </c>
      <c r="V104" s="166" t="s">
        <v>125</v>
      </c>
      <c r="W104" s="166" t="s">
        <v>125</v>
      </c>
      <c r="X104" s="166" t="s">
        <v>125</v>
      </c>
      <c r="Y104" s="166" t="s">
        <v>125</v>
      </c>
      <c r="Z104" s="166" t="s">
        <v>125</v>
      </c>
      <c r="AA104" s="166" t="s">
        <v>125</v>
      </c>
      <c r="AB104" s="166" t="s">
        <v>125</v>
      </c>
      <c r="AC104" s="166" t="s">
        <v>125</v>
      </c>
      <c r="AD104" s="166" t="s">
        <v>125</v>
      </c>
      <c r="AE104" s="166" t="s">
        <v>125</v>
      </c>
      <c r="AF104" s="166" t="s">
        <v>125</v>
      </c>
      <c r="AG104" s="166" t="s">
        <v>125</v>
      </c>
      <c r="AH104" s="166" t="s">
        <v>125</v>
      </c>
      <c r="AI104" s="166" t="s">
        <v>125</v>
      </c>
      <c r="AJ104" s="166" t="s">
        <v>125</v>
      </c>
      <c r="AK104" s="166" t="s">
        <v>125</v>
      </c>
      <c r="AL104" s="19" t="s">
        <v>8260</v>
      </c>
      <c r="AM104" s="19" t="s">
        <v>8261</v>
      </c>
      <c r="AN104" s="19" t="s">
        <v>8262</v>
      </c>
      <c r="AO104" s="112" t="s">
        <v>8263</v>
      </c>
      <c r="AP104" s="112" t="s">
        <v>8264</v>
      </c>
      <c r="AQ104" s="112" t="s">
        <v>8265</v>
      </c>
      <c r="AR104" s="119" t="s">
        <v>125</v>
      </c>
      <c r="AS104" s="112" t="s">
        <v>2289</v>
      </c>
      <c r="AT104" s="119" t="s">
        <v>125</v>
      </c>
      <c r="AU104" s="112" t="s">
        <v>2289</v>
      </c>
      <c r="AV104" s="119" t="s">
        <v>125</v>
      </c>
      <c r="AW104" s="112" t="s">
        <v>2289</v>
      </c>
      <c r="AX104" s="119" t="s">
        <v>125</v>
      </c>
      <c r="AY104" s="112" t="s">
        <v>2289</v>
      </c>
      <c r="AZ104" s="119" t="s">
        <v>125</v>
      </c>
      <c r="BA104" s="112" t="s">
        <v>2289</v>
      </c>
      <c r="BB104" s="119" t="s">
        <v>125</v>
      </c>
      <c r="BC104" s="112" t="s">
        <v>2289</v>
      </c>
      <c r="BD104" s="119" t="s">
        <v>125</v>
      </c>
      <c r="BE104" s="112" t="s">
        <v>2289</v>
      </c>
      <c r="BF104" s="119" t="s">
        <v>125</v>
      </c>
      <c r="BG104" s="112" t="s">
        <v>2289</v>
      </c>
      <c r="BH104" s="119" t="s">
        <v>125</v>
      </c>
      <c r="BI104" s="112" t="s">
        <v>2289</v>
      </c>
      <c r="BJ104" s="119" t="s">
        <v>7429</v>
      </c>
      <c r="BK104" s="112" t="s">
        <v>2289</v>
      </c>
      <c r="BL104" s="106" t="s">
        <v>131</v>
      </c>
      <c r="BM104" s="122">
        <v>44215</v>
      </c>
      <c r="BN104" s="108" t="s">
        <v>2033</v>
      </c>
      <c r="BO104" s="106"/>
      <c r="BP104" s="121"/>
      <c r="BQ104" s="121"/>
      <c r="BR104" s="121"/>
      <c r="BS104" s="121"/>
      <c r="BT104" s="119" t="s">
        <v>133</v>
      </c>
      <c r="BU104" s="106"/>
      <c r="BV104" s="136"/>
    </row>
    <row r="105" spans="1:74" s="137" customFormat="1" ht="90" hidden="1" customHeight="1">
      <c r="B105" s="107" t="s">
        <v>8266</v>
      </c>
      <c r="C105" s="108" t="s">
        <v>7413</v>
      </c>
      <c r="D105" s="92" t="s">
        <v>8233</v>
      </c>
      <c r="E105" s="109">
        <v>43747</v>
      </c>
      <c r="F105" s="110" t="s">
        <v>8234</v>
      </c>
      <c r="G105" s="111" t="s">
        <v>7488</v>
      </c>
      <c r="H105" s="112" t="s">
        <v>8267</v>
      </c>
      <c r="I105" s="112" t="s">
        <v>8268</v>
      </c>
      <c r="J105" s="112" t="s">
        <v>8269</v>
      </c>
      <c r="K105" s="112"/>
      <c r="L105" s="127"/>
      <c r="M105" s="112"/>
      <c r="N105" s="109">
        <v>43756</v>
      </c>
      <c r="O105" s="109">
        <v>44196</v>
      </c>
      <c r="P105" s="114">
        <f t="shared" si="1"/>
        <v>11</v>
      </c>
      <c r="Q105" s="115"/>
      <c r="R105" s="124" t="s">
        <v>33</v>
      </c>
      <c r="S105" s="112"/>
      <c r="T105" s="166" t="s">
        <v>125</v>
      </c>
      <c r="U105" s="166" t="s">
        <v>125</v>
      </c>
      <c r="V105" s="166" t="s">
        <v>125</v>
      </c>
      <c r="W105" s="166" t="s">
        <v>125</v>
      </c>
      <c r="X105" s="166" t="s">
        <v>125</v>
      </c>
      <c r="Y105" s="166" t="s">
        <v>125</v>
      </c>
      <c r="Z105" s="166" t="s">
        <v>125</v>
      </c>
      <c r="AA105" s="166" t="s">
        <v>125</v>
      </c>
      <c r="AB105" s="166" t="s">
        <v>125</v>
      </c>
      <c r="AC105" s="166" t="s">
        <v>125</v>
      </c>
      <c r="AD105" s="166" t="s">
        <v>125</v>
      </c>
      <c r="AE105" s="166" t="s">
        <v>125</v>
      </c>
      <c r="AF105" s="166" t="s">
        <v>125</v>
      </c>
      <c r="AG105" s="166" t="s">
        <v>125</v>
      </c>
      <c r="AH105" s="166" t="s">
        <v>125</v>
      </c>
      <c r="AI105" s="166" t="s">
        <v>125</v>
      </c>
      <c r="AJ105" s="166" t="s">
        <v>125</v>
      </c>
      <c r="AK105" s="166" t="s">
        <v>125</v>
      </c>
      <c r="AL105" s="19" t="s">
        <v>8270</v>
      </c>
      <c r="AM105" s="19" t="s">
        <v>8271</v>
      </c>
      <c r="AN105" s="19" t="s">
        <v>8272</v>
      </c>
      <c r="AO105" s="112" t="s">
        <v>8212</v>
      </c>
      <c r="AP105" s="112" t="s">
        <v>8273</v>
      </c>
      <c r="AQ105" s="112" t="s">
        <v>8274</v>
      </c>
      <c r="AR105" s="119" t="s">
        <v>125</v>
      </c>
      <c r="AS105" s="112" t="s">
        <v>2289</v>
      </c>
      <c r="AT105" s="119" t="s">
        <v>125</v>
      </c>
      <c r="AU105" s="112" t="s">
        <v>2289</v>
      </c>
      <c r="AV105" s="119" t="s">
        <v>125</v>
      </c>
      <c r="AW105" s="112" t="s">
        <v>2289</v>
      </c>
      <c r="AX105" s="119" t="s">
        <v>125</v>
      </c>
      <c r="AY105" s="112" t="s">
        <v>2289</v>
      </c>
      <c r="AZ105" s="119" t="s">
        <v>125</v>
      </c>
      <c r="BA105" s="112" t="s">
        <v>2289</v>
      </c>
      <c r="BB105" s="119" t="s">
        <v>125</v>
      </c>
      <c r="BC105" s="112" t="s">
        <v>2289</v>
      </c>
      <c r="BD105" s="119" t="s">
        <v>125</v>
      </c>
      <c r="BE105" s="112" t="s">
        <v>2289</v>
      </c>
      <c r="BF105" s="119" t="s">
        <v>125</v>
      </c>
      <c r="BG105" s="112" t="s">
        <v>2289</v>
      </c>
      <c r="BH105" s="119" t="s">
        <v>125</v>
      </c>
      <c r="BI105" s="112" t="s">
        <v>2289</v>
      </c>
      <c r="BJ105" s="119" t="s">
        <v>7429</v>
      </c>
      <c r="BK105" s="112" t="s">
        <v>2289</v>
      </c>
      <c r="BL105" s="106" t="s">
        <v>131</v>
      </c>
      <c r="BM105" s="122">
        <v>44215</v>
      </c>
      <c r="BN105" s="108" t="s">
        <v>2033</v>
      </c>
      <c r="BO105" s="106"/>
      <c r="BP105" s="121"/>
      <c r="BQ105" s="121"/>
      <c r="BR105" s="121"/>
      <c r="BS105" s="121"/>
      <c r="BT105" s="119" t="s">
        <v>133</v>
      </c>
      <c r="BU105" s="106"/>
      <c r="BV105" s="136"/>
    </row>
    <row r="106" spans="1:74" s="137" customFormat="1" ht="90" hidden="1" customHeight="1">
      <c r="B106" s="107" t="s">
        <v>8275</v>
      </c>
      <c r="C106" s="108" t="s">
        <v>7413</v>
      </c>
      <c r="D106" s="92" t="s">
        <v>8233</v>
      </c>
      <c r="E106" s="109">
        <v>43747</v>
      </c>
      <c r="F106" s="110" t="s">
        <v>8234</v>
      </c>
      <c r="G106" s="111" t="s">
        <v>7497</v>
      </c>
      <c r="H106" s="112" t="s">
        <v>8276</v>
      </c>
      <c r="I106" s="112" t="s">
        <v>8277</v>
      </c>
      <c r="J106" s="112" t="s">
        <v>8278</v>
      </c>
      <c r="K106" s="112"/>
      <c r="L106" s="127"/>
      <c r="M106" s="112"/>
      <c r="N106" s="109">
        <v>43756</v>
      </c>
      <c r="O106" s="109">
        <v>44012</v>
      </c>
      <c r="P106" s="114">
        <f t="shared" si="1"/>
        <v>37</v>
      </c>
      <c r="Q106" s="115"/>
      <c r="R106" s="124" t="s">
        <v>33</v>
      </c>
      <c r="S106" s="112"/>
      <c r="T106" s="166" t="s">
        <v>125</v>
      </c>
      <c r="U106" s="166" t="s">
        <v>125</v>
      </c>
      <c r="V106" s="166" t="s">
        <v>125</v>
      </c>
      <c r="W106" s="166" t="s">
        <v>125</v>
      </c>
      <c r="X106" s="166" t="s">
        <v>125</v>
      </c>
      <c r="Y106" s="166" t="s">
        <v>125</v>
      </c>
      <c r="Z106" s="166" t="s">
        <v>125</v>
      </c>
      <c r="AA106" s="166" t="s">
        <v>125</v>
      </c>
      <c r="AB106" s="166" t="s">
        <v>125</v>
      </c>
      <c r="AC106" s="166" t="s">
        <v>125</v>
      </c>
      <c r="AD106" s="166" t="s">
        <v>125</v>
      </c>
      <c r="AE106" s="166" t="s">
        <v>125</v>
      </c>
      <c r="AF106" s="166" t="s">
        <v>125</v>
      </c>
      <c r="AG106" s="166" t="s">
        <v>125</v>
      </c>
      <c r="AH106" s="166" t="s">
        <v>125</v>
      </c>
      <c r="AI106" s="166" t="s">
        <v>125</v>
      </c>
      <c r="AJ106" s="166" t="s">
        <v>125</v>
      </c>
      <c r="AK106" s="166" t="s">
        <v>125</v>
      </c>
      <c r="AL106" s="35" t="s">
        <v>8279</v>
      </c>
      <c r="AM106" s="19" t="s">
        <v>8280</v>
      </c>
      <c r="AN106" s="19" t="s">
        <v>8262</v>
      </c>
      <c r="AO106" s="112" t="s">
        <v>8263</v>
      </c>
      <c r="AP106" s="112" t="s">
        <v>8281</v>
      </c>
      <c r="AQ106" s="112" t="s">
        <v>8282</v>
      </c>
      <c r="AR106" s="119" t="s">
        <v>125</v>
      </c>
      <c r="AS106" s="112" t="s">
        <v>2289</v>
      </c>
      <c r="AT106" s="119" t="s">
        <v>125</v>
      </c>
      <c r="AU106" s="112" t="s">
        <v>2289</v>
      </c>
      <c r="AV106" s="119" t="s">
        <v>125</v>
      </c>
      <c r="AW106" s="112" t="s">
        <v>2289</v>
      </c>
      <c r="AX106" s="119" t="s">
        <v>125</v>
      </c>
      <c r="AY106" s="112" t="s">
        <v>2289</v>
      </c>
      <c r="AZ106" s="119" t="s">
        <v>125</v>
      </c>
      <c r="BA106" s="112" t="s">
        <v>2289</v>
      </c>
      <c r="BB106" s="119" t="s">
        <v>125</v>
      </c>
      <c r="BC106" s="112" t="s">
        <v>2289</v>
      </c>
      <c r="BD106" s="119" t="s">
        <v>125</v>
      </c>
      <c r="BE106" s="112" t="s">
        <v>2289</v>
      </c>
      <c r="BF106" s="119" t="s">
        <v>125</v>
      </c>
      <c r="BG106" s="112" t="s">
        <v>2289</v>
      </c>
      <c r="BH106" s="119" t="s">
        <v>125</v>
      </c>
      <c r="BI106" s="112" t="s">
        <v>2289</v>
      </c>
      <c r="BJ106" s="119" t="s">
        <v>7429</v>
      </c>
      <c r="BK106" s="112" t="s">
        <v>2289</v>
      </c>
      <c r="BL106" s="106" t="s">
        <v>131</v>
      </c>
      <c r="BM106" s="122">
        <v>44215</v>
      </c>
      <c r="BN106" s="108" t="s">
        <v>2033</v>
      </c>
      <c r="BO106" s="106"/>
      <c r="BP106" s="121"/>
      <c r="BQ106" s="121"/>
      <c r="BR106" s="121"/>
      <c r="BS106" s="121"/>
      <c r="BT106" s="119" t="s">
        <v>133</v>
      </c>
      <c r="BU106" s="106"/>
      <c r="BV106" s="136"/>
    </row>
    <row r="107" spans="1:74" s="137" customFormat="1" ht="90" hidden="1" customHeight="1">
      <c r="B107" s="107" t="s">
        <v>8283</v>
      </c>
      <c r="C107" s="108" t="s">
        <v>7413</v>
      </c>
      <c r="D107" s="92" t="s">
        <v>8233</v>
      </c>
      <c r="E107" s="109">
        <v>43747</v>
      </c>
      <c r="F107" s="110" t="s">
        <v>8234</v>
      </c>
      <c r="G107" s="111" t="s">
        <v>7517</v>
      </c>
      <c r="H107" s="112" t="s">
        <v>8284</v>
      </c>
      <c r="I107" s="112" t="s">
        <v>8285</v>
      </c>
      <c r="J107" s="112" t="s">
        <v>8286</v>
      </c>
      <c r="K107" s="112"/>
      <c r="L107" s="127"/>
      <c r="M107" s="112"/>
      <c r="N107" s="109">
        <v>43745</v>
      </c>
      <c r="O107" s="109">
        <v>43746</v>
      </c>
      <c r="P107" s="114">
        <f t="shared" si="1"/>
        <v>1</v>
      </c>
      <c r="Q107" s="115"/>
      <c r="R107" s="124" t="s">
        <v>33</v>
      </c>
      <c r="S107" s="112"/>
      <c r="T107" s="166" t="s">
        <v>125</v>
      </c>
      <c r="U107" s="166" t="s">
        <v>125</v>
      </c>
      <c r="V107" s="166" t="s">
        <v>125</v>
      </c>
      <c r="W107" s="166" t="s">
        <v>125</v>
      </c>
      <c r="X107" s="166" t="s">
        <v>125</v>
      </c>
      <c r="Y107" s="166" t="s">
        <v>125</v>
      </c>
      <c r="Z107" s="166" t="s">
        <v>125</v>
      </c>
      <c r="AA107" s="166" t="s">
        <v>125</v>
      </c>
      <c r="AB107" s="166" t="s">
        <v>125</v>
      </c>
      <c r="AC107" s="166" t="s">
        <v>125</v>
      </c>
      <c r="AD107" s="166" t="s">
        <v>125</v>
      </c>
      <c r="AE107" s="166" t="s">
        <v>125</v>
      </c>
      <c r="AF107" s="166" t="s">
        <v>125</v>
      </c>
      <c r="AG107" s="166" t="s">
        <v>125</v>
      </c>
      <c r="AH107" s="166" t="s">
        <v>125</v>
      </c>
      <c r="AI107" s="166" t="s">
        <v>125</v>
      </c>
      <c r="AJ107" s="166" t="s">
        <v>125</v>
      </c>
      <c r="AK107" s="166" t="s">
        <v>125</v>
      </c>
      <c r="AL107" s="171" t="s">
        <v>8287</v>
      </c>
      <c r="AM107" s="19" t="s">
        <v>8288</v>
      </c>
      <c r="AN107" s="19" t="s">
        <v>125</v>
      </c>
      <c r="AO107" s="112" t="s">
        <v>7834</v>
      </c>
      <c r="AP107" s="19" t="s">
        <v>125</v>
      </c>
      <c r="AQ107" s="112" t="s">
        <v>7834</v>
      </c>
      <c r="AR107" s="19" t="s">
        <v>125</v>
      </c>
      <c r="AS107" s="112" t="s">
        <v>7834</v>
      </c>
      <c r="AT107" s="19" t="s">
        <v>125</v>
      </c>
      <c r="AU107" s="112" t="s">
        <v>7834</v>
      </c>
      <c r="AV107" s="35" t="s">
        <v>125</v>
      </c>
      <c r="AW107" s="35" t="s">
        <v>7834</v>
      </c>
      <c r="AX107" s="35" t="s">
        <v>125</v>
      </c>
      <c r="AY107" s="35" t="s">
        <v>7834</v>
      </c>
      <c r="AZ107" s="35" t="s">
        <v>125</v>
      </c>
      <c r="BA107" s="35" t="s">
        <v>7834</v>
      </c>
      <c r="BB107" s="35" t="s">
        <v>125</v>
      </c>
      <c r="BC107" s="35" t="s">
        <v>7834</v>
      </c>
      <c r="BD107" s="35" t="s">
        <v>125</v>
      </c>
      <c r="BE107" s="35" t="s">
        <v>7834</v>
      </c>
      <c r="BF107" s="35" t="s">
        <v>125</v>
      </c>
      <c r="BG107" s="35" t="s">
        <v>7834</v>
      </c>
      <c r="BH107" s="35" t="s">
        <v>125</v>
      </c>
      <c r="BI107" s="35" t="s">
        <v>7834</v>
      </c>
      <c r="BJ107" s="35" t="s">
        <v>7429</v>
      </c>
      <c r="BK107" s="35" t="s">
        <v>7834</v>
      </c>
      <c r="BL107" s="106" t="s">
        <v>131</v>
      </c>
      <c r="BM107" s="122">
        <v>44020</v>
      </c>
      <c r="BN107" s="108" t="s">
        <v>2033</v>
      </c>
      <c r="BO107" s="106"/>
      <c r="BP107" s="121"/>
      <c r="BQ107" s="121"/>
      <c r="BR107" s="121"/>
      <c r="BS107" s="121"/>
      <c r="BT107" s="119" t="s">
        <v>133</v>
      </c>
      <c r="BU107" s="106"/>
      <c r="BV107" s="136"/>
    </row>
    <row r="108" spans="1:74" s="137" customFormat="1" ht="90" hidden="1" customHeight="1">
      <c r="B108" s="107" t="s">
        <v>8289</v>
      </c>
      <c r="C108" s="108" t="s">
        <v>7413</v>
      </c>
      <c r="D108" s="92" t="s">
        <v>8233</v>
      </c>
      <c r="E108" s="109">
        <v>43747</v>
      </c>
      <c r="F108" s="110" t="s">
        <v>8234</v>
      </c>
      <c r="G108" s="111" t="s">
        <v>7530</v>
      </c>
      <c r="H108" s="112" t="s">
        <v>8290</v>
      </c>
      <c r="I108" s="112" t="s">
        <v>8291</v>
      </c>
      <c r="J108" s="112" t="s">
        <v>8292</v>
      </c>
      <c r="K108" s="112"/>
      <c r="L108" s="127"/>
      <c r="M108" s="112"/>
      <c r="N108" s="109">
        <v>43756</v>
      </c>
      <c r="O108" s="109">
        <v>44196</v>
      </c>
      <c r="P108" s="114">
        <f t="shared" si="1"/>
        <v>11</v>
      </c>
      <c r="Q108" s="115"/>
      <c r="R108" s="124" t="s">
        <v>33</v>
      </c>
      <c r="S108" s="112"/>
      <c r="T108" s="166" t="s">
        <v>125</v>
      </c>
      <c r="U108" s="166" t="s">
        <v>125</v>
      </c>
      <c r="V108" s="166" t="s">
        <v>125</v>
      </c>
      <c r="W108" s="166" t="s">
        <v>125</v>
      </c>
      <c r="X108" s="166" t="s">
        <v>125</v>
      </c>
      <c r="Y108" s="166" t="s">
        <v>125</v>
      </c>
      <c r="Z108" s="166" t="s">
        <v>125</v>
      </c>
      <c r="AA108" s="166" t="s">
        <v>125</v>
      </c>
      <c r="AB108" s="166" t="s">
        <v>125</v>
      </c>
      <c r="AC108" s="166" t="s">
        <v>125</v>
      </c>
      <c r="AD108" s="166" t="s">
        <v>125</v>
      </c>
      <c r="AE108" s="166" t="s">
        <v>125</v>
      </c>
      <c r="AF108" s="166" t="s">
        <v>125</v>
      </c>
      <c r="AG108" s="166" t="s">
        <v>125</v>
      </c>
      <c r="AH108" s="166" t="s">
        <v>125</v>
      </c>
      <c r="AI108" s="166" t="s">
        <v>125</v>
      </c>
      <c r="AJ108" s="166" t="s">
        <v>125</v>
      </c>
      <c r="AK108" s="166" t="s">
        <v>125</v>
      </c>
      <c r="AL108" s="19" t="s">
        <v>8293</v>
      </c>
      <c r="AM108" s="19" t="s">
        <v>8294</v>
      </c>
      <c r="AN108" s="19" t="s">
        <v>8262</v>
      </c>
      <c r="AO108" s="112" t="s">
        <v>8212</v>
      </c>
      <c r="AP108" s="112" t="s">
        <v>8295</v>
      </c>
      <c r="AQ108" s="112" t="s">
        <v>8296</v>
      </c>
      <c r="AR108" s="119" t="s">
        <v>125</v>
      </c>
      <c r="AS108" s="112" t="s">
        <v>2289</v>
      </c>
      <c r="AT108" s="119" t="s">
        <v>125</v>
      </c>
      <c r="AU108" s="112" t="s">
        <v>2289</v>
      </c>
      <c r="AV108" s="119" t="s">
        <v>125</v>
      </c>
      <c r="AW108" s="112" t="s">
        <v>2289</v>
      </c>
      <c r="AX108" s="119" t="s">
        <v>125</v>
      </c>
      <c r="AY108" s="112" t="s">
        <v>2289</v>
      </c>
      <c r="AZ108" s="119" t="s">
        <v>125</v>
      </c>
      <c r="BA108" s="112" t="s">
        <v>2289</v>
      </c>
      <c r="BB108" s="119" t="s">
        <v>125</v>
      </c>
      <c r="BC108" s="112" t="s">
        <v>2289</v>
      </c>
      <c r="BD108" s="119" t="s">
        <v>125</v>
      </c>
      <c r="BE108" s="112" t="s">
        <v>2289</v>
      </c>
      <c r="BF108" s="119" t="s">
        <v>125</v>
      </c>
      <c r="BG108" s="112" t="s">
        <v>2289</v>
      </c>
      <c r="BH108" s="119" t="s">
        <v>125</v>
      </c>
      <c r="BI108" s="112" t="s">
        <v>2289</v>
      </c>
      <c r="BJ108" s="119" t="s">
        <v>7429</v>
      </c>
      <c r="BK108" s="112" t="s">
        <v>2289</v>
      </c>
      <c r="BL108" s="106" t="s">
        <v>131</v>
      </c>
      <c r="BM108" s="122">
        <v>44215</v>
      </c>
      <c r="BN108" s="108" t="s">
        <v>2033</v>
      </c>
      <c r="BO108" s="106"/>
      <c r="BP108" s="121"/>
      <c r="BQ108" s="121"/>
      <c r="BR108" s="121"/>
      <c r="BS108" s="121"/>
      <c r="BT108" s="119" t="s">
        <v>133</v>
      </c>
      <c r="BU108" s="106"/>
      <c r="BV108" s="136"/>
    </row>
    <row r="109" spans="1:74" s="137" customFormat="1" ht="90" hidden="1" customHeight="1">
      <c r="B109" s="107" t="s">
        <v>8297</v>
      </c>
      <c r="C109" s="108" t="s">
        <v>7413</v>
      </c>
      <c r="D109" s="92" t="s">
        <v>8233</v>
      </c>
      <c r="E109" s="109">
        <v>43747</v>
      </c>
      <c r="F109" s="110" t="s">
        <v>8234</v>
      </c>
      <c r="G109" s="111" t="s">
        <v>7552</v>
      </c>
      <c r="H109" s="112" t="s">
        <v>8298</v>
      </c>
      <c r="I109" s="112" t="s">
        <v>8299</v>
      </c>
      <c r="J109" s="112" t="s">
        <v>8300</v>
      </c>
      <c r="K109" s="112"/>
      <c r="L109" s="127"/>
      <c r="M109" s="112"/>
      <c r="N109" s="109">
        <v>43756</v>
      </c>
      <c r="O109" s="109">
        <v>44012</v>
      </c>
      <c r="P109" s="114">
        <f t="shared" si="1"/>
        <v>37</v>
      </c>
      <c r="Q109" s="115"/>
      <c r="R109" s="124" t="s">
        <v>33</v>
      </c>
      <c r="S109" s="112"/>
      <c r="T109" s="166" t="s">
        <v>125</v>
      </c>
      <c r="U109" s="166" t="s">
        <v>125</v>
      </c>
      <c r="V109" s="166" t="s">
        <v>125</v>
      </c>
      <c r="W109" s="166" t="s">
        <v>125</v>
      </c>
      <c r="X109" s="166" t="s">
        <v>125</v>
      </c>
      <c r="Y109" s="166" t="s">
        <v>125</v>
      </c>
      <c r="Z109" s="166" t="s">
        <v>125</v>
      </c>
      <c r="AA109" s="166" t="s">
        <v>125</v>
      </c>
      <c r="AB109" s="166" t="s">
        <v>125</v>
      </c>
      <c r="AC109" s="166" t="s">
        <v>125</v>
      </c>
      <c r="AD109" s="166" t="s">
        <v>125</v>
      </c>
      <c r="AE109" s="166" t="s">
        <v>125</v>
      </c>
      <c r="AF109" s="166" t="s">
        <v>125</v>
      </c>
      <c r="AG109" s="166" t="s">
        <v>125</v>
      </c>
      <c r="AH109" s="166" t="s">
        <v>125</v>
      </c>
      <c r="AI109" s="166" t="s">
        <v>125</v>
      </c>
      <c r="AJ109" s="166" t="s">
        <v>125</v>
      </c>
      <c r="AK109" s="166" t="s">
        <v>125</v>
      </c>
      <c r="AL109" s="19" t="s">
        <v>8301</v>
      </c>
      <c r="AM109" s="19" t="s">
        <v>8302</v>
      </c>
      <c r="AN109" s="19" t="s">
        <v>8303</v>
      </c>
      <c r="AO109" s="112" t="s">
        <v>8304</v>
      </c>
      <c r="AP109" s="112" t="s">
        <v>8305</v>
      </c>
      <c r="AQ109" s="112" t="s">
        <v>8306</v>
      </c>
      <c r="AR109" s="112" t="s">
        <v>8307</v>
      </c>
      <c r="AS109" s="112" t="s">
        <v>8308</v>
      </c>
      <c r="AT109" s="119" t="s">
        <v>125</v>
      </c>
      <c r="AU109" s="112" t="s">
        <v>3113</v>
      </c>
      <c r="AV109" s="19" t="s">
        <v>125</v>
      </c>
      <c r="AW109" s="35" t="s">
        <v>3113</v>
      </c>
      <c r="AX109" s="19" t="s">
        <v>125</v>
      </c>
      <c r="AY109" s="35" t="s">
        <v>3113</v>
      </c>
      <c r="AZ109" s="19" t="s">
        <v>125</v>
      </c>
      <c r="BA109" s="35" t="s">
        <v>3113</v>
      </c>
      <c r="BB109" s="19" t="s">
        <v>125</v>
      </c>
      <c r="BC109" s="35" t="s">
        <v>3113</v>
      </c>
      <c r="BD109" s="19" t="s">
        <v>125</v>
      </c>
      <c r="BE109" s="35" t="s">
        <v>3113</v>
      </c>
      <c r="BF109" s="19" t="s">
        <v>125</v>
      </c>
      <c r="BG109" s="35" t="s">
        <v>3113</v>
      </c>
      <c r="BH109" s="19" t="s">
        <v>125</v>
      </c>
      <c r="BI109" s="35" t="s">
        <v>3113</v>
      </c>
      <c r="BJ109" s="19" t="s">
        <v>125</v>
      </c>
      <c r="BK109" s="35" t="s">
        <v>3113</v>
      </c>
      <c r="BL109" s="106" t="s">
        <v>131</v>
      </c>
      <c r="BM109" s="122">
        <v>44404</v>
      </c>
      <c r="BN109" s="108" t="s">
        <v>2033</v>
      </c>
      <c r="BO109" s="106"/>
      <c r="BP109" s="121"/>
      <c r="BQ109" s="121"/>
      <c r="BR109" s="121"/>
      <c r="BS109" s="121"/>
      <c r="BT109" s="119" t="s">
        <v>133</v>
      </c>
      <c r="BU109" s="106"/>
      <c r="BV109" s="136"/>
    </row>
    <row r="110" spans="1:74" s="137" customFormat="1" ht="90" hidden="1" customHeight="1">
      <c r="B110" s="107" t="s">
        <v>8309</v>
      </c>
      <c r="C110" s="108" t="s">
        <v>7766</v>
      </c>
      <c r="D110" s="92" t="s">
        <v>8310</v>
      </c>
      <c r="E110" s="109">
        <v>43889</v>
      </c>
      <c r="F110" s="110" t="s">
        <v>7561</v>
      </c>
      <c r="G110" s="111" t="s">
        <v>7416</v>
      </c>
      <c r="H110" s="112" t="s">
        <v>8311</v>
      </c>
      <c r="I110" s="112" t="s">
        <v>8312</v>
      </c>
      <c r="J110" s="112" t="s">
        <v>8313</v>
      </c>
      <c r="K110" s="112"/>
      <c r="L110" s="127"/>
      <c r="M110" s="112"/>
      <c r="N110" s="109">
        <v>43922</v>
      </c>
      <c r="O110" s="109">
        <v>44011</v>
      </c>
      <c r="P110" s="114">
        <f t="shared" si="1"/>
        <v>13</v>
      </c>
      <c r="Q110" s="115"/>
      <c r="R110" s="110" t="s">
        <v>8314</v>
      </c>
      <c r="S110" s="112"/>
      <c r="T110" s="166" t="s">
        <v>125</v>
      </c>
      <c r="U110" s="166" t="s">
        <v>125</v>
      </c>
      <c r="V110" s="166" t="s">
        <v>125</v>
      </c>
      <c r="W110" s="166" t="s">
        <v>125</v>
      </c>
      <c r="X110" s="166" t="s">
        <v>125</v>
      </c>
      <c r="Y110" s="166" t="s">
        <v>125</v>
      </c>
      <c r="Z110" s="166" t="s">
        <v>125</v>
      </c>
      <c r="AA110" s="166" t="s">
        <v>125</v>
      </c>
      <c r="AB110" s="166" t="s">
        <v>125</v>
      </c>
      <c r="AC110" s="166" t="s">
        <v>125</v>
      </c>
      <c r="AD110" s="166" t="s">
        <v>125</v>
      </c>
      <c r="AE110" s="166" t="s">
        <v>125</v>
      </c>
      <c r="AF110" s="166" t="s">
        <v>125</v>
      </c>
      <c r="AG110" s="166" t="s">
        <v>125</v>
      </c>
      <c r="AH110" s="166" t="s">
        <v>125</v>
      </c>
      <c r="AI110" s="166" t="s">
        <v>125</v>
      </c>
      <c r="AJ110" s="166" t="s">
        <v>125</v>
      </c>
      <c r="AK110" s="166" t="s">
        <v>125</v>
      </c>
      <c r="AL110" s="35" t="s">
        <v>8315</v>
      </c>
      <c r="AM110" s="19" t="s">
        <v>8316</v>
      </c>
      <c r="AN110" s="19" t="s">
        <v>125</v>
      </c>
      <c r="AO110" s="112" t="s">
        <v>7834</v>
      </c>
      <c r="AP110" s="19" t="s">
        <v>125</v>
      </c>
      <c r="AQ110" s="112" t="s">
        <v>7834</v>
      </c>
      <c r="AR110" s="19" t="s">
        <v>125</v>
      </c>
      <c r="AS110" s="112" t="s">
        <v>7834</v>
      </c>
      <c r="AT110" s="19" t="s">
        <v>125</v>
      </c>
      <c r="AU110" s="112" t="s">
        <v>7834</v>
      </c>
      <c r="AV110" s="35" t="s">
        <v>125</v>
      </c>
      <c r="AW110" s="35" t="s">
        <v>7834</v>
      </c>
      <c r="AX110" s="35" t="s">
        <v>125</v>
      </c>
      <c r="AY110" s="35" t="s">
        <v>7834</v>
      </c>
      <c r="AZ110" s="35" t="s">
        <v>125</v>
      </c>
      <c r="BA110" s="35" t="s">
        <v>7834</v>
      </c>
      <c r="BB110" s="35" t="s">
        <v>125</v>
      </c>
      <c r="BC110" s="35" t="s">
        <v>7834</v>
      </c>
      <c r="BD110" s="35" t="s">
        <v>125</v>
      </c>
      <c r="BE110" s="35" t="s">
        <v>7834</v>
      </c>
      <c r="BF110" s="35" t="s">
        <v>125</v>
      </c>
      <c r="BG110" s="35" t="s">
        <v>7834</v>
      </c>
      <c r="BH110" s="35" t="s">
        <v>125</v>
      </c>
      <c r="BI110" s="35" t="s">
        <v>7834</v>
      </c>
      <c r="BJ110" s="35" t="s">
        <v>7429</v>
      </c>
      <c r="BK110" s="35" t="s">
        <v>7834</v>
      </c>
      <c r="BL110" s="106" t="s">
        <v>131</v>
      </c>
      <c r="BM110" s="122">
        <v>44020</v>
      </c>
      <c r="BN110" s="6" t="s">
        <v>1733</v>
      </c>
      <c r="BO110" s="15">
        <v>44888</v>
      </c>
      <c r="BP110" s="354" t="s">
        <v>8317</v>
      </c>
      <c r="BQ110" s="354" t="s">
        <v>8318</v>
      </c>
      <c r="BR110" s="354" t="s">
        <v>8319</v>
      </c>
      <c r="BS110" s="354" t="s">
        <v>8320</v>
      </c>
      <c r="BT110" s="354" t="s">
        <v>1736</v>
      </c>
      <c r="BU110" s="106"/>
      <c r="BV110" s="136"/>
    </row>
    <row r="111" spans="1:74" s="137" customFormat="1" ht="90" hidden="1" customHeight="1">
      <c r="B111" s="107" t="s">
        <v>8321</v>
      </c>
      <c r="C111" s="108" t="s">
        <v>7413</v>
      </c>
      <c r="D111" s="92" t="s">
        <v>8322</v>
      </c>
      <c r="E111" s="109">
        <v>43910</v>
      </c>
      <c r="F111" s="110"/>
      <c r="G111" s="111" t="s">
        <v>7416</v>
      </c>
      <c r="H111" s="112" t="s">
        <v>8323</v>
      </c>
      <c r="I111" s="112" t="s">
        <v>8324</v>
      </c>
      <c r="J111" s="112" t="s">
        <v>8325</v>
      </c>
      <c r="K111" s="112"/>
      <c r="L111" s="119" t="s">
        <v>8326</v>
      </c>
      <c r="M111" s="112"/>
      <c r="N111" s="109">
        <v>43983</v>
      </c>
      <c r="O111" s="109">
        <v>44104</v>
      </c>
      <c r="P111" s="114">
        <f t="shared" si="1"/>
        <v>18</v>
      </c>
      <c r="Q111" s="115"/>
      <c r="R111" s="110" t="s">
        <v>8327</v>
      </c>
      <c r="S111" s="112"/>
      <c r="T111" s="166" t="s">
        <v>125</v>
      </c>
      <c r="U111" s="166" t="s">
        <v>125</v>
      </c>
      <c r="V111" s="166" t="s">
        <v>125</v>
      </c>
      <c r="W111" s="166" t="s">
        <v>125</v>
      </c>
      <c r="X111" s="166" t="s">
        <v>125</v>
      </c>
      <c r="Y111" s="166" t="s">
        <v>125</v>
      </c>
      <c r="Z111" s="166" t="s">
        <v>125</v>
      </c>
      <c r="AA111" s="166" t="s">
        <v>125</v>
      </c>
      <c r="AB111" s="166" t="s">
        <v>125</v>
      </c>
      <c r="AC111" s="166" t="s">
        <v>125</v>
      </c>
      <c r="AD111" s="166" t="s">
        <v>125</v>
      </c>
      <c r="AE111" s="166" t="s">
        <v>125</v>
      </c>
      <c r="AF111" s="166" t="s">
        <v>125</v>
      </c>
      <c r="AG111" s="166" t="s">
        <v>125</v>
      </c>
      <c r="AH111" s="166" t="s">
        <v>125</v>
      </c>
      <c r="AI111" s="166" t="s">
        <v>125</v>
      </c>
      <c r="AJ111" s="166" t="s">
        <v>125</v>
      </c>
      <c r="AK111" s="166" t="s">
        <v>125</v>
      </c>
      <c r="AL111" s="112" t="s">
        <v>8328</v>
      </c>
      <c r="AM111" s="112" t="s">
        <v>8329</v>
      </c>
      <c r="AN111" s="112" t="s">
        <v>8330</v>
      </c>
      <c r="AO111" s="112" t="s">
        <v>8331</v>
      </c>
      <c r="AP111" s="35" t="s">
        <v>8332</v>
      </c>
      <c r="AQ111" s="112" t="s">
        <v>8333</v>
      </c>
      <c r="AR111" s="119" t="s">
        <v>125</v>
      </c>
      <c r="AS111" s="112" t="s">
        <v>2289</v>
      </c>
      <c r="AT111" s="119" t="s">
        <v>125</v>
      </c>
      <c r="AU111" s="112" t="s">
        <v>2289</v>
      </c>
      <c r="AV111" s="119" t="s">
        <v>125</v>
      </c>
      <c r="AW111" s="112" t="s">
        <v>2289</v>
      </c>
      <c r="AX111" s="119" t="s">
        <v>125</v>
      </c>
      <c r="AY111" s="112" t="s">
        <v>2289</v>
      </c>
      <c r="AZ111" s="119" t="s">
        <v>125</v>
      </c>
      <c r="BA111" s="112" t="s">
        <v>2289</v>
      </c>
      <c r="BB111" s="119" t="s">
        <v>125</v>
      </c>
      <c r="BC111" s="112" t="s">
        <v>2289</v>
      </c>
      <c r="BD111" s="119" t="s">
        <v>125</v>
      </c>
      <c r="BE111" s="112" t="s">
        <v>2289</v>
      </c>
      <c r="BF111" s="119" t="s">
        <v>125</v>
      </c>
      <c r="BG111" s="112" t="s">
        <v>2289</v>
      </c>
      <c r="BH111" s="119" t="s">
        <v>125</v>
      </c>
      <c r="BI111" s="112" t="s">
        <v>2289</v>
      </c>
      <c r="BJ111" s="119" t="s">
        <v>7429</v>
      </c>
      <c r="BK111" s="112" t="s">
        <v>2289</v>
      </c>
      <c r="BL111" s="106" t="s">
        <v>131</v>
      </c>
      <c r="BM111" s="122">
        <v>44216</v>
      </c>
      <c r="BN111" s="108" t="s">
        <v>2033</v>
      </c>
      <c r="BO111" s="106"/>
      <c r="BP111" s="121"/>
      <c r="BQ111" s="121"/>
      <c r="BR111" s="121"/>
      <c r="BS111" s="121"/>
      <c r="BT111" s="119" t="s">
        <v>133</v>
      </c>
      <c r="BU111" s="106"/>
      <c r="BV111" s="136"/>
    </row>
    <row r="112" spans="1:74" s="137" customFormat="1" ht="90" hidden="1" customHeight="1">
      <c r="B112" s="107" t="s">
        <v>8334</v>
      </c>
      <c r="C112" s="108" t="s">
        <v>7413</v>
      </c>
      <c r="D112" s="92" t="s">
        <v>8322</v>
      </c>
      <c r="E112" s="109">
        <v>43910</v>
      </c>
      <c r="F112" s="110"/>
      <c r="G112" s="111" t="s">
        <v>7416</v>
      </c>
      <c r="H112" s="112" t="s">
        <v>8335</v>
      </c>
      <c r="I112" s="112" t="s">
        <v>8324</v>
      </c>
      <c r="J112" s="112" t="s">
        <v>8336</v>
      </c>
      <c r="K112" s="112"/>
      <c r="L112" s="119" t="s">
        <v>8337</v>
      </c>
      <c r="M112" s="112"/>
      <c r="N112" s="109">
        <v>43983</v>
      </c>
      <c r="O112" s="109">
        <v>44165</v>
      </c>
      <c r="P112" s="114">
        <f t="shared" si="1"/>
        <v>26</v>
      </c>
      <c r="Q112" s="115"/>
      <c r="R112" s="110" t="s">
        <v>8327</v>
      </c>
      <c r="S112" s="112"/>
      <c r="T112" s="166" t="s">
        <v>125</v>
      </c>
      <c r="U112" s="166" t="s">
        <v>125</v>
      </c>
      <c r="V112" s="166" t="s">
        <v>125</v>
      </c>
      <c r="W112" s="166" t="s">
        <v>125</v>
      </c>
      <c r="X112" s="166" t="s">
        <v>125</v>
      </c>
      <c r="Y112" s="166" t="s">
        <v>125</v>
      </c>
      <c r="Z112" s="166" t="s">
        <v>125</v>
      </c>
      <c r="AA112" s="166" t="s">
        <v>125</v>
      </c>
      <c r="AB112" s="166" t="s">
        <v>125</v>
      </c>
      <c r="AC112" s="166" t="s">
        <v>125</v>
      </c>
      <c r="AD112" s="166" t="s">
        <v>125</v>
      </c>
      <c r="AE112" s="166" t="s">
        <v>125</v>
      </c>
      <c r="AF112" s="166" t="s">
        <v>125</v>
      </c>
      <c r="AG112" s="166" t="s">
        <v>125</v>
      </c>
      <c r="AH112" s="166" t="s">
        <v>125</v>
      </c>
      <c r="AI112" s="166" t="s">
        <v>125</v>
      </c>
      <c r="AJ112" s="166" t="s">
        <v>125</v>
      </c>
      <c r="AK112" s="166" t="s">
        <v>125</v>
      </c>
      <c r="AL112" s="112" t="s">
        <v>8328</v>
      </c>
      <c r="AM112" s="112" t="s">
        <v>8329</v>
      </c>
      <c r="AN112" s="112" t="s">
        <v>8338</v>
      </c>
      <c r="AO112" s="112" t="s">
        <v>8339</v>
      </c>
      <c r="AP112" s="112" t="s">
        <v>8332</v>
      </c>
      <c r="AQ112" s="112" t="s">
        <v>8340</v>
      </c>
      <c r="AR112" s="112" t="s">
        <v>8341</v>
      </c>
      <c r="AS112" s="112" t="s">
        <v>8342</v>
      </c>
      <c r="AT112" s="119" t="s">
        <v>125</v>
      </c>
      <c r="AU112" s="112" t="s">
        <v>3113</v>
      </c>
      <c r="AV112" s="19" t="s">
        <v>125</v>
      </c>
      <c r="AW112" s="35" t="s">
        <v>3113</v>
      </c>
      <c r="AX112" s="19" t="s">
        <v>125</v>
      </c>
      <c r="AY112" s="35" t="s">
        <v>3113</v>
      </c>
      <c r="AZ112" s="19" t="s">
        <v>125</v>
      </c>
      <c r="BA112" s="35" t="s">
        <v>3113</v>
      </c>
      <c r="BB112" s="19" t="s">
        <v>125</v>
      </c>
      <c r="BC112" s="35" t="s">
        <v>3113</v>
      </c>
      <c r="BD112" s="19" t="s">
        <v>125</v>
      </c>
      <c r="BE112" s="35" t="s">
        <v>3113</v>
      </c>
      <c r="BF112" s="19" t="s">
        <v>125</v>
      </c>
      <c r="BG112" s="35" t="s">
        <v>3113</v>
      </c>
      <c r="BH112" s="19" t="s">
        <v>125</v>
      </c>
      <c r="BI112" s="35" t="s">
        <v>3113</v>
      </c>
      <c r="BJ112" s="19" t="s">
        <v>125</v>
      </c>
      <c r="BK112" s="35" t="s">
        <v>3113</v>
      </c>
      <c r="BL112" s="106" t="s">
        <v>131</v>
      </c>
      <c r="BM112" s="122">
        <v>44406</v>
      </c>
      <c r="BN112" s="108" t="s">
        <v>2033</v>
      </c>
      <c r="BO112" s="106"/>
      <c r="BP112" s="121"/>
      <c r="BQ112" s="121"/>
      <c r="BR112" s="121"/>
      <c r="BS112" s="121"/>
      <c r="BT112" s="119" t="s">
        <v>133</v>
      </c>
      <c r="BU112" s="106"/>
      <c r="BV112" s="136"/>
    </row>
    <row r="113" spans="2:74" s="137" customFormat="1" ht="90" hidden="1" customHeight="1">
      <c r="B113" s="107" t="s">
        <v>8343</v>
      </c>
      <c r="C113" s="108" t="s">
        <v>7413</v>
      </c>
      <c r="D113" s="92" t="s">
        <v>8322</v>
      </c>
      <c r="E113" s="109">
        <v>43910</v>
      </c>
      <c r="F113" s="110"/>
      <c r="G113" s="111" t="s">
        <v>7416</v>
      </c>
      <c r="H113" s="112" t="s">
        <v>8323</v>
      </c>
      <c r="I113" s="112" t="s">
        <v>8324</v>
      </c>
      <c r="J113" s="112" t="s">
        <v>8344</v>
      </c>
      <c r="K113" s="112"/>
      <c r="L113" s="119" t="s">
        <v>8345</v>
      </c>
      <c r="M113" s="112"/>
      <c r="N113" s="109">
        <v>44075</v>
      </c>
      <c r="O113" s="109">
        <v>44165</v>
      </c>
      <c r="P113" s="114">
        <f t="shared" si="1"/>
        <v>13</v>
      </c>
      <c r="Q113" s="115"/>
      <c r="R113" s="110" t="s">
        <v>8327</v>
      </c>
      <c r="S113" s="112"/>
      <c r="T113" s="166" t="s">
        <v>125</v>
      </c>
      <c r="U113" s="166" t="s">
        <v>125</v>
      </c>
      <c r="V113" s="166" t="s">
        <v>125</v>
      </c>
      <c r="W113" s="166" t="s">
        <v>125</v>
      </c>
      <c r="X113" s="166" t="s">
        <v>125</v>
      </c>
      <c r="Y113" s="166" t="s">
        <v>125</v>
      </c>
      <c r="Z113" s="166" t="s">
        <v>125</v>
      </c>
      <c r="AA113" s="166" t="s">
        <v>125</v>
      </c>
      <c r="AB113" s="166" t="s">
        <v>125</v>
      </c>
      <c r="AC113" s="166" t="s">
        <v>125</v>
      </c>
      <c r="AD113" s="166" t="s">
        <v>125</v>
      </c>
      <c r="AE113" s="166" t="s">
        <v>125</v>
      </c>
      <c r="AF113" s="166" t="s">
        <v>125</v>
      </c>
      <c r="AG113" s="166" t="s">
        <v>125</v>
      </c>
      <c r="AH113" s="166" t="s">
        <v>125</v>
      </c>
      <c r="AI113" s="166" t="s">
        <v>125</v>
      </c>
      <c r="AJ113" s="166" t="s">
        <v>125</v>
      </c>
      <c r="AK113" s="166" t="s">
        <v>125</v>
      </c>
      <c r="AL113" s="112" t="s">
        <v>8328</v>
      </c>
      <c r="AM113" s="112" t="s">
        <v>8346</v>
      </c>
      <c r="AN113" s="112" t="s">
        <v>8347</v>
      </c>
      <c r="AO113" s="112" t="s">
        <v>8339</v>
      </c>
      <c r="AP113" s="112" t="s">
        <v>8348</v>
      </c>
      <c r="AQ113" s="112" t="s">
        <v>8349</v>
      </c>
      <c r="AR113" s="112" t="s">
        <v>8350</v>
      </c>
      <c r="AS113" s="112" t="s">
        <v>8351</v>
      </c>
      <c r="AT113" s="119" t="s">
        <v>125</v>
      </c>
      <c r="AU113" s="112" t="s">
        <v>3113</v>
      </c>
      <c r="AV113" s="19" t="s">
        <v>125</v>
      </c>
      <c r="AW113" s="35" t="s">
        <v>3113</v>
      </c>
      <c r="AX113" s="19" t="s">
        <v>125</v>
      </c>
      <c r="AY113" s="35" t="s">
        <v>3113</v>
      </c>
      <c r="AZ113" s="19" t="s">
        <v>125</v>
      </c>
      <c r="BA113" s="35" t="s">
        <v>3113</v>
      </c>
      <c r="BB113" s="19" t="s">
        <v>125</v>
      </c>
      <c r="BC113" s="35" t="s">
        <v>3113</v>
      </c>
      <c r="BD113" s="19" t="s">
        <v>125</v>
      </c>
      <c r="BE113" s="35" t="s">
        <v>3113</v>
      </c>
      <c r="BF113" s="19" t="s">
        <v>125</v>
      </c>
      <c r="BG113" s="35" t="s">
        <v>3113</v>
      </c>
      <c r="BH113" s="19" t="s">
        <v>125</v>
      </c>
      <c r="BI113" s="35" t="s">
        <v>3113</v>
      </c>
      <c r="BJ113" s="19" t="s">
        <v>125</v>
      </c>
      <c r="BK113" s="35" t="s">
        <v>3113</v>
      </c>
      <c r="BL113" s="106" t="s">
        <v>131</v>
      </c>
      <c r="BM113" s="122">
        <v>44406</v>
      </c>
      <c r="BN113" s="108" t="s">
        <v>2033</v>
      </c>
      <c r="BO113" s="106"/>
      <c r="BP113" s="121"/>
      <c r="BQ113" s="121"/>
      <c r="BR113" s="121"/>
      <c r="BS113" s="121"/>
      <c r="BT113" s="119" t="s">
        <v>133</v>
      </c>
      <c r="BU113" s="106"/>
      <c r="BV113" s="136"/>
    </row>
    <row r="114" spans="2:74" s="137" customFormat="1" ht="90" hidden="1" customHeight="1">
      <c r="B114" s="107" t="s">
        <v>8352</v>
      </c>
      <c r="C114" s="108" t="s">
        <v>7413</v>
      </c>
      <c r="D114" s="92" t="s">
        <v>8322</v>
      </c>
      <c r="E114" s="109">
        <v>43910</v>
      </c>
      <c r="F114" s="110"/>
      <c r="G114" s="111" t="s">
        <v>7416</v>
      </c>
      <c r="H114" s="112" t="s">
        <v>8353</v>
      </c>
      <c r="I114" s="112" t="s">
        <v>8324</v>
      </c>
      <c r="J114" s="112" t="s">
        <v>8354</v>
      </c>
      <c r="K114" s="112"/>
      <c r="L114" s="119" t="s">
        <v>8345</v>
      </c>
      <c r="M114" s="112"/>
      <c r="N114" s="109">
        <v>43983</v>
      </c>
      <c r="O114" s="109">
        <v>44195</v>
      </c>
      <c r="P114" s="114">
        <f t="shared" si="1"/>
        <v>31</v>
      </c>
      <c r="Q114" s="115"/>
      <c r="R114" s="110" t="s">
        <v>8327</v>
      </c>
      <c r="S114" s="112"/>
      <c r="T114" s="166" t="s">
        <v>125</v>
      </c>
      <c r="U114" s="166" t="s">
        <v>125</v>
      </c>
      <c r="V114" s="166" t="s">
        <v>125</v>
      </c>
      <c r="W114" s="166" t="s">
        <v>125</v>
      </c>
      <c r="X114" s="166" t="s">
        <v>125</v>
      </c>
      <c r="Y114" s="166" t="s">
        <v>125</v>
      </c>
      <c r="Z114" s="166" t="s">
        <v>125</v>
      </c>
      <c r="AA114" s="166" t="s">
        <v>125</v>
      </c>
      <c r="AB114" s="166" t="s">
        <v>125</v>
      </c>
      <c r="AC114" s="166" t="s">
        <v>125</v>
      </c>
      <c r="AD114" s="166" t="s">
        <v>125</v>
      </c>
      <c r="AE114" s="166" t="s">
        <v>125</v>
      </c>
      <c r="AF114" s="166" t="s">
        <v>125</v>
      </c>
      <c r="AG114" s="166" t="s">
        <v>125</v>
      </c>
      <c r="AH114" s="166" t="s">
        <v>125</v>
      </c>
      <c r="AI114" s="166" t="s">
        <v>125</v>
      </c>
      <c r="AJ114" s="166" t="s">
        <v>125</v>
      </c>
      <c r="AK114" s="166" t="s">
        <v>125</v>
      </c>
      <c r="AL114" s="112" t="s">
        <v>8328</v>
      </c>
      <c r="AM114" s="112" t="s">
        <v>8329</v>
      </c>
      <c r="AN114" s="112" t="s">
        <v>8355</v>
      </c>
      <c r="AO114" s="112" t="s">
        <v>8356</v>
      </c>
      <c r="AP114" s="112" t="s">
        <v>8357</v>
      </c>
      <c r="AQ114" s="112" t="s">
        <v>8358</v>
      </c>
      <c r="AR114" s="119" t="s">
        <v>125</v>
      </c>
      <c r="AS114" s="112" t="s">
        <v>2289</v>
      </c>
      <c r="AT114" s="119" t="s">
        <v>125</v>
      </c>
      <c r="AU114" s="112" t="s">
        <v>2289</v>
      </c>
      <c r="AV114" s="119" t="s">
        <v>125</v>
      </c>
      <c r="AW114" s="112" t="s">
        <v>2289</v>
      </c>
      <c r="AX114" s="119" t="s">
        <v>125</v>
      </c>
      <c r="AY114" s="112" t="s">
        <v>2289</v>
      </c>
      <c r="AZ114" s="119" t="s">
        <v>125</v>
      </c>
      <c r="BA114" s="112" t="s">
        <v>2289</v>
      </c>
      <c r="BB114" s="119" t="s">
        <v>125</v>
      </c>
      <c r="BC114" s="112" t="s">
        <v>2289</v>
      </c>
      <c r="BD114" s="119" t="s">
        <v>125</v>
      </c>
      <c r="BE114" s="112" t="s">
        <v>2289</v>
      </c>
      <c r="BF114" s="119" t="s">
        <v>125</v>
      </c>
      <c r="BG114" s="112" t="s">
        <v>2289</v>
      </c>
      <c r="BH114" s="119" t="s">
        <v>125</v>
      </c>
      <c r="BI114" s="112" t="s">
        <v>2289</v>
      </c>
      <c r="BJ114" s="119" t="s">
        <v>7429</v>
      </c>
      <c r="BK114" s="112" t="s">
        <v>2289</v>
      </c>
      <c r="BL114" s="106" t="s">
        <v>131</v>
      </c>
      <c r="BM114" s="122">
        <v>44216</v>
      </c>
      <c r="BN114" s="108" t="s">
        <v>2033</v>
      </c>
      <c r="BO114" s="106"/>
      <c r="BP114" s="121"/>
      <c r="BQ114" s="121"/>
      <c r="BR114" s="121"/>
      <c r="BS114" s="121"/>
      <c r="BT114" s="119" t="s">
        <v>133</v>
      </c>
      <c r="BU114" s="106"/>
      <c r="BV114" s="136"/>
    </row>
    <row r="115" spans="2:74" s="137" customFormat="1" ht="90" hidden="1" customHeight="1">
      <c r="B115" s="107" t="s">
        <v>8359</v>
      </c>
      <c r="C115" s="108" t="s">
        <v>7413</v>
      </c>
      <c r="D115" s="92" t="s">
        <v>8322</v>
      </c>
      <c r="E115" s="109">
        <v>43910</v>
      </c>
      <c r="F115" s="110"/>
      <c r="G115" s="111" t="s">
        <v>7431</v>
      </c>
      <c r="H115" s="112" t="s">
        <v>8360</v>
      </c>
      <c r="I115" s="112" t="s">
        <v>8361</v>
      </c>
      <c r="J115" s="112" t="s">
        <v>8362</v>
      </c>
      <c r="K115" s="112"/>
      <c r="L115" s="119" t="s">
        <v>8363</v>
      </c>
      <c r="M115" s="112"/>
      <c r="N115" s="109">
        <v>43983</v>
      </c>
      <c r="O115" s="109">
        <v>44104</v>
      </c>
      <c r="P115" s="114">
        <f t="shared" si="1"/>
        <v>18</v>
      </c>
      <c r="Q115" s="115"/>
      <c r="R115" s="110" t="s">
        <v>8327</v>
      </c>
      <c r="S115" s="112"/>
      <c r="T115" s="166" t="s">
        <v>125</v>
      </c>
      <c r="U115" s="166" t="s">
        <v>125</v>
      </c>
      <c r="V115" s="166" t="s">
        <v>125</v>
      </c>
      <c r="W115" s="166" t="s">
        <v>125</v>
      </c>
      <c r="X115" s="166" t="s">
        <v>125</v>
      </c>
      <c r="Y115" s="166" t="s">
        <v>125</v>
      </c>
      <c r="Z115" s="166" t="s">
        <v>125</v>
      </c>
      <c r="AA115" s="166" t="s">
        <v>125</v>
      </c>
      <c r="AB115" s="166" t="s">
        <v>125</v>
      </c>
      <c r="AC115" s="166" t="s">
        <v>125</v>
      </c>
      <c r="AD115" s="166" t="s">
        <v>125</v>
      </c>
      <c r="AE115" s="166" t="s">
        <v>125</v>
      </c>
      <c r="AF115" s="166" t="s">
        <v>125</v>
      </c>
      <c r="AG115" s="166" t="s">
        <v>125</v>
      </c>
      <c r="AH115" s="166" t="s">
        <v>125</v>
      </c>
      <c r="AI115" s="166" t="s">
        <v>125</v>
      </c>
      <c r="AJ115" s="166" t="s">
        <v>125</v>
      </c>
      <c r="AK115" s="166" t="s">
        <v>125</v>
      </c>
      <c r="AL115" s="112" t="s">
        <v>8328</v>
      </c>
      <c r="AM115" s="112" t="s">
        <v>8329</v>
      </c>
      <c r="AN115" s="112" t="s">
        <v>8364</v>
      </c>
      <c r="AO115" s="112" t="s">
        <v>8356</v>
      </c>
      <c r="AP115" s="112" t="s">
        <v>8365</v>
      </c>
      <c r="AQ115" s="112" t="s">
        <v>8366</v>
      </c>
      <c r="AR115" s="112" t="s">
        <v>8367</v>
      </c>
      <c r="AS115" s="112" t="s">
        <v>8342</v>
      </c>
      <c r="AT115" s="119" t="s">
        <v>125</v>
      </c>
      <c r="AU115" s="112" t="s">
        <v>3113</v>
      </c>
      <c r="AV115" s="19" t="s">
        <v>125</v>
      </c>
      <c r="AW115" s="35" t="s">
        <v>3113</v>
      </c>
      <c r="AX115" s="19" t="s">
        <v>125</v>
      </c>
      <c r="AY115" s="35" t="s">
        <v>3113</v>
      </c>
      <c r="AZ115" s="19" t="s">
        <v>125</v>
      </c>
      <c r="BA115" s="35" t="s">
        <v>3113</v>
      </c>
      <c r="BB115" s="19" t="s">
        <v>125</v>
      </c>
      <c r="BC115" s="35" t="s">
        <v>3113</v>
      </c>
      <c r="BD115" s="19" t="s">
        <v>125</v>
      </c>
      <c r="BE115" s="35" t="s">
        <v>3113</v>
      </c>
      <c r="BF115" s="19" t="s">
        <v>125</v>
      </c>
      <c r="BG115" s="35" t="s">
        <v>3113</v>
      </c>
      <c r="BH115" s="19" t="s">
        <v>125</v>
      </c>
      <c r="BI115" s="35" t="s">
        <v>3113</v>
      </c>
      <c r="BJ115" s="19" t="s">
        <v>125</v>
      </c>
      <c r="BK115" s="35" t="s">
        <v>3113</v>
      </c>
      <c r="BL115" s="106" t="s">
        <v>131</v>
      </c>
      <c r="BM115" s="122">
        <v>44406</v>
      </c>
      <c r="BN115" s="108" t="s">
        <v>2033</v>
      </c>
      <c r="BO115" s="106"/>
      <c r="BP115" s="121"/>
      <c r="BQ115" s="121"/>
      <c r="BR115" s="121"/>
      <c r="BS115" s="121"/>
      <c r="BT115" s="119" t="s">
        <v>133</v>
      </c>
      <c r="BU115" s="106"/>
      <c r="BV115" s="136"/>
    </row>
    <row r="116" spans="2:74" s="137" customFormat="1" ht="90" hidden="1" customHeight="1">
      <c r="B116" s="107" t="s">
        <v>8368</v>
      </c>
      <c r="C116" s="108" t="s">
        <v>7413</v>
      </c>
      <c r="D116" s="92" t="s">
        <v>8322</v>
      </c>
      <c r="E116" s="109">
        <v>43910</v>
      </c>
      <c r="F116" s="110"/>
      <c r="G116" s="111" t="s">
        <v>7431</v>
      </c>
      <c r="H116" s="112" t="s">
        <v>8360</v>
      </c>
      <c r="I116" s="112" t="s">
        <v>8361</v>
      </c>
      <c r="J116" s="112" t="s">
        <v>8369</v>
      </c>
      <c r="K116" s="112"/>
      <c r="L116" s="119" t="s">
        <v>8370</v>
      </c>
      <c r="M116" s="112"/>
      <c r="N116" s="109">
        <v>44013</v>
      </c>
      <c r="O116" s="109">
        <v>44104</v>
      </c>
      <c r="P116" s="114">
        <f t="shared" si="1"/>
        <v>13</v>
      </c>
      <c r="Q116" s="115"/>
      <c r="R116" s="110" t="s">
        <v>8327</v>
      </c>
      <c r="S116" s="112"/>
      <c r="T116" s="166" t="s">
        <v>125</v>
      </c>
      <c r="U116" s="166" t="s">
        <v>125</v>
      </c>
      <c r="V116" s="166" t="s">
        <v>125</v>
      </c>
      <c r="W116" s="166" t="s">
        <v>125</v>
      </c>
      <c r="X116" s="166" t="s">
        <v>125</v>
      </c>
      <c r="Y116" s="166" t="s">
        <v>125</v>
      </c>
      <c r="Z116" s="166" t="s">
        <v>125</v>
      </c>
      <c r="AA116" s="166" t="s">
        <v>125</v>
      </c>
      <c r="AB116" s="166" t="s">
        <v>125</v>
      </c>
      <c r="AC116" s="166" t="s">
        <v>125</v>
      </c>
      <c r="AD116" s="166" t="s">
        <v>125</v>
      </c>
      <c r="AE116" s="166" t="s">
        <v>125</v>
      </c>
      <c r="AF116" s="166" t="s">
        <v>125</v>
      </c>
      <c r="AG116" s="166" t="s">
        <v>125</v>
      </c>
      <c r="AH116" s="166" t="s">
        <v>125</v>
      </c>
      <c r="AI116" s="166" t="s">
        <v>125</v>
      </c>
      <c r="AJ116" s="166" t="s">
        <v>125</v>
      </c>
      <c r="AK116" s="166" t="s">
        <v>125</v>
      </c>
      <c r="AL116" s="112" t="s">
        <v>8328</v>
      </c>
      <c r="AM116" s="112" t="s">
        <v>8371</v>
      </c>
      <c r="AN116" s="112" t="s">
        <v>8372</v>
      </c>
      <c r="AO116" s="112" t="s">
        <v>8356</v>
      </c>
      <c r="AP116" s="112" t="s">
        <v>8373</v>
      </c>
      <c r="AQ116" s="112" t="s">
        <v>8374</v>
      </c>
      <c r="AR116" s="119" t="s">
        <v>125</v>
      </c>
      <c r="AS116" s="112" t="s">
        <v>2289</v>
      </c>
      <c r="AT116" s="119" t="s">
        <v>125</v>
      </c>
      <c r="AU116" s="112" t="s">
        <v>2289</v>
      </c>
      <c r="AV116" s="119" t="s">
        <v>125</v>
      </c>
      <c r="AW116" s="112" t="s">
        <v>2289</v>
      </c>
      <c r="AX116" s="119" t="s">
        <v>125</v>
      </c>
      <c r="AY116" s="112" t="s">
        <v>2289</v>
      </c>
      <c r="AZ116" s="119" t="s">
        <v>125</v>
      </c>
      <c r="BA116" s="112" t="s">
        <v>2289</v>
      </c>
      <c r="BB116" s="119" t="s">
        <v>125</v>
      </c>
      <c r="BC116" s="112" t="s">
        <v>2289</v>
      </c>
      <c r="BD116" s="119" t="s">
        <v>125</v>
      </c>
      <c r="BE116" s="112" t="s">
        <v>2289</v>
      </c>
      <c r="BF116" s="119" t="s">
        <v>125</v>
      </c>
      <c r="BG116" s="112" t="s">
        <v>2289</v>
      </c>
      <c r="BH116" s="119" t="s">
        <v>125</v>
      </c>
      <c r="BI116" s="112" t="s">
        <v>2289</v>
      </c>
      <c r="BJ116" s="119" t="s">
        <v>7429</v>
      </c>
      <c r="BK116" s="112" t="s">
        <v>2289</v>
      </c>
      <c r="BL116" s="106" t="s">
        <v>131</v>
      </c>
      <c r="BM116" s="122">
        <v>44216</v>
      </c>
      <c r="BN116" s="108" t="s">
        <v>2033</v>
      </c>
      <c r="BO116" s="106"/>
      <c r="BP116" s="121"/>
      <c r="BQ116" s="121"/>
      <c r="BR116" s="121"/>
      <c r="BS116" s="121"/>
      <c r="BT116" s="119" t="s">
        <v>133</v>
      </c>
      <c r="BU116" s="106"/>
      <c r="BV116" s="136"/>
    </row>
    <row r="117" spans="2:74" s="137" customFormat="1" ht="90" hidden="1" customHeight="1">
      <c r="B117" s="107" t="s">
        <v>8375</v>
      </c>
      <c r="C117" s="108" t="s">
        <v>7413</v>
      </c>
      <c r="D117" s="92" t="s">
        <v>8322</v>
      </c>
      <c r="E117" s="109">
        <v>43910</v>
      </c>
      <c r="F117" s="110"/>
      <c r="G117" s="111" t="s">
        <v>7431</v>
      </c>
      <c r="H117" s="112" t="s">
        <v>8360</v>
      </c>
      <c r="I117" s="112" t="s">
        <v>8361</v>
      </c>
      <c r="J117" s="112" t="s">
        <v>8376</v>
      </c>
      <c r="K117" s="112"/>
      <c r="L117" s="119" t="s">
        <v>8377</v>
      </c>
      <c r="M117" s="112"/>
      <c r="N117" s="109">
        <v>43983</v>
      </c>
      <c r="O117" s="109">
        <v>44195</v>
      </c>
      <c r="P117" s="114">
        <f t="shared" si="1"/>
        <v>31</v>
      </c>
      <c r="Q117" s="115"/>
      <c r="R117" s="110" t="s">
        <v>8327</v>
      </c>
      <c r="S117" s="112"/>
      <c r="T117" s="166" t="s">
        <v>125</v>
      </c>
      <c r="U117" s="166" t="s">
        <v>125</v>
      </c>
      <c r="V117" s="166" t="s">
        <v>125</v>
      </c>
      <c r="W117" s="166" t="s">
        <v>125</v>
      </c>
      <c r="X117" s="166" t="s">
        <v>125</v>
      </c>
      <c r="Y117" s="166" t="s">
        <v>125</v>
      </c>
      <c r="Z117" s="166" t="s">
        <v>125</v>
      </c>
      <c r="AA117" s="166" t="s">
        <v>125</v>
      </c>
      <c r="AB117" s="166" t="s">
        <v>125</v>
      </c>
      <c r="AC117" s="166" t="s">
        <v>125</v>
      </c>
      <c r="AD117" s="166" t="s">
        <v>125</v>
      </c>
      <c r="AE117" s="166" t="s">
        <v>125</v>
      </c>
      <c r="AF117" s="166" t="s">
        <v>125</v>
      </c>
      <c r="AG117" s="166" t="s">
        <v>125</v>
      </c>
      <c r="AH117" s="166" t="s">
        <v>125</v>
      </c>
      <c r="AI117" s="166" t="s">
        <v>125</v>
      </c>
      <c r="AJ117" s="166" t="s">
        <v>125</v>
      </c>
      <c r="AK117" s="166" t="s">
        <v>125</v>
      </c>
      <c r="AL117" s="112" t="s">
        <v>8328</v>
      </c>
      <c r="AM117" s="112" t="s">
        <v>8329</v>
      </c>
      <c r="AN117" s="112" t="s">
        <v>8372</v>
      </c>
      <c r="AO117" s="112" t="s">
        <v>8356</v>
      </c>
      <c r="AP117" s="112" t="s">
        <v>8378</v>
      </c>
      <c r="AQ117" s="112" t="s">
        <v>8379</v>
      </c>
      <c r="AR117" s="112" t="s">
        <v>8380</v>
      </c>
      <c r="AS117" s="112" t="s">
        <v>8381</v>
      </c>
      <c r="AT117" s="119" t="s">
        <v>125</v>
      </c>
      <c r="AU117" s="112" t="s">
        <v>3113</v>
      </c>
      <c r="AV117" s="19" t="s">
        <v>125</v>
      </c>
      <c r="AW117" s="35" t="s">
        <v>3113</v>
      </c>
      <c r="AX117" s="19" t="s">
        <v>125</v>
      </c>
      <c r="AY117" s="35" t="s">
        <v>3113</v>
      </c>
      <c r="AZ117" s="19" t="s">
        <v>125</v>
      </c>
      <c r="BA117" s="35" t="s">
        <v>3113</v>
      </c>
      <c r="BB117" s="19" t="s">
        <v>125</v>
      </c>
      <c r="BC117" s="35" t="s">
        <v>3113</v>
      </c>
      <c r="BD117" s="19" t="s">
        <v>125</v>
      </c>
      <c r="BE117" s="35" t="s">
        <v>3113</v>
      </c>
      <c r="BF117" s="19" t="s">
        <v>125</v>
      </c>
      <c r="BG117" s="35" t="s">
        <v>3113</v>
      </c>
      <c r="BH117" s="19" t="s">
        <v>125</v>
      </c>
      <c r="BI117" s="35" t="s">
        <v>3113</v>
      </c>
      <c r="BJ117" s="19" t="s">
        <v>125</v>
      </c>
      <c r="BK117" s="35" t="s">
        <v>3113</v>
      </c>
      <c r="BL117" s="106" t="s">
        <v>131</v>
      </c>
      <c r="BM117" s="122">
        <v>44406</v>
      </c>
      <c r="BN117" s="108" t="s">
        <v>2033</v>
      </c>
      <c r="BO117" s="106"/>
      <c r="BP117" s="121"/>
      <c r="BQ117" s="121"/>
      <c r="BR117" s="121"/>
      <c r="BS117" s="121"/>
      <c r="BT117" s="119" t="s">
        <v>133</v>
      </c>
      <c r="BU117" s="106"/>
      <c r="BV117" s="136"/>
    </row>
    <row r="118" spans="2:74" s="137" customFormat="1" ht="90" hidden="1" customHeight="1">
      <c r="B118" s="107" t="s">
        <v>8382</v>
      </c>
      <c r="C118" s="108" t="s">
        <v>8089</v>
      </c>
      <c r="D118" s="110" t="s">
        <v>8383</v>
      </c>
      <c r="E118" s="109">
        <v>43973</v>
      </c>
      <c r="F118" s="110" t="s">
        <v>7415</v>
      </c>
      <c r="G118" s="111" t="s">
        <v>8384</v>
      </c>
      <c r="H118" s="112" t="s">
        <v>8385</v>
      </c>
      <c r="I118" s="112" t="s">
        <v>8386</v>
      </c>
      <c r="J118" s="112" t="s">
        <v>8387</v>
      </c>
      <c r="K118" s="112"/>
      <c r="L118" s="119" t="s">
        <v>8388</v>
      </c>
      <c r="M118" s="112"/>
      <c r="N118" s="109">
        <v>43617</v>
      </c>
      <c r="O118" s="109">
        <v>43617</v>
      </c>
      <c r="P118" s="114">
        <f t="shared" si="1"/>
        <v>0</v>
      </c>
      <c r="Q118" s="115"/>
      <c r="R118" s="110" t="s">
        <v>1396</v>
      </c>
      <c r="S118" s="112"/>
      <c r="T118" s="166" t="s">
        <v>125</v>
      </c>
      <c r="U118" s="166" t="s">
        <v>125</v>
      </c>
      <c r="V118" s="166" t="s">
        <v>125</v>
      </c>
      <c r="W118" s="166" t="s">
        <v>125</v>
      </c>
      <c r="X118" s="166" t="s">
        <v>125</v>
      </c>
      <c r="Y118" s="166" t="s">
        <v>125</v>
      </c>
      <c r="Z118" s="166" t="s">
        <v>125</v>
      </c>
      <c r="AA118" s="166" t="s">
        <v>125</v>
      </c>
      <c r="AB118" s="166" t="s">
        <v>125</v>
      </c>
      <c r="AC118" s="166" t="s">
        <v>125</v>
      </c>
      <c r="AD118" s="166" t="s">
        <v>125</v>
      </c>
      <c r="AE118" s="166" t="s">
        <v>125</v>
      </c>
      <c r="AF118" s="166" t="s">
        <v>125</v>
      </c>
      <c r="AG118" s="166" t="s">
        <v>125</v>
      </c>
      <c r="AH118" s="166" t="s">
        <v>125</v>
      </c>
      <c r="AI118" s="166" t="s">
        <v>125</v>
      </c>
      <c r="AJ118" s="166" t="s">
        <v>125</v>
      </c>
      <c r="AK118" s="166" t="s">
        <v>125</v>
      </c>
      <c r="AL118" s="166" t="s">
        <v>125</v>
      </c>
      <c r="AM118" s="112" t="s">
        <v>8389</v>
      </c>
      <c r="AN118" s="112" t="s">
        <v>8390</v>
      </c>
      <c r="AO118" s="112" t="s">
        <v>8356</v>
      </c>
      <c r="AP118" s="112" t="s">
        <v>8391</v>
      </c>
      <c r="AQ118" s="112" t="s">
        <v>8392</v>
      </c>
      <c r="AR118" s="119" t="s">
        <v>125</v>
      </c>
      <c r="AS118" s="112" t="s">
        <v>2289</v>
      </c>
      <c r="AT118" s="119" t="s">
        <v>125</v>
      </c>
      <c r="AU118" s="112" t="s">
        <v>2289</v>
      </c>
      <c r="AV118" s="119" t="s">
        <v>125</v>
      </c>
      <c r="AW118" s="112" t="s">
        <v>2289</v>
      </c>
      <c r="AX118" s="119" t="s">
        <v>125</v>
      </c>
      <c r="AY118" s="112" t="s">
        <v>2289</v>
      </c>
      <c r="AZ118" s="119" t="s">
        <v>125</v>
      </c>
      <c r="BA118" s="112" t="s">
        <v>2289</v>
      </c>
      <c r="BB118" s="119" t="s">
        <v>125</v>
      </c>
      <c r="BC118" s="112" t="s">
        <v>2289</v>
      </c>
      <c r="BD118" s="119" t="s">
        <v>125</v>
      </c>
      <c r="BE118" s="112" t="s">
        <v>2289</v>
      </c>
      <c r="BF118" s="119" t="s">
        <v>125</v>
      </c>
      <c r="BG118" s="112" t="s">
        <v>2289</v>
      </c>
      <c r="BH118" s="119" t="s">
        <v>125</v>
      </c>
      <c r="BI118" s="112" t="s">
        <v>2289</v>
      </c>
      <c r="BJ118" s="119" t="s">
        <v>7429</v>
      </c>
      <c r="BK118" s="112" t="s">
        <v>2289</v>
      </c>
      <c r="BL118" s="106" t="s">
        <v>131</v>
      </c>
      <c r="BM118" s="122">
        <v>44225</v>
      </c>
      <c r="BN118" s="6" t="s">
        <v>1733</v>
      </c>
      <c r="BO118" s="15">
        <v>44888</v>
      </c>
      <c r="BP118" s="354" t="s">
        <v>8393</v>
      </c>
      <c r="BQ118" s="354" t="s">
        <v>8394</v>
      </c>
      <c r="BR118" s="354" t="s">
        <v>8395</v>
      </c>
      <c r="BS118" s="354" t="s">
        <v>8320</v>
      </c>
      <c r="BT118" s="354" t="s">
        <v>1736</v>
      </c>
      <c r="BU118" s="106"/>
      <c r="BV118" s="136"/>
    </row>
    <row r="119" spans="2:74" s="137" customFormat="1" ht="90" hidden="1" customHeight="1">
      <c r="B119" s="107" t="s">
        <v>8396</v>
      </c>
      <c r="C119" s="108" t="s">
        <v>8089</v>
      </c>
      <c r="D119" s="110" t="s">
        <v>8383</v>
      </c>
      <c r="E119" s="109">
        <v>43973</v>
      </c>
      <c r="F119" s="110" t="s">
        <v>7415</v>
      </c>
      <c r="G119" s="111" t="s">
        <v>7416</v>
      </c>
      <c r="H119" s="112" t="s">
        <v>8397</v>
      </c>
      <c r="I119" s="112" t="s">
        <v>8398</v>
      </c>
      <c r="J119" s="112" t="s">
        <v>8399</v>
      </c>
      <c r="K119" s="112"/>
      <c r="L119" s="119" t="s">
        <v>8400</v>
      </c>
      <c r="M119" s="112"/>
      <c r="N119" s="109">
        <v>43617</v>
      </c>
      <c r="O119" s="109">
        <v>44196</v>
      </c>
      <c r="P119" s="114">
        <f t="shared" si="1"/>
        <v>31</v>
      </c>
      <c r="Q119" s="115"/>
      <c r="R119" s="110" t="s">
        <v>1396</v>
      </c>
      <c r="S119" s="112"/>
      <c r="T119" s="166" t="s">
        <v>125</v>
      </c>
      <c r="U119" s="166" t="s">
        <v>125</v>
      </c>
      <c r="V119" s="166" t="s">
        <v>125</v>
      </c>
      <c r="W119" s="166" t="s">
        <v>125</v>
      </c>
      <c r="X119" s="166" t="s">
        <v>125</v>
      </c>
      <c r="Y119" s="166" t="s">
        <v>125</v>
      </c>
      <c r="Z119" s="166" t="s">
        <v>125</v>
      </c>
      <c r="AA119" s="166" t="s">
        <v>125</v>
      </c>
      <c r="AB119" s="166" t="s">
        <v>125</v>
      </c>
      <c r="AC119" s="166" t="s">
        <v>125</v>
      </c>
      <c r="AD119" s="166" t="s">
        <v>125</v>
      </c>
      <c r="AE119" s="166" t="s">
        <v>125</v>
      </c>
      <c r="AF119" s="166" t="s">
        <v>125</v>
      </c>
      <c r="AG119" s="166" t="s">
        <v>125</v>
      </c>
      <c r="AH119" s="166" t="s">
        <v>125</v>
      </c>
      <c r="AI119" s="166" t="s">
        <v>125</v>
      </c>
      <c r="AJ119" s="166" t="s">
        <v>125</v>
      </c>
      <c r="AK119" s="166" t="s">
        <v>125</v>
      </c>
      <c r="AL119" s="166" t="s">
        <v>125</v>
      </c>
      <c r="AM119" s="112" t="s">
        <v>8389</v>
      </c>
      <c r="AN119" s="112" t="s">
        <v>8401</v>
      </c>
      <c r="AO119" s="112" t="s">
        <v>8356</v>
      </c>
      <c r="AP119" s="112" t="s">
        <v>8402</v>
      </c>
      <c r="AQ119" s="112" t="s">
        <v>8403</v>
      </c>
      <c r="AR119" s="112" t="s">
        <v>8404</v>
      </c>
      <c r="AS119" s="112" t="s">
        <v>8405</v>
      </c>
      <c r="AT119" s="119" t="s">
        <v>125</v>
      </c>
      <c r="AU119" s="112" t="s">
        <v>3113</v>
      </c>
      <c r="AV119" s="19" t="s">
        <v>125</v>
      </c>
      <c r="AW119" s="35" t="s">
        <v>3113</v>
      </c>
      <c r="AX119" s="19" t="s">
        <v>125</v>
      </c>
      <c r="AY119" s="35" t="s">
        <v>3113</v>
      </c>
      <c r="AZ119" s="19" t="s">
        <v>125</v>
      </c>
      <c r="BA119" s="35" t="s">
        <v>3113</v>
      </c>
      <c r="BB119" s="19" t="s">
        <v>125</v>
      </c>
      <c r="BC119" s="35" t="s">
        <v>3113</v>
      </c>
      <c r="BD119" s="19" t="s">
        <v>125</v>
      </c>
      <c r="BE119" s="35" t="s">
        <v>3113</v>
      </c>
      <c r="BF119" s="19" t="s">
        <v>125</v>
      </c>
      <c r="BG119" s="35" t="s">
        <v>3113</v>
      </c>
      <c r="BH119" s="19" t="s">
        <v>125</v>
      </c>
      <c r="BI119" s="35" t="s">
        <v>3113</v>
      </c>
      <c r="BJ119" s="19" t="s">
        <v>125</v>
      </c>
      <c r="BK119" s="35" t="s">
        <v>3113</v>
      </c>
      <c r="BL119" s="106" t="s">
        <v>131</v>
      </c>
      <c r="BM119" s="122">
        <v>44404</v>
      </c>
      <c r="BN119" s="108" t="s">
        <v>286</v>
      </c>
      <c r="BO119" s="122">
        <v>44439</v>
      </c>
      <c r="BP119" s="119" t="s">
        <v>8406</v>
      </c>
      <c r="BQ119" s="119" t="s">
        <v>8407</v>
      </c>
      <c r="BR119" s="119" t="s">
        <v>8408</v>
      </c>
      <c r="BS119" s="121" t="s">
        <v>8409</v>
      </c>
      <c r="BT119" s="119" t="s">
        <v>291</v>
      </c>
      <c r="BU119" s="179" t="s">
        <v>292</v>
      </c>
      <c r="BV119" s="136"/>
    </row>
    <row r="120" spans="2:74" s="137" customFormat="1" ht="90" hidden="1" customHeight="1">
      <c r="B120" s="107" t="s">
        <v>8410</v>
      </c>
      <c r="C120" s="108" t="s">
        <v>7766</v>
      </c>
      <c r="D120" s="92" t="s">
        <v>8411</v>
      </c>
      <c r="E120" s="175">
        <v>44012</v>
      </c>
      <c r="F120" s="92" t="s">
        <v>8203</v>
      </c>
      <c r="G120" s="148" t="s">
        <v>8204</v>
      </c>
      <c r="H120" s="35" t="s">
        <v>8412</v>
      </c>
      <c r="I120" s="35" t="s">
        <v>8413</v>
      </c>
      <c r="J120" s="35" t="s">
        <v>8207</v>
      </c>
      <c r="K120" s="35"/>
      <c r="L120" s="35" t="s">
        <v>520</v>
      </c>
      <c r="M120" s="136"/>
      <c r="N120" s="175">
        <v>44075</v>
      </c>
      <c r="O120" s="122">
        <v>44286</v>
      </c>
      <c r="P120" s="114">
        <f t="shared" si="1"/>
        <v>31</v>
      </c>
      <c r="Q120" s="115"/>
      <c r="R120" s="124" t="s">
        <v>31</v>
      </c>
      <c r="S120" s="136" t="s">
        <v>8414</v>
      </c>
      <c r="T120" s="166" t="s">
        <v>125</v>
      </c>
      <c r="U120" s="166" t="s">
        <v>125</v>
      </c>
      <c r="V120" s="166" t="s">
        <v>125</v>
      </c>
      <c r="W120" s="166" t="s">
        <v>125</v>
      </c>
      <c r="X120" s="166" t="s">
        <v>125</v>
      </c>
      <c r="Y120" s="166" t="s">
        <v>125</v>
      </c>
      <c r="Z120" s="166" t="s">
        <v>125</v>
      </c>
      <c r="AA120" s="166" t="s">
        <v>125</v>
      </c>
      <c r="AB120" s="166" t="s">
        <v>125</v>
      </c>
      <c r="AC120" s="166" t="s">
        <v>125</v>
      </c>
      <c r="AD120" s="166" t="s">
        <v>125</v>
      </c>
      <c r="AE120" s="166" t="s">
        <v>125</v>
      </c>
      <c r="AF120" s="166" t="s">
        <v>125</v>
      </c>
      <c r="AG120" s="166" t="s">
        <v>125</v>
      </c>
      <c r="AH120" s="166" t="s">
        <v>125</v>
      </c>
      <c r="AI120" s="166" t="s">
        <v>125</v>
      </c>
      <c r="AJ120" s="166" t="s">
        <v>125</v>
      </c>
      <c r="AK120" s="166" t="s">
        <v>125</v>
      </c>
      <c r="AL120" s="166" t="s">
        <v>125</v>
      </c>
      <c r="AM120" s="166" t="s">
        <v>125</v>
      </c>
      <c r="AN120" s="35" t="s">
        <v>8415</v>
      </c>
      <c r="AO120" s="35" t="s">
        <v>8416</v>
      </c>
      <c r="AP120" s="35" t="s">
        <v>8213</v>
      </c>
      <c r="AQ120" s="35" t="s">
        <v>8417</v>
      </c>
      <c r="AR120" s="35" t="s">
        <v>8418</v>
      </c>
      <c r="AS120" s="35" t="s">
        <v>8419</v>
      </c>
      <c r="AT120" s="19" t="s">
        <v>7429</v>
      </c>
      <c r="AU120" s="35" t="s">
        <v>2649</v>
      </c>
      <c r="AV120" s="19" t="s">
        <v>7429</v>
      </c>
      <c r="AW120" s="35" t="s">
        <v>2649</v>
      </c>
      <c r="AX120" s="19" t="s">
        <v>7429</v>
      </c>
      <c r="AY120" s="35" t="s">
        <v>2649</v>
      </c>
      <c r="AZ120" s="19" t="s">
        <v>7429</v>
      </c>
      <c r="BA120" s="35" t="s">
        <v>2649</v>
      </c>
      <c r="BB120" s="19" t="s">
        <v>7429</v>
      </c>
      <c r="BC120" s="35" t="s">
        <v>2649</v>
      </c>
      <c r="BD120" s="19" t="s">
        <v>7429</v>
      </c>
      <c r="BE120" s="35" t="s">
        <v>2649</v>
      </c>
      <c r="BF120" s="19" t="s">
        <v>7429</v>
      </c>
      <c r="BG120" s="35" t="s">
        <v>2649</v>
      </c>
      <c r="BH120" s="19" t="s">
        <v>7429</v>
      </c>
      <c r="BI120" s="35" t="s">
        <v>2649</v>
      </c>
      <c r="BJ120" s="19" t="s">
        <v>7429</v>
      </c>
      <c r="BK120" s="35" t="s">
        <v>2649</v>
      </c>
      <c r="BL120" s="108" t="s">
        <v>1688</v>
      </c>
      <c r="BM120" s="175">
        <v>44404</v>
      </c>
      <c r="BN120" s="108" t="s">
        <v>2033</v>
      </c>
      <c r="BO120" s="106"/>
      <c r="BP120" s="121"/>
      <c r="BQ120" s="121"/>
      <c r="BR120" s="121"/>
      <c r="BS120" s="121"/>
      <c r="BT120" s="119" t="s">
        <v>133</v>
      </c>
      <c r="BU120" s="179"/>
      <c r="BV120" s="136"/>
    </row>
    <row r="121" spans="2:74" s="137" customFormat="1" ht="90" hidden="1" customHeight="1">
      <c r="B121" s="107" t="s">
        <v>8420</v>
      </c>
      <c r="C121" s="108" t="s">
        <v>7413</v>
      </c>
      <c r="D121" s="92" t="s">
        <v>8421</v>
      </c>
      <c r="E121" s="175">
        <v>44012</v>
      </c>
      <c r="F121" s="35" t="s">
        <v>8422</v>
      </c>
      <c r="G121" s="148" t="s">
        <v>7416</v>
      </c>
      <c r="H121" s="35" t="s">
        <v>8423</v>
      </c>
      <c r="I121" s="35" t="s">
        <v>8424</v>
      </c>
      <c r="J121" s="35" t="s">
        <v>8425</v>
      </c>
      <c r="K121" s="35"/>
      <c r="L121" s="35" t="s">
        <v>8426</v>
      </c>
      <c r="M121" s="179">
        <v>1</v>
      </c>
      <c r="N121" s="175">
        <v>44036</v>
      </c>
      <c r="O121" s="122">
        <v>44220</v>
      </c>
      <c r="P121" s="114">
        <f t="shared" si="1"/>
        <v>27</v>
      </c>
      <c r="Q121" s="180">
        <v>1</v>
      </c>
      <c r="R121" s="92" t="s">
        <v>26</v>
      </c>
      <c r="S121" s="35" t="s">
        <v>8427</v>
      </c>
      <c r="T121" s="166" t="s">
        <v>125</v>
      </c>
      <c r="U121" s="166" t="s">
        <v>125</v>
      </c>
      <c r="V121" s="166" t="s">
        <v>125</v>
      </c>
      <c r="W121" s="166" t="s">
        <v>125</v>
      </c>
      <c r="X121" s="166" t="s">
        <v>125</v>
      </c>
      <c r="Y121" s="166" t="s">
        <v>125</v>
      </c>
      <c r="Z121" s="166" t="s">
        <v>125</v>
      </c>
      <c r="AA121" s="166" t="s">
        <v>125</v>
      </c>
      <c r="AB121" s="166" t="s">
        <v>125</v>
      </c>
      <c r="AC121" s="166" t="s">
        <v>125</v>
      </c>
      <c r="AD121" s="166" t="s">
        <v>125</v>
      </c>
      <c r="AE121" s="166" t="s">
        <v>125</v>
      </c>
      <c r="AF121" s="166" t="s">
        <v>125</v>
      </c>
      <c r="AG121" s="166" t="s">
        <v>125</v>
      </c>
      <c r="AH121" s="166" t="s">
        <v>125</v>
      </c>
      <c r="AI121" s="166" t="s">
        <v>125</v>
      </c>
      <c r="AJ121" s="166" t="s">
        <v>125</v>
      </c>
      <c r="AK121" s="166" t="s">
        <v>125</v>
      </c>
      <c r="AL121" s="166" t="s">
        <v>125</v>
      </c>
      <c r="AM121" s="166" t="s">
        <v>125</v>
      </c>
      <c r="AN121" s="35" t="s">
        <v>8428</v>
      </c>
      <c r="AO121" s="112" t="s">
        <v>8356</v>
      </c>
      <c r="AP121" s="112" t="s">
        <v>8429</v>
      </c>
      <c r="AQ121" s="112" t="s">
        <v>8430</v>
      </c>
      <c r="AR121" s="119" t="s">
        <v>125</v>
      </c>
      <c r="AS121" s="112" t="s">
        <v>2289</v>
      </c>
      <c r="AT121" s="119" t="s">
        <v>125</v>
      </c>
      <c r="AU121" s="112" t="s">
        <v>2289</v>
      </c>
      <c r="AV121" s="119" t="s">
        <v>125</v>
      </c>
      <c r="AW121" s="112" t="s">
        <v>2289</v>
      </c>
      <c r="AX121" s="119" t="s">
        <v>125</v>
      </c>
      <c r="AY121" s="112" t="s">
        <v>2289</v>
      </c>
      <c r="AZ121" s="119" t="s">
        <v>125</v>
      </c>
      <c r="BA121" s="112" t="s">
        <v>2289</v>
      </c>
      <c r="BB121" s="119" t="s">
        <v>125</v>
      </c>
      <c r="BC121" s="112" t="s">
        <v>2289</v>
      </c>
      <c r="BD121" s="119" t="s">
        <v>125</v>
      </c>
      <c r="BE121" s="112" t="s">
        <v>2289</v>
      </c>
      <c r="BF121" s="119" t="s">
        <v>125</v>
      </c>
      <c r="BG121" s="112" t="s">
        <v>2289</v>
      </c>
      <c r="BH121" s="119" t="s">
        <v>125</v>
      </c>
      <c r="BI121" s="112" t="s">
        <v>2289</v>
      </c>
      <c r="BJ121" s="119" t="s">
        <v>7429</v>
      </c>
      <c r="BK121" s="112" t="s">
        <v>2289</v>
      </c>
      <c r="BL121" s="106" t="s">
        <v>131</v>
      </c>
      <c r="BM121" s="122">
        <v>44217</v>
      </c>
      <c r="BN121" s="108" t="s">
        <v>2033</v>
      </c>
      <c r="BO121" s="106"/>
      <c r="BP121" s="121"/>
      <c r="BQ121" s="121"/>
      <c r="BR121" s="121"/>
      <c r="BS121" s="121"/>
      <c r="BT121" s="119" t="s">
        <v>133</v>
      </c>
      <c r="BU121" s="179"/>
      <c r="BV121" s="136"/>
    </row>
    <row r="122" spans="2:74" s="137" customFormat="1" ht="90" hidden="1" customHeight="1">
      <c r="B122" s="107" t="s">
        <v>8431</v>
      </c>
      <c r="C122" s="108" t="s">
        <v>7413</v>
      </c>
      <c r="D122" s="92" t="s">
        <v>8421</v>
      </c>
      <c r="E122" s="175">
        <v>44012</v>
      </c>
      <c r="F122" s="35" t="s">
        <v>8422</v>
      </c>
      <c r="G122" s="148" t="s">
        <v>7431</v>
      </c>
      <c r="H122" s="35" t="s">
        <v>8432</v>
      </c>
      <c r="I122" s="35" t="s">
        <v>8433</v>
      </c>
      <c r="J122" s="35" t="s">
        <v>8434</v>
      </c>
      <c r="K122" s="35"/>
      <c r="L122" s="35" t="s">
        <v>8435</v>
      </c>
      <c r="M122" s="179">
        <v>1</v>
      </c>
      <c r="N122" s="175">
        <v>44036</v>
      </c>
      <c r="O122" s="122">
        <v>44220</v>
      </c>
      <c r="P122" s="114">
        <f t="shared" si="1"/>
        <v>27</v>
      </c>
      <c r="Q122" s="180">
        <v>1</v>
      </c>
      <c r="R122" s="92" t="s">
        <v>26</v>
      </c>
      <c r="S122" s="35" t="s">
        <v>8436</v>
      </c>
      <c r="T122" s="166" t="s">
        <v>125</v>
      </c>
      <c r="U122" s="166" t="s">
        <v>125</v>
      </c>
      <c r="V122" s="166" t="s">
        <v>125</v>
      </c>
      <c r="W122" s="166" t="s">
        <v>125</v>
      </c>
      <c r="X122" s="166" t="s">
        <v>125</v>
      </c>
      <c r="Y122" s="166" t="s">
        <v>125</v>
      </c>
      <c r="Z122" s="166" t="s">
        <v>125</v>
      </c>
      <c r="AA122" s="166" t="s">
        <v>125</v>
      </c>
      <c r="AB122" s="166" t="s">
        <v>125</v>
      </c>
      <c r="AC122" s="166" t="s">
        <v>125</v>
      </c>
      <c r="AD122" s="166" t="s">
        <v>125</v>
      </c>
      <c r="AE122" s="166" t="s">
        <v>125</v>
      </c>
      <c r="AF122" s="166" t="s">
        <v>125</v>
      </c>
      <c r="AG122" s="166" t="s">
        <v>125</v>
      </c>
      <c r="AH122" s="166" t="s">
        <v>125</v>
      </c>
      <c r="AI122" s="166" t="s">
        <v>125</v>
      </c>
      <c r="AJ122" s="166" t="s">
        <v>125</v>
      </c>
      <c r="AK122" s="166" t="s">
        <v>125</v>
      </c>
      <c r="AL122" s="166" t="s">
        <v>125</v>
      </c>
      <c r="AM122" s="166" t="s">
        <v>125</v>
      </c>
      <c r="AN122" s="35" t="s">
        <v>8437</v>
      </c>
      <c r="AO122" s="112" t="s">
        <v>8356</v>
      </c>
      <c r="AP122" s="112" t="s">
        <v>8438</v>
      </c>
      <c r="AQ122" s="112" t="s">
        <v>8439</v>
      </c>
      <c r="AR122" s="112" t="s">
        <v>8440</v>
      </c>
      <c r="AS122" s="112" t="s">
        <v>8441</v>
      </c>
      <c r="AT122" s="119" t="s">
        <v>125</v>
      </c>
      <c r="AU122" s="112" t="s">
        <v>3113</v>
      </c>
      <c r="AV122" s="19" t="s">
        <v>125</v>
      </c>
      <c r="AW122" s="35" t="s">
        <v>3113</v>
      </c>
      <c r="AX122" s="19" t="s">
        <v>125</v>
      </c>
      <c r="AY122" s="35" t="s">
        <v>3113</v>
      </c>
      <c r="AZ122" s="19" t="s">
        <v>125</v>
      </c>
      <c r="BA122" s="35" t="s">
        <v>3113</v>
      </c>
      <c r="BB122" s="19" t="s">
        <v>125</v>
      </c>
      <c r="BC122" s="35" t="s">
        <v>3113</v>
      </c>
      <c r="BD122" s="19" t="s">
        <v>125</v>
      </c>
      <c r="BE122" s="35" t="s">
        <v>3113</v>
      </c>
      <c r="BF122" s="19" t="s">
        <v>125</v>
      </c>
      <c r="BG122" s="35" t="s">
        <v>3113</v>
      </c>
      <c r="BH122" s="19" t="s">
        <v>125</v>
      </c>
      <c r="BI122" s="35" t="s">
        <v>3113</v>
      </c>
      <c r="BJ122" s="19" t="s">
        <v>125</v>
      </c>
      <c r="BK122" s="35" t="s">
        <v>3113</v>
      </c>
      <c r="BL122" s="108" t="s">
        <v>131</v>
      </c>
      <c r="BM122" s="175">
        <v>44404</v>
      </c>
      <c r="BN122" s="108" t="s">
        <v>286</v>
      </c>
      <c r="BO122" s="122">
        <v>44757</v>
      </c>
      <c r="BP122" s="110" t="s">
        <v>8442</v>
      </c>
      <c r="BQ122" s="19" t="s">
        <v>8443</v>
      </c>
      <c r="BR122" s="19" t="s">
        <v>1860</v>
      </c>
      <c r="BS122" s="19" t="s">
        <v>8444</v>
      </c>
      <c r="BT122" s="119" t="s">
        <v>291</v>
      </c>
      <c r="BU122" s="179" t="s">
        <v>292</v>
      </c>
      <c r="BV122" s="136"/>
    </row>
    <row r="123" spans="2:74" s="137" customFormat="1" ht="90" hidden="1" customHeight="1">
      <c r="B123" s="107" t="s">
        <v>8445</v>
      </c>
      <c r="C123" s="108" t="s">
        <v>7413</v>
      </c>
      <c r="D123" s="92" t="s">
        <v>8446</v>
      </c>
      <c r="E123" s="175">
        <v>44154</v>
      </c>
      <c r="F123" s="166" t="s">
        <v>7561</v>
      </c>
      <c r="G123" s="181" t="s">
        <v>7416</v>
      </c>
      <c r="H123" s="35" t="s">
        <v>8447</v>
      </c>
      <c r="I123" s="35" t="s">
        <v>8448</v>
      </c>
      <c r="J123" s="35" t="s">
        <v>8449</v>
      </c>
      <c r="K123" s="35"/>
      <c r="L123" s="35" t="s">
        <v>8450</v>
      </c>
      <c r="M123" s="136"/>
      <c r="N123" s="109">
        <v>44270</v>
      </c>
      <c r="O123" s="109">
        <v>44500</v>
      </c>
      <c r="P123" s="106">
        <f t="shared" si="1"/>
        <v>33</v>
      </c>
      <c r="Q123" s="182"/>
      <c r="R123" s="92" t="s">
        <v>8327</v>
      </c>
      <c r="S123" s="136"/>
      <c r="T123" s="166" t="s">
        <v>125</v>
      </c>
      <c r="U123" s="166" t="s">
        <v>125</v>
      </c>
      <c r="V123" s="166" t="s">
        <v>125</v>
      </c>
      <c r="W123" s="166" t="s">
        <v>125</v>
      </c>
      <c r="X123" s="166" t="s">
        <v>125</v>
      </c>
      <c r="Y123" s="166" t="s">
        <v>125</v>
      </c>
      <c r="Z123" s="166" t="s">
        <v>125</v>
      </c>
      <c r="AA123" s="166" t="s">
        <v>125</v>
      </c>
      <c r="AB123" s="166" t="s">
        <v>125</v>
      </c>
      <c r="AC123" s="166" t="s">
        <v>125</v>
      </c>
      <c r="AD123" s="166" t="s">
        <v>125</v>
      </c>
      <c r="AE123" s="166" t="s">
        <v>125</v>
      </c>
      <c r="AF123" s="166" t="s">
        <v>125</v>
      </c>
      <c r="AG123" s="166" t="s">
        <v>125</v>
      </c>
      <c r="AH123" s="166" t="s">
        <v>125</v>
      </c>
      <c r="AI123" s="166" t="s">
        <v>125</v>
      </c>
      <c r="AJ123" s="166" t="s">
        <v>125</v>
      </c>
      <c r="AK123" s="166" t="s">
        <v>125</v>
      </c>
      <c r="AL123" s="166" t="s">
        <v>125</v>
      </c>
      <c r="AM123" s="166" t="s">
        <v>125</v>
      </c>
      <c r="AN123" s="166" t="s">
        <v>125</v>
      </c>
      <c r="AO123" s="166" t="s">
        <v>125</v>
      </c>
      <c r="AP123" s="166"/>
      <c r="AQ123" s="35" t="s">
        <v>8451</v>
      </c>
      <c r="AR123" s="35" t="s">
        <v>8452</v>
      </c>
      <c r="AS123" s="35" t="s">
        <v>8453</v>
      </c>
      <c r="AT123" s="35" t="s">
        <v>8454</v>
      </c>
      <c r="AU123" s="35" t="s">
        <v>8455</v>
      </c>
      <c r="AV123" s="35" t="s">
        <v>8456</v>
      </c>
      <c r="AW123" s="35" t="s">
        <v>8457</v>
      </c>
      <c r="AX123" s="112" t="s">
        <v>125</v>
      </c>
      <c r="AY123" s="112" t="s">
        <v>2768</v>
      </c>
      <c r="AZ123" s="112" t="s">
        <v>125</v>
      </c>
      <c r="BA123" s="112" t="s">
        <v>2768</v>
      </c>
      <c r="BB123" s="112" t="s">
        <v>125</v>
      </c>
      <c r="BC123" s="112" t="s">
        <v>2768</v>
      </c>
      <c r="BD123" s="112" t="s">
        <v>125</v>
      </c>
      <c r="BE123" s="112" t="s">
        <v>2768</v>
      </c>
      <c r="BF123" s="112" t="s">
        <v>125</v>
      </c>
      <c r="BG123" s="112" t="s">
        <v>2768</v>
      </c>
      <c r="BH123" s="112" t="s">
        <v>125</v>
      </c>
      <c r="BI123" s="112" t="s">
        <v>2768</v>
      </c>
      <c r="BJ123" s="112" t="s">
        <v>7429</v>
      </c>
      <c r="BK123" s="112" t="s">
        <v>2768</v>
      </c>
      <c r="BL123" s="108" t="s">
        <v>131</v>
      </c>
      <c r="BM123" s="175">
        <v>44576</v>
      </c>
      <c r="BN123" s="108" t="s">
        <v>2033</v>
      </c>
      <c r="BO123" s="106"/>
      <c r="BP123" s="121"/>
      <c r="BQ123" s="121"/>
      <c r="BR123" s="121"/>
      <c r="BS123" s="121"/>
      <c r="BT123" s="119" t="s">
        <v>133</v>
      </c>
      <c r="BU123" s="179"/>
      <c r="BV123" s="136"/>
    </row>
    <row r="124" spans="2:74" s="137" customFormat="1" ht="90" hidden="1" customHeight="1">
      <c r="B124" s="107" t="s">
        <v>8458</v>
      </c>
      <c r="C124" s="108" t="s">
        <v>7413</v>
      </c>
      <c r="D124" s="92" t="s">
        <v>8446</v>
      </c>
      <c r="E124" s="175">
        <v>44154</v>
      </c>
      <c r="F124" s="166" t="s">
        <v>7561</v>
      </c>
      <c r="G124" s="181" t="s">
        <v>7416</v>
      </c>
      <c r="H124" s="35" t="s">
        <v>8447</v>
      </c>
      <c r="I124" s="35" t="s">
        <v>8448</v>
      </c>
      <c r="J124" s="35" t="s">
        <v>8459</v>
      </c>
      <c r="K124" s="35"/>
      <c r="L124" s="35" t="s">
        <v>8460</v>
      </c>
      <c r="M124" s="136"/>
      <c r="N124" s="109">
        <v>44270</v>
      </c>
      <c r="O124" s="122">
        <v>44469</v>
      </c>
      <c r="P124" s="106">
        <f t="shared" si="1"/>
        <v>29</v>
      </c>
      <c r="Q124" s="182"/>
      <c r="R124" s="92" t="s">
        <v>8327</v>
      </c>
      <c r="S124" s="136"/>
      <c r="T124" s="166" t="s">
        <v>125</v>
      </c>
      <c r="U124" s="166" t="s">
        <v>125</v>
      </c>
      <c r="V124" s="166" t="s">
        <v>125</v>
      </c>
      <c r="W124" s="166" t="s">
        <v>125</v>
      </c>
      <c r="X124" s="166" t="s">
        <v>125</v>
      </c>
      <c r="Y124" s="166" t="s">
        <v>125</v>
      </c>
      <c r="Z124" s="166" t="s">
        <v>125</v>
      </c>
      <c r="AA124" s="166" t="s">
        <v>125</v>
      </c>
      <c r="AB124" s="166" t="s">
        <v>125</v>
      </c>
      <c r="AC124" s="166" t="s">
        <v>125</v>
      </c>
      <c r="AD124" s="166" t="s">
        <v>125</v>
      </c>
      <c r="AE124" s="166" t="s">
        <v>125</v>
      </c>
      <c r="AF124" s="166" t="s">
        <v>125</v>
      </c>
      <c r="AG124" s="166" t="s">
        <v>125</v>
      </c>
      <c r="AH124" s="166" t="s">
        <v>125</v>
      </c>
      <c r="AI124" s="166" t="s">
        <v>125</v>
      </c>
      <c r="AJ124" s="166" t="s">
        <v>125</v>
      </c>
      <c r="AK124" s="166" t="s">
        <v>125</v>
      </c>
      <c r="AL124" s="166" t="s">
        <v>125</v>
      </c>
      <c r="AM124" s="166" t="s">
        <v>125</v>
      </c>
      <c r="AN124" s="166" t="s">
        <v>125</v>
      </c>
      <c r="AO124" s="166" t="s">
        <v>125</v>
      </c>
      <c r="AP124" s="136"/>
      <c r="AQ124" s="35" t="s">
        <v>8451</v>
      </c>
      <c r="AR124" s="35" t="s">
        <v>8452</v>
      </c>
      <c r="AS124" s="35" t="s">
        <v>8461</v>
      </c>
      <c r="AT124" s="35" t="s">
        <v>8462</v>
      </c>
      <c r="AU124" s="35" t="s">
        <v>8463</v>
      </c>
      <c r="AV124" s="35" t="s">
        <v>125</v>
      </c>
      <c r="AW124" s="35" t="s">
        <v>8464</v>
      </c>
      <c r="AX124" s="35" t="s">
        <v>125</v>
      </c>
      <c r="AY124" s="35" t="s">
        <v>8464</v>
      </c>
      <c r="AZ124" s="35" t="s">
        <v>125</v>
      </c>
      <c r="BA124" s="35" t="s">
        <v>8464</v>
      </c>
      <c r="BB124" s="35" t="s">
        <v>125</v>
      </c>
      <c r="BC124" s="35" t="s">
        <v>8464</v>
      </c>
      <c r="BD124" s="35" t="s">
        <v>125</v>
      </c>
      <c r="BE124" s="35" t="s">
        <v>8464</v>
      </c>
      <c r="BF124" s="35" t="s">
        <v>125</v>
      </c>
      <c r="BG124" s="35" t="s">
        <v>8464</v>
      </c>
      <c r="BH124" s="35" t="s">
        <v>7429</v>
      </c>
      <c r="BI124" s="35" t="s">
        <v>8464</v>
      </c>
      <c r="BJ124" s="35" t="s">
        <v>7429</v>
      </c>
      <c r="BK124" s="35" t="s">
        <v>8464</v>
      </c>
      <c r="BL124" s="108" t="s">
        <v>131</v>
      </c>
      <c r="BM124" s="175">
        <v>44478</v>
      </c>
      <c r="BN124" s="108" t="s">
        <v>2033</v>
      </c>
      <c r="BO124" s="106"/>
      <c r="BP124" s="121"/>
      <c r="BQ124" s="121"/>
      <c r="BR124" s="121"/>
      <c r="BS124" s="121"/>
      <c r="BT124" s="119" t="s">
        <v>133</v>
      </c>
      <c r="BU124" s="179"/>
      <c r="BV124" s="136"/>
    </row>
    <row r="125" spans="2:74" s="137" customFormat="1" ht="90" hidden="1" customHeight="1">
      <c r="B125" s="107" t="s">
        <v>8465</v>
      </c>
      <c r="C125" s="108" t="s">
        <v>7413</v>
      </c>
      <c r="D125" s="92" t="s">
        <v>8446</v>
      </c>
      <c r="E125" s="175">
        <v>44154</v>
      </c>
      <c r="F125" s="166" t="s">
        <v>7561</v>
      </c>
      <c r="G125" s="181" t="s">
        <v>7416</v>
      </c>
      <c r="H125" s="35" t="s">
        <v>8447</v>
      </c>
      <c r="I125" s="35" t="s">
        <v>8448</v>
      </c>
      <c r="J125" s="35" t="s">
        <v>8466</v>
      </c>
      <c r="K125" s="35"/>
      <c r="L125" s="35" t="s">
        <v>8467</v>
      </c>
      <c r="M125" s="136"/>
      <c r="N125" s="109">
        <v>44270</v>
      </c>
      <c r="O125" s="122">
        <v>44560</v>
      </c>
      <c r="P125" s="106">
        <f t="shared" si="1"/>
        <v>42</v>
      </c>
      <c r="Q125" s="182"/>
      <c r="R125" s="92" t="s">
        <v>8327</v>
      </c>
      <c r="S125" s="136"/>
      <c r="T125" s="166" t="s">
        <v>125</v>
      </c>
      <c r="U125" s="166" t="s">
        <v>125</v>
      </c>
      <c r="V125" s="166" t="s">
        <v>125</v>
      </c>
      <c r="W125" s="166" t="s">
        <v>125</v>
      </c>
      <c r="X125" s="166" t="s">
        <v>125</v>
      </c>
      <c r="Y125" s="166" t="s">
        <v>125</v>
      </c>
      <c r="Z125" s="166" t="s">
        <v>125</v>
      </c>
      <c r="AA125" s="166" t="s">
        <v>125</v>
      </c>
      <c r="AB125" s="166" t="s">
        <v>125</v>
      </c>
      <c r="AC125" s="166" t="s">
        <v>125</v>
      </c>
      <c r="AD125" s="166" t="s">
        <v>125</v>
      </c>
      <c r="AE125" s="166" t="s">
        <v>125</v>
      </c>
      <c r="AF125" s="166" t="s">
        <v>125</v>
      </c>
      <c r="AG125" s="166" t="s">
        <v>125</v>
      </c>
      <c r="AH125" s="166" t="s">
        <v>125</v>
      </c>
      <c r="AI125" s="166" t="s">
        <v>125</v>
      </c>
      <c r="AJ125" s="166" t="s">
        <v>125</v>
      </c>
      <c r="AK125" s="166" t="s">
        <v>125</v>
      </c>
      <c r="AL125" s="166" t="s">
        <v>125</v>
      </c>
      <c r="AM125" s="166" t="s">
        <v>125</v>
      </c>
      <c r="AN125" s="166" t="s">
        <v>125</v>
      </c>
      <c r="AO125" s="166" t="s">
        <v>125</v>
      </c>
      <c r="AP125" s="136"/>
      <c r="AQ125" s="35" t="s">
        <v>8451</v>
      </c>
      <c r="AR125" s="35" t="s">
        <v>8452</v>
      </c>
      <c r="AS125" s="35" t="s">
        <v>8468</v>
      </c>
      <c r="AT125" s="35" t="s">
        <v>8469</v>
      </c>
      <c r="AU125" s="35" t="s">
        <v>8470</v>
      </c>
      <c r="AV125" s="35" t="s">
        <v>8471</v>
      </c>
      <c r="AW125" s="35" t="s">
        <v>8472</v>
      </c>
      <c r="AX125" s="112" t="s">
        <v>125</v>
      </c>
      <c r="AY125" s="112" t="s">
        <v>2768</v>
      </c>
      <c r="AZ125" s="112" t="s">
        <v>125</v>
      </c>
      <c r="BA125" s="112" t="s">
        <v>2768</v>
      </c>
      <c r="BB125" s="112" t="s">
        <v>125</v>
      </c>
      <c r="BC125" s="112" t="s">
        <v>2768</v>
      </c>
      <c r="BD125" s="112" t="s">
        <v>125</v>
      </c>
      <c r="BE125" s="112" t="s">
        <v>2768</v>
      </c>
      <c r="BF125" s="112" t="s">
        <v>125</v>
      </c>
      <c r="BG125" s="112" t="s">
        <v>2768</v>
      </c>
      <c r="BH125" s="112" t="s">
        <v>125</v>
      </c>
      <c r="BI125" s="112" t="s">
        <v>2768</v>
      </c>
      <c r="BJ125" s="112" t="s">
        <v>7429</v>
      </c>
      <c r="BK125" s="112" t="s">
        <v>2768</v>
      </c>
      <c r="BL125" s="108" t="s">
        <v>131</v>
      </c>
      <c r="BM125" s="175">
        <v>44576</v>
      </c>
      <c r="BN125" s="108" t="s">
        <v>2033</v>
      </c>
      <c r="BO125" s="106"/>
      <c r="BP125" s="121"/>
      <c r="BQ125" s="121"/>
      <c r="BR125" s="121"/>
      <c r="BS125" s="121"/>
      <c r="BT125" s="119" t="s">
        <v>133</v>
      </c>
      <c r="BU125" s="179"/>
      <c r="BV125" s="136"/>
    </row>
    <row r="126" spans="2:74" s="137" customFormat="1" ht="90" hidden="1" customHeight="1">
      <c r="B126" s="107" t="s">
        <v>8473</v>
      </c>
      <c r="C126" s="108" t="s">
        <v>7413</v>
      </c>
      <c r="D126" s="92" t="s">
        <v>8446</v>
      </c>
      <c r="E126" s="175">
        <v>44154</v>
      </c>
      <c r="F126" s="166" t="s">
        <v>7561</v>
      </c>
      <c r="G126" s="181" t="s">
        <v>7416</v>
      </c>
      <c r="H126" s="35" t="s">
        <v>8447</v>
      </c>
      <c r="I126" s="35" t="s">
        <v>8448</v>
      </c>
      <c r="J126" s="35" t="s">
        <v>8474</v>
      </c>
      <c r="K126" s="35"/>
      <c r="L126" s="35" t="s">
        <v>8475</v>
      </c>
      <c r="M126" s="136"/>
      <c r="N126" s="109">
        <v>44270</v>
      </c>
      <c r="O126" s="122">
        <v>44560</v>
      </c>
      <c r="P126" s="106">
        <f t="shared" si="1"/>
        <v>42</v>
      </c>
      <c r="Q126" s="182"/>
      <c r="R126" s="92" t="s">
        <v>8327</v>
      </c>
      <c r="S126" s="136"/>
      <c r="T126" s="166" t="s">
        <v>125</v>
      </c>
      <c r="U126" s="166" t="s">
        <v>125</v>
      </c>
      <c r="V126" s="166" t="s">
        <v>125</v>
      </c>
      <c r="W126" s="166" t="s">
        <v>125</v>
      </c>
      <c r="X126" s="166" t="s">
        <v>125</v>
      </c>
      <c r="Y126" s="166" t="s">
        <v>125</v>
      </c>
      <c r="Z126" s="166" t="s">
        <v>125</v>
      </c>
      <c r="AA126" s="166" t="s">
        <v>125</v>
      </c>
      <c r="AB126" s="166" t="s">
        <v>125</v>
      </c>
      <c r="AC126" s="166" t="s">
        <v>125</v>
      </c>
      <c r="AD126" s="166" t="s">
        <v>125</v>
      </c>
      <c r="AE126" s="166" t="s">
        <v>125</v>
      </c>
      <c r="AF126" s="166" t="s">
        <v>125</v>
      </c>
      <c r="AG126" s="166" t="s">
        <v>125</v>
      </c>
      <c r="AH126" s="166" t="s">
        <v>125</v>
      </c>
      <c r="AI126" s="166" t="s">
        <v>125</v>
      </c>
      <c r="AJ126" s="166" t="s">
        <v>125</v>
      </c>
      <c r="AK126" s="166" t="s">
        <v>125</v>
      </c>
      <c r="AL126" s="166" t="s">
        <v>125</v>
      </c>
      <c r="AM126" s="166" t="s">
        <v>125</v>
      </c>
      <c r="AN126" s="166" t="s">
        <v>125</v>
      </c>
      <c r="AO126" s="166" t="s">
        <v>125</v>
      </c>
      <c r="AP126" s="136"/>
      <c r="AQ126" s="35" t="s">
        <v>8451</v>
      </c>
      <c r="AR126" s="35" t="s">
        <v>8476</v>
      </c>
      <c r="AS126" s="35" t="s">
        <v>8477</v>
      </c>
      <c r="AT126" s="35" t="s">
        <v>8478</v>
      </c>
      <c r="AU126" s="35" t="s">
        <v>8479</v>
      </c>
      <c r="AV126" s="35" t="s">
        <v>7429</v>
      </c>
      <c r="AW126" s="35" t="s">
        <v>8480</v>
      </c>
      <c r="AX126" s="35" t="s">
        <v>7429</v>
      </c>
      <c r="AY126" s="35" t="s">
        <v>8480</v>
      </c>
      <c r="AZ126" s="35" t="s">
        <v>7429</v>
      </c>
      <c r="BA126" s="35" t="s">
        <v>8480</v>
      </c>
      <c r="BB126" s="35" t="s">
        <v>7429</v>
      </c>
      <c r="BC126" s="35" t="s">
        <v>8480</v>
      </c>
      <c r="BD126" s="35" t="s">
        <v>7429</v>
      </c>
      <c r="BE126" s="35" t="s">
        <v>8480</v>
      </c>
      <c r="BF126" s="35" t="s">
        <v>7429</v>
      </c>
      <c r="BG126" s="35" t="s">
        <v>8480</v>
      </c>
      <c r="BH126" s="35" t="s">
        <v>7429</v>
      </c>
      <c r="BI126" s="35" t="s">
        <v>8480</v>
      </c>
      <c r="BJ126" s="35" t="s">
        <v>7429</v>
      </c>
      <c r="BK126" s="35" t="s">
        <v>8480</v>
      </c>
      <c r="BL126" s="108" t="s">
        <v>2438</v>
      </c>
      <c r="BM126" s="175">
        <v>44490</v>
      </c>
      <c r="BN126" s="108" t="s">
        <v>2033</v>
      </c>
      <c r="BO126" s="106"/>
      <c r="BP126" s="121"/>
      <c r="BQ126" s="121"/>
      <c r="BR126" s="121"/>
      <c r="BS126" s="121"/>
      <c r="BT126" s="119" t="s">
        <v>133</v>
      </c>
      <c r="BU126" s="179"/>
      <c r="BV126" s="136"/>
    </row>
    <row r="127" spans="2:74" s="137" customFormat="1" ht="90" hidden="1" customHeight="1">
      <c r="B127" s="107" t="s">
        <v>8481</v>
      </c>
      <c r="C127" s="108" t="s">
        <v>7413</v>
      </c>
      <c r="D127" s="92" t="s">
        <v>8446</v>
      </c>
      <c r="E127" s="175">
        <v>44154</v>
      </c>
      <c r="F127" s="166" t="s">
        <v>7561</v>
      </c>
      <c r="G127" s="181" t="s">
        <v>7431</v>
      </c>
      <c r="H127" s="35" t="s">
        <v>8482</v>
      </c>
      <c r="I127" s="35" t="s">
        <v>8483</v>
      </c>
      <c r="J127" s="35" t="s">
        <v>8484</v>
      </c>
      <c r="K127" s="35"/>
      <c r="L127" s="35" t="s">
        <v>8485</v>
      </c>
      <c r="M127" s="136"/>
      <c r="N127" s="175">
        <v>44235</v>
      </c>
      <c r="O127" s="122">
        <v>44439</v>
      </c>
      <c r="P127" s="106">
        <f t="shared" si="1"/>
        <v>30</v>
      </c>
      <c r="Q127" s="182"/>
      <c r="R127" s="92" t="s">
        <v>8327</v>
      </c>
      <c r="S127" s="136"/>
      <c r="T127" s="166" t="s">
        <v>125</v>
      </c>
      <c r="U127" s="166" t="s">
        <v>125</v>
      </c>
      <c r="V127" s="166" t="s">
        <v>125</v>
      </c>
      <c r="W127" s="166" t="s">
        <v>125</v>
      </c>
      <c r="X127" s="166" t="s">
        <v>125</v>
      </c>
      <c r="Y127" s="166" t="s">
        <v>125</v>
      </c>
      <c r="Z127" s="166" t="s">
        <v>125</v>
      </c>
      <c r="AA127" s="166" t="s">
        <v>125</v>
      </c>
      <c r="AB127" s="166" t="s">
        <v>125</v>
      </c>
      <c r="AC127" s="166" t="s">
        <v>125</v>
      </c>
      <c r="AD127" s="166" t="s">
        <v>125</v>
      </c>
      <c r="AE127" s="166" t="s">
        <v>125</v>
      </c>
      <c r="AF127" s="166" t="s">
        <v>125</v>
      </c>
      <c r="AG127" s="166" t="s">
        <v>125</v>
      </c>
      <c r="AH127" s="166" t="s">
        <v>125</v>
      </c>
      <c r="AI127" s="166" t="s">
        <v>125</v>
      </c>
      <c r="AJ127" s="166" t="s">
        <v>125</v>
      </c>
      <c r="AK127" s="166" t="s">
        <v>125</v>
      </c>
      <c r="AL127" s="166" t="s">
        <v>125</v>
      </c>
      <c r="AM127" s="166" t="s">
        <v>125</v>
      </c>
      <c r="AN127" s="166" t="s">
        <v>125</v>
      </c>
      <c r="AO127" s="166" t="s">
        <v>125</v>
      </c>
      <c r="AP127" s="136"/>
      <c r="AQ127" s="35" t="s">
        <v>8486</v>
      </c>
      <c r="AR127" s="35" t="s">
        <v>8487</v>
      </c>
      <c r="AS127" s="35" t="s">
        <v>8488</v>
      </c>
      <c r="AT127" s="119" t="s">
        <v>125</v>
      </c>
      <c r="AU127" s="112" t="s">
        <v>3113</v>
      </c>
      <c r="AV127" s="19" t="s">
        <v>125</v>
      </c>
      <c r="AW127" s="35" t="s">
        <v>3113</v>
      </c>
      <c r="AX127" s="19" t="s">
        <v>125</v>
      </c>
      <c r="AY127" s="35" t="s">
        <v>3113</v>
      </c>
      <c r="AZ127" s="19" t="s">
        <v>125</v>
      </c>
      <c r="BA127" s="35" t="s">
        <v>3113</v>
      </c>
      <c r="BB127" s="19" t="s">
        <v>125</v>
      </c>
      <c r="BC127" s="35" t="s">
        <v>3113</v>
      </c>
      <c r="BD127" s="19" t="s">
        <v>125</v>
      </c>
      <c r="BE127" s="35" t="s">
        <v>3113</v>
      </c>
      <c r="BF127" s="19" t="s">
        <v>125</v>
      </c>
      <c r="BG127" s="35" t="s">
        <v>3113</v>
      </c>
      <c r="BH127" s="19" t="s">
        <v>125</v>
      </c>
      <c r="BI127" s="35" t="s">
        <v>3113</v>
      </c>
      <c r="BJ127" s="19" t="s">
        <v>125</v>
      </c>
      <c r="BK127" s="35" t="s">
        <v>3113</v>
      </c>
      <c r="BL127" s="108" t="s">
        <v>131</v>
      </c>
      <c r="BM127" s="175">
        <v>44404</v>
      </c>
      <c r="BN127" s="108" t="s">
        <v>2033</v>
      </c>
      <c r="BO127" s="106"/>
      <c r="BP127" s="121"/>
      <c r="BQ127" s="121"/>
      <c r="BR127" s="121"/>
      <c r="BS127" s="121"/>
      <c r="BT127" s="119" t="s">
        <v>133</v>
      </c>
      <c r="BU127" s="179"/>
      <c r="BV127" s="136"/>
    </row>
    <row r="128" spans="2:74" s="137" customFormat="1" ht="90" hidden="1" customHeight="1">
      <c r="B128" s="107" t="s">
        <v>8489</v>
      </c>
      <c r="C128" s="108" t="s">
        <v>7413</v>
      </c>
      <c r="D128" s="92" t="s">
        <v>8446</v>
      </c>
      <c r="E128" s="175">
        <v>44154</v>
      </c>
      <c r="F128" s="166" t="s">
        <v>7561</v>
      </c>
      <c r="G128" s="181" t="s">
        <v>7431</v>
      </c>
      <c r="H128" s="35" t="s">
        <v>8482</v>
      </c>
      <c r="I128" s="35" t="s">
        <v>8483</v>
      </c>
      <c r="J128" s="35" t="s">
        <v>8490</v>
      </c>
      <c r="K128" s="35"/>
      <c r="L128" s="35" t="s">
        <v>8491</v>
      </c>
      <c r="M128" s="136"/>
      <c r="N128" s="175">
        <v>44235</v>
      </c>
      <c r="O128" s="122">
        <v>44439</v>
      </c>
      <c r="P128" s="106">
        <f t="shared" si="1"/>
        <v>30</v>
      </c>
      <c r="Q128" s="182"/>
      <c r="R128" s="92" t="s">
        <v>8327</v>
      </c>
      <c r="S128" s="136"/>
      <c r="T128" s="166" t="s">
        <v>125</v>
      </c>
      <c r="U128" s="166" t="s">
        <v>125</v>
      </c>
      <c r="V128" s="166" t="s">
        <v>125</v>
      </c>
      <c r="W128" s="166" t="s">
        <v>125</v>
      </c>
      <c r="X128" s="166" t="s">
        <v>125</v>
      </c>
      <c r="Y128" s="166" t="s">
        <v>125</v>
      </c>
      <c r="Z128" s="166" t="s">
        <v>125</v>
      </c>
      <c r="AA128" s="166" t="s">
        <v>125</v>
      </c>
      <c r="AB128" s="166" t="s">
        <v>125</v>
      </c>
      <c r="AC128" s="166" t="s">
        <v>125</v>
      </c>
      <c r="AD128" s="166" t="s">
        <v>125</v>
      </c>
      <c r="AE128" s="166" t="s">
        <v>125</v>
      </c>
      <c r="AF128" s="166" t="s">
        <v>125</v>
      </c>
      <c r="AG128" s="166" t="s">
        <v>125</v>
      </c>
      <c r="AH128" s="166" t="s">
        <v>125</v>
      </c>
      <c r="AI128" s="166" t="s">
        <v>125</v>
      </c>
      <c r="AJ128" s="166" t="s">
        <v>125</v>
      </c>
      <c r="AK128" s="166" t="s">
        <v>125</v>
      </c>
      <c r="AL128" s="166" t="s">
        <v>125</v>
      </c>
      <c r="AM128" s="166" t="s">
        <v>125</v>
      </c>
      <c r="AN128" s="166" t="s">
        <v>125</v>
      </c>
      <c r="AO128" s="166" t="s">
        <v>125</v>
      </c>
      <c r="AP128" s="136"/>
      <c r="AQ128" s="35" t="s">
        <v>8486</v>
      </c>
      <c r="AR128" s="35" t="s">
        <v>8492</v>
      </c>
      <c r="AS128" s="35" t="s">
        <v>8493</v>
      </c>
      <c r="AT128" s="119" t="s">
        <v>125</v>
      </c>
      <c r="AU128" s="112" t="s">
        <v>3113</v>
      </c>
      <c r="AV128" s="19" t="s">
        <v>125</v>
      </c>
      <c r="AW128" s="35" t="s">
        <v>3113</v>
      </c>
      <c r="AX128" s="19" t="s">
        <v>125</v>
      </c>
      <c r="AY128" s="35" t="s">
        <v>3113</v>
      </c>
      <c r="AZ128" s="19" t="s">
        <v>125</v>
      </c>
      <c r="BA128" s="35" t="s">
        <v>3113</v>
      </c>
      <c r="BB128" s="19" t="s">
        <v>125</v>
      </c>
      <c r="BC128" s="35" t="s">
        <v>3113</v>
      </c>
      <c r="BD128" s="19" t="s">
        <v>125</v>
      </c>
      <c r="BE128" s="35" t="s">
        <v>3113</v>
      </c>
      <c r="BF128" s="19" t="s">
        <v>125</v>
      </c>
      <c r="BG128" s="35" t="s">
        <v>3113</v>
      </c>
      <c r="BH128" s="19" t="s">
        <v>125</v>
      </c>
      <c r="BI128" s="35" t="s">
        <v>3113</v>
      </c>
      <c r="BJ128" s="19" t="s">
        <v>125</v>
      </c>
      <c r="BK128" s="35" t="s">
        <v>3113</v>
      </c>
      <c r="BL128" s="108" t="s">
        <v>131</v>
      </c>
      <c r="BM128" s="175">
        <v>44404</v>
      </c>
      <c r="BN128" s="108" t="s">
        <v>2033</v>
      </c>
      <c r="BO128" s="106"/>
      <c r="BP128" s="121"/>
      <c r="BQ128" s="121"/>
      <c r="BR128" s="121"/>
      <c r="BS128" s="121"/>
      <c r="BT128" s="119" t="s">
        <v>133</v>
      </c>
      <c r="BU128" s="179"/>
      <c r="BV128" s="136"/>
    </row>
    <row r="129" spans="2:74" s="137" customFormat="1" ht="90" hidden="1" customHeight="1">
      <c r="B129" s="107" t="s">
        <v>8494</v>
      </c>
      <c r="C129" s="108" t="s">
        <v>7413</v>
      </c>
      <c r="D129" s="92" t="s">
        <v>8446</v>
      </c>
      <c r="E129" s="175">
        <v>44154</v>
      </c>
      <c r="F129" s="166" t="s">
        <v>7561</v>
      </c>
      <c r="G129" s="181" t="s">
        <v>7431</v>
      </c>
      <c r="H129" s="35" t="s">
        <v>8482</v>
      </c>
      <c r="I129" s="35" t="s">
        <v>8483</v>
      </c>
      <c r="J129" s="35" t="s">
        <v>8495</v>
      </c>
      <c r="K129" s="35"/>
      <c r="L129" s="35" t="s">
        <v>8496</v>
      </c>
      <c r="M129" s="136"/>
      <c r="N129" s="175">
        <v>44235</v>
      </c>
      <c r="O129" s="122">
        <v>44439</v>
      </c>
      <c r="P129" s="106">
        <f t="shared" si="1"/>
        <v>30</v>
      </c>
      <c r="Q129" s="182"/>
      <c r="R129" s="92" t="s">
        <v>8327</v>
      </c>
      <c r="S129" s="136"/>
      <c r="T129" s="166" t="s">
        <v>125</v>
      </c>
      <c r="U129" s="166" t="s">
        <v>125</v>
      </c>
      <c r="V129" s="166" t="s">
        <v>125</v>
      </c>
      <c r="W129" s="166" t="s">
        <v>125</v>
      </c>
      <c r="X129" s="166" t="s">
        <v>125</v>
      </c>
      <c r="Y129" s="166" t="s">
        <v>125</v>
      </c>
      <c r="Z129" s="166" t="s">
        <v>125</v>
      </c>
      <c r="AA129" s="166" t="s">
        <v>125</v>
      </c>
      <c r="AB129" s="166" t="s">
        <v>125</v>
      </c>
      <c r="AC129" s="166" t="s">
        <v>125</v>
      </c>
      <c r="AD129" s="166" t="s">
        <v>125</v>
      </c>
      <c r="AE129" s="166" t="s">
        <v>125</v>
      </c>
      <c r="AF129" s="166" t="s">
        <v>125</v>
      </c>
      <c r="AG129" s="166" t="s">
        <v>125</v>
      </c>
      <c r="AH129" s="166" t="s">
        <v>125</v>
      </c>
      <c r="AI129" s="166" t="s">
        <v>125</v>
      </c>
      <c r="AJ129" s="166" t="s">
        <v>125</v>
      </c>
      <c r="AK129" s="166" t="s">
        <v>125</v>
      </c>
      <c r="AL129" s="166" t="s">
        <v>125</v>
      </c>
      <c r="AM129" s="166" t="s">
        <v>125</v>
      </c>
      <c r="AN129" s="166" t="s">
        <v>125</v>
      </c>
      <c r="AO129" s="166" t="s">
        <v>125</v>
      </c>
      <c r="AP129" s="136"/>
      <c r="AQ129" s="35" t="s">
        <v>8451</v>
      </c>
      <c r="AR129" s="35" t="s">
        <v>8497</v>
      </c>
      <c r="AS129" s="35" t="s">
        <v>8498</v>
      </c>
      <c r="AT129" s="53" t="s">
        <v>8499</v>
      </c>
      <c r="AU129" s="35" t="s">
        <v>8500</v>
      </c>
      <c r="AV129" s="35" t="s">
        <v>125</v>
      </c>
      <c r="AW129" s="35" t="s">
        <v>8464</v>
      </c>
      <c r="AX129" s="35" t="s">
        <v>125</v>
      </c>
      <c r="AY129" s="35" t="s">
        <v>8464</v>
      </c>
      <c r="AZ129" s="35" t="s">
        <v>125</v>
      </c>
      <c r="BA129" s="35" t="s">
        <v>8464</v>
      </c>
      <c r="BB129" s="35" t="s">
        <v>125</v>
      </c>
      <c r="BC129" s="35" t="s">
        <v>8464</v>
      </c>
      <c r="BD129" s="35" t="s">
        <v>125</v>
      </c>
      <c r="BE129" s="35" t="s">
        <v>8464</v>
      </c>
      <c r="BF129" s="35" t="s">
        <v>125</v>
      </c>
      <c r="BG129" s="35" t="s">
        <v>8464</v>
      </c>
      <c r="BH129" s="35" t="s">
        <v>125</v>
      </c>
      <c r="BI129" s="35" t="s">
        <v>8464</v>
      </c>
      <c r="BJ129" s="35" t="s">
        <v>7429</v>
      </c>
      <c r="BK129" s="35" t="s">
        <v>8464</v>
      </c>
      <c r="BL129" s="108" t="s">
        <v>131</v>
      </c>
      <c r="BM129" s="175">
        <v>44479</v>
      </c>
      <c r="BN129" s="108" t="s">
        <v>2033</v>
      </c>
      <c r="BO129" s="106"/>
      <c r="BP129" s="121"/>
      <c r="BQ129" s="121"/>
      <c r="BR129" s="121"/>
      <c r="BS129" s="121"/>
      <c r="BT129" s="119" t="s">
        <v>133</v>
      </c>
      <c r="BU129" s="179"/>
      <c r="BV129" s="136"/>
    </row>
    <row r="130" spans="2:74" s="137" customFormat="1" ht="90" hidden="1" customHeight="1">
      <c r="B130" s="107" t="s">
        <v>8501</v>
      </c>
      <c r="C130" s="108" t="s">
        <v>7413</v>
      </c>
      <c r="D130" s="92" t="s">
        <v>8446</v>
      </c>
      <c r="E130" s="175">
        <v>44154</v>
      </c>
      <c r="F130" s="166" t="s">
        <v>7561</v>
      </c>
      <c r="G130" s="181" t="s">
        <v>7431</v>
      </c>
      <c r="H130" s="35" t="s">
        <v>8482</v>
      </c>
      <c r="I130" s="35" t="s">
        <v>8483</v>
      </c>
      <c r="J130" s="136" t="s">
        <v>8502</v>
      </c>
      <c r="K130" s="136"/>
      <c r="L130" s="35" t="s">
        <v>8503</v>
      </c>
      <c r="M130" s="136"/>
      <c r="N130" s="175">
        <v>44235</v>
      </c>
      <c r="O130" s="122">
        <v>44439</v>
      </c>
      <c r="P130" s="106">
        <f t="shared" si="1"/>
        <v>30</v>
      </c>
      <c r="Q130" s="182"/>
      <c r="R130" s="110" t="s">
        <v>8314</v>
      </c>
      <c r="S130" s="179"/>
      <c r="T130" s="166" t="s">
        <v>125</v>
      </c>
      <c r="U130" s="166" t="s">
        <v>125</v>
      </c>
      <c r="V130" s="166" t="s">
        <v>125</v>
      </c>
      <c r="W130" s="166" t="s">
        <v>125</v>
      </c>
      <c r="X130" s="166" t="s">
        <v>125</v>
      </c>
      <c r="Y130" s="166" t="s">
        <v>125</v>
      </c>
      <c r="Z130" s="166" t="s">
        <v>125</v>
      </c>
      <c r="AA130" s="166" t="s">
        <v>125</v>
      </c>
      <c r="AB130" s="166" t="s">
        <v>125</v>
      </c>
      <c r="AC130" s="166" t="s">
        <v>125</v>
      </c>
      <c r="AD130" s="166" t="s">
        <v>125</v>
      </c>
      <c r="AE130" s="166" t="s">
        <v>125</v>
      </c>
      <c r="AF130" s="166" t="s">
        <v>125</v>
      </c>
      <c r="AG130" s="166" t="s">
        <v>125</v>
      </c>
      <c r="AH130" s="166" t="s">
        <v>125</v>
      </c>
      <c r="AI130" s="166" t="s">
        <v>125</v>
      </c>
      <c r="AJ130" s="166" t="s">
        <v>125</v>
      </c>
      <c r="AK130" s="166" t="s">
        <v>125</v>
      </c>
      <c r="AL130" s="166" t="s">
        <v>125</v>
      </c>
      <c r="AM130" s="166" t="s">
        <v>125</v>
      </c>
      <c r="AN130" s="166" t="s">
        <v>125</v>
      </c>
      <c r="AO130" s="166" t="s">
        <v>125</v>
      </c>
      <c r="AP130" s="136"/>
      <c r="AQ130" s="35" t="s">
        <v>8486</v>
      </c>
      <c r="AR130" s="35" t="s">
        <v>8504</v>
      </c>
      <c r="AS130" s="35" t="s">
        <v>8505</v>
      </c>
      <c r="AT130" s="35" t="s">
        <v>8506</v>
      </c>
      <c r="AU130" s="35" t="s">
        <v>8507</v>
      </c>
      <c r="AV130" s="35" t="s">
        <v>125</v>
      </c>
      <c r="AW130" s="35" t="s">
        <v>8464</v>
      </c>
      <c r="AX130" s="35" t="s">
        <v>125</v>
      </c>
      <c r="AY130" s="35" t="s">
        <v>8464</v>
      </c>
      <c r="AZ130" s="35" t="s">
        <v>125</v>
      </c>
      <c r="BA130" s="35" t="s">
        <v>8464</v>
      </c>
      <c r="BB130" s="35" t="s">
        <v>125</v>
      </c>
      <c r="BC130" s="35" t="s">
        <v>8464</v>
      </c>
      <c r="BD130" s="35" t="s">
        <v>125</v>
      </c>
      <c r="BE130" s="35" t="s">
        <v>8464</v>
      </c>
      <c r="BF130" s="35" t="s">
        <v>125</v>
      </c>
      <c r="BG130" s="35" t="s">
        <v>8464</v>
      </c>
      <c r="BH130" s="35" t="s">
        <v>125</v>
      </c>
      <c r="BI130" s="35" t="s">
        <v>8464</v>
      </c>
      <c r="BJ130" s="35" t="s">
        <v>7429</v>
      </c>
      <c r="BK130" s="35" t="s">
        <v>8464</v>
      </c>
      <c r="BL130" s="108" t="s">
        <v>131</v>
      </c>
      <c r="BM130" s="122">
        <v>44482</v>
      </c>
      <c r="BN130" s="108" t="s">
        <v>2033</v>
      </c>
      <c r="BO130" s="106"/>
      <c r="BP130" s="121"/>
      <c r="BQ130" s="121"/>
      <c r="BR130" s="121"/>
      <c r="BS130" s="121"/>
      <c r="BT130" s="119" t="s">
        <v>133</v>
      </c>
      <c r="BU130" s="179"/>
      <c r="BV130" s="136"/>
    </row>
    <row r="131" spans="2:74" s="137" customFormat="1" ht="90" hidden="1" customHeight="1">
      <c r="B131" s="107" t="s">
        <v>8508</v>
      </c>
      <c r="C131" s="108" t="s">
        <v>7413</v>
      </c>
      <c r="D131" s="92" t="s">
        <v>8446</v>
      </c>
      <c r="E131" s="175">
        <v>44154</v>
      </c>
      <c r="F131" s="166" t="s">
        <v>7561</v>
      </c>
      <c r="G131" s="181" t="s">
        <v>7431</v>
      </c>
      <c r="H131" s="35" t="s">
        <v>8482</v>
      </c>
      <c r="I131" s="35" t="s">
        <v>8483</v>
      </c>
      <c r="J131" s="35" t="s">
        <v>8509</v>
      </c>
      <c r="K131" s="35"/>
      <c r="L131" s="35" t="s">
        <v>8510</v>
      </c>
      <c r="M131" s="136"/>
      <c r="N131" s="175">
        <v>44235</v>
      </c>
      <c r="O131" s="122">
        <v>44439</v>
      </c>
      <c r="P131" s="106">
        <f t="shared" si="1"/>
        <v>30</v>
      </c>
      <c r="Q131" s="182"/>
      <c r="R131" s="110" t="s">
        <v>8314</v>
      </c>
      <c r="S131" s="179"/>
      <c r="T131" s="166" t="s">
        <v>125</v>
      </c>
      <c r="U131" s="166" t="s">
        <v>125</v>
      </c>
      <c r="V131" s="166" t="s">
        <v>125</v>
      </c>
      <c r="W131" s="166" t="s">
        <v>125</v>
      </c>
      <c r="X131" s="166" t="s">
        <v>125</v>
      </c>
      <c r="Y131" s="166" t="s">
        <v>125</v>
      </c>
      <c r="Z131" s="166" t="s">
        <v>125</v>
      </c>
      <c r="AA131" s="166" t="s">
        <v>125</v>
      </c>
      <c r="AB131" s="166" t="s">
        <v>125</v>
      </c>
      <c r="AC131" s="166" t="s">
        <v>125</v>
      </c>
      <c r="AD131" s="166" t="s">
        <v>125</v>
      </c>
      <c r="AE131" s="166" t="s">
        <v>125</v>
      </c>
      <c r="AF131" s="166" t="s">
        <v>125</v>
      </c>
      <c r="AG131" s="166" t="s">
        <v>125</v>
      </c>
      <c r="AH131" s="166" t="s">
        <v>125</v>
      </c>
      <c r="AI131" s="166" t="s">
        <v>125</v>
      </c>
      <c r="AJ131" s="166" t="s">
        <v>125</v>
      </c>
      <c r="AK131" s="166" t="s">
        <v>125</v>
      </c>
      <c r="AL131" s="166" t="s">
        <v>125</v>
      </c>
      <c r="AM131" s="166" t="s">
        <v>125</v>
      </c>
      <c r="AN131" s="166" t="s">
        <v>125</v>
      </c>
      <c r="AO131" s="166" t="s">
        <v>125</v>
      </c>
      <c r="AP131" s="136"/>
      <c r="AQ131" s="35" t="s">
        <v>8486</v>
      </c>
      <c r="AR131" s="35" t="s">
        <v>8511</v>
      </c>
      <c r="AS131" s="35" t="s">
        <v>8512</v>
      </c>
      <c r="AT131" s="35" t="s">
        <v>8513</v>
      </c>
      <c r="AU131" s="35" t="s">
        <v>8514</v>
      </c>
      <c r="AV131" s="35" t="s">
        <v>125</v>
      </c>
      <c r="AW131" s="35" t="s">
        <v>8464</v>
      </c>
      <c r="AX131" s="35" t="s">
        <v>125</v>
      </c>
      <c r="AY131" s="35" t="s">
        <v>8464</v>
      </c>
      <c r="AZ131" s="35" t="s">
        <v>125</v>
      </c>
      <c r="BA131" s="35" t="s">
        <v>8464</v>
      </c>
      <c r="BB131" s="35" t="s">
        <v>125</v>
      </c>
      <c r="BC131" s="35" t="s">
        <v>8464</v>
      </c>
      <c r="BD131" s="35" t="s">
        <v>125</v>
      </c>
      <c r="BE131" s="35" t="s">
        <v>8464</v>
      </c>
      <c r="BF131" s="35" t="s">
        <v>125</v>
      </c>
      <c r="BG131" s="35" t="s">
        <v>8464</v>
      </c>
      <c r="BH131" s="35" t="s">
        <v>125</v>
      </c>
      <c r="BI131" s="35" t="s">
        <v>8464</v>
      </c>
      <c r="BJ131" s="35" t="s">
        <v>7429</v>
      </c>
      <c r="BK131" s="35" t="s">
        <v>8464</v>
      </c>
      <c r="BL131" s="108" t="s">
        <v>131</v>
      </c>
      <c r="BM131" s="122">
        <v>44482</v>
      </c>
      <c r="BN131" s="108" t="s">
        <v>2033</v>
      </c>
      <c r="BO131" s="106"/>
      <c r="BP131" s="121"/>
      <c r="BQ131" s="121"/>
      <c r="BR131" s="121"/>
      <c r="BS131" s="121"/>
      <c r="BT131" s="119" t="s">
        <v>133</v>
      </c>
      <c r="BU131" s="179"/>
      <c r="BV131" s="136"/>
    </row>
    <row r="132" spans="2:74" s="137" customFormat="1" ht="90" hidden="1" customHeight="1">
      <c r="B132" s="107" t="s">
        <v>8515</v>
      </c>
      <c r="C132" s="108" t="s">
        <v>7413</v>
      </c>
      <c r="D132" s="92" t="s">
        <v>8446</v>
      </c>
      <c r="E132" s="175">
        <v>44154</v>
      </c>
      <c r="F132" s="166" t="s">
        <v>7561</v>
      </c>
      <c r="G132" s="181" t="s">
        <v>7431</v>
      </c>
      <c r="H132" s="35" t="s">
        <v>8482</v>
      </c>
      <c r="I132" s="35" t="s">
        <v>8483</v>
      </c>
      <c r="J132" s="35" t="s">
        <v>8516</v>
      </c>
      <c r="K132" s="35"/>
      <c r="L132" s="35" t="s">
        <v>8517</v>
      </c>
      <c r="M132" s="136"/>
      <c r="N132" s="175">
        <v>44235</v>
      </c>
      <c r="O132" s="122">
        <v>44439</v>
      </c>
      <c r="P132" s="106">
        <f t="shared" ref="P132" si="2">+WEEKNUM(O132-N132)</f>
        <v>30</v>
      </c>
      <c r="Q132" s="182"/>
      <c r="R132" s="110" t="s">
        <v>8314</v>
      </c>
      <c r="S132" s="179"/>
      <c r="T132" s="166" t="s">
        <v>125</v>
      </c>
      <c r="U132" s="166" t="s">
        <v>125</v>
      </c>
      <c r="V132" s="166" t="s">
        <v>125</v>
      </c>
      <c r="W132" s="166" t="s">
        <v>125</v>
      </c>
      <c r="X132" s="166" t="s">
        <v>125</v>
      </c>
      <c r="Y132" s="166" t="s">
        <v>125</v>
      </c>
      <c r="Z132" s="166" t="s">
        <v>125</v>
      </c>
      <c r="AA132" s="166" t="s">
        <v>125</v>
      </c>
      <c r="AB132" s="166" t="s">
        <v>125</v>
      </c>
      <c r="AC132" s="166" t="s">
        <v>125</v>
      </c>
      <c r="AD132" s="166" t="s">
        <v>125</v>
      </c>
      <c r="AE132" s="166" t="s">
        <v>125</v>
      </c>
      <c r="AF132" s="166" t="s">
        <v>125</v>
      </c>
      <c r="AG132" s="166" t="s">
        <v>125</v>
      </c>
      <c r="AH132" s="166" t="s">
        <v>125</v>
      </c>
      <c r="AI132" s="166" t="s">
        <v>125</v>
      </c>
      <c r="AJ132" s="166" t="s">
        <v>125</v>
      </c>
      <c r="AK132" s="166" t="s">
        <v>125</v>
      </c>
      <c r="AL132" s="166" t="s">
        <v>125</v>
      </c>
      <c r="AM132" s="166" t="s">
        <v>125</v>
      </c>
      <c r="AN132" s="166" t="s">
        <v>125</v>
      </c>
      <c r="AO132" s="166" t="s">
        <v>125</v>
      </c>
      <c r="AP132" s="136"/>
      <c r="AQ132" s="35" t="s">
        <v>8486</v>
      </c>
      <c r="AR132" s="35" t="s">
        <v>8518</v>
      </c>
      <c r="AS132" s="35" t="s">
        <v>8519</v>
      </c>
      <c r="AT132" s="35" t="s">
        <v>8520</v>
      </c>
      <c r="AU132" s="35" t="s">
        <v>8521</v>
      </c>
      <c r="AV132" s="35" t="s">
        <v>125</v>
      </c>
      <c r="AW132" s="35" t="s">
        <v>8464</v>
      </c>
      <c r="AX132" s="35" t="s">
        <v>125</v>
      </c>
      <c r="AY132" s="35" t="s">
        <v>8464</v>
      </c>
      <c r="AZ132" s="35" t="s">
        <v>125</v>
      </c>
      <c r="BA132" s="35" t="s">
        <v>8464</v>
      </c>
      <c r="BB132" s="35" t="s">
        <v>125</v>
      </c>
      <c r="BC132" s="35" t="s">
        <v>8464</v>
      </c>
      <c r="BD132" s="35" t="s">
        <v>125</v>
      </c>
      <c r="BE132" s="35" t="s">
        <v>8464</v>
      </c>
      <c r="BF132" s="35" t="s">
        <v>125</v>
      </c>
      <c r="BG132" s="35" t="s">
        <v>8464</v>
      </c>
      <c r="BH132" s="35" t="s">
        <v>125</v>
      </c>
      <c r="BI132" s="35" t="s">
        <v>8464</v>
      </c>
      <c r="BJ132" s="35" t="s">
        <v>7429</v>
      </c>
      <c r="BK132" s="35" t="s">
        <v>8464</v>
      </c>
      <c r="BL132" s="108" t="s">
        <v>131</v>
      </c>
      <c r="BM132" s="122">
        <v>44482</v>
      </c>
      <c r="BN132" s="108" t="s">
        <v>2033</v>
      </c>
      <c r="BO132" s="106"/>
      <c r="BP132" s="121"/>
      <c r="BQ132" s="121"/>
      <c r="BR132" s="121"/>
      <c r="BS132" s="121"/>
      <c r="BT132" s="119" t="s">
        <v>133</v>
      </c>
      <c r="BU132" s="179"/>
      <c r="BV132" s="136"/>
    </row>
    <row r="133" spans="2:74" s="137" customFormat="1" ht="90" hidden="1" customHeight="1">
      <c r="B133" s="107" t="s">
        <v>8522</v>
      </c>
      <c r="C133" s="108" t="s">
        <v>7766</v>
      </c>
      <c r="D133" s="92" t="s">
        <v>8523</v>
      </c>
      <c r="E133" s="109">
        <v>44113</v>
      </c>
      <c r="F133" s="112" t="s">
        <v>8234</v>
      </c>
      <c r="G133" s="111" t="s">
        <v>7416</v>
      </c>
      <c r="H133" s="112" t="s">
        <v>8524</v>
      </c>
      <c r="I133" s="112" t="s">
        <v>8525</v>
      </c>
      <c r="J133" s="112" t="s">
        <v>8526</v>
      </c>
      <c r="K133" s="112"/>
      <c r="L133" s="119" t="s">
        <v>8527</v>
      </c>
      <c r="M133" s="112"/>
      <c r="N133" s="109">
        <v>44111</v>
      </c>
      <c r="O133" s="109">
        <v>44227</v>
      </c>
      <c r="P133" s="114">
        <f t="shared" ref="P133:P201" si="3">+WEEKNUM(O133-N133)</f>
        <v>17</v>
      </c>
      <c r="Q133" s="115"/>
      <c r="R133" s="124" t="s">
        <v>33</v>
      </c>
      <c r="S133" s="136"/>
      <c r="T133" s="166" t="s">
        <v>125</v>
      </c>
      <c r="U133" s="166" t="s">
        <v>125</v>
      </c>
      <c r="V133" s="166" t="s">
        <v>125</v>
      </c>
      <c r="W133" s="166" t="s">
        <v>125</v>
      </c>
      <c r="X133" s="166" t="s">
        <v>125</v>
      </c>
      <c r="Y133" s="166" t="s">
        <v>125</v>
      </c>
      <c r="Z133" s="166" t="s">
        <v>125</v>
      </c>
      <c r="AA133" s="166" t="s">
        <v>125</v>
      </c>
      <c r="AB133" s="166" t="s">
        <v>125</v>
      </c>
      <c r="AC133" s="166" t="s">
        <v>125</v>
      </c>
      <c r="AD133" s="166" t="s">
        <v>125</v>
      </c>
      <c r="AE133" s="166" t="s">
        <v>125</v>
      </c>
      <c r="AF133" s="166" t="s">
        <v>125</v>
      </c>
      <c r="AG133" s="166" t="s">
        <v>125</v>
      </c>
      <c r="AH133" s="166" t="s">
        <v>125</v>
      </c>
      <c r="AI133" s="166" t="s">
        <v>125</v>
      </c>
      <c r="AJ133" s="166" t="s">
        <v>125</v>
      </c>
      <c r="AK133" s="166" t="s">
        <v>125</v>
      </c>
      <c r="AL133" s="166" t="s">
        <v>125</v>
      </c>
      <c r="AM133" s="166" t="s">
        <v>125</v>
      </c>
      <c r="AN133" s="166" t="s">
        <v>125</v>
      </c>
      <c r="AO133" s="166" t="s">
        <v>125</v>
      </c>
      <c r="AP133" s="166" t="s">
        <v>125</v>
      </c>
      <c r="AQ133" s="35" t="s">
        <v>8528</v>
      </c>
      <c r="AR133" s="35" t="s">
        <v>8529</v>
      </c>
      <c r="AS133" s="35" t="s">
        <v>8530</v>
      </c>
      <c r="AT133" s="119" t="s">
        <v>125</v>
      </c>
      <c r="AU133" s="112" t="s">
        <v>3113</v>
      </c>
      <c r="AV133" s="19" t="s">
        <v>125</v>
      </c>
      <c r="AW133" s="35" t="s">
        <v>3113</v>
      </c>
      <c r="AX133" s="19" t="s">
        <v>125</v>
      </c>
      <c r="AY133" s="35" t="s">
        <v>3113</v>
      </c>
      <c r="AZ133" s="19" t="s">
        <v>125</v>
      </c>
      <c r="BA133" s="35" t="s">
        <v>3113</v>
      </c>
      <c r="BB133" s="19" t="s">
        <v>125</v>
      </c>
      <c r="BC133" s="35" t="s">
        <v>3113</v>
      </c>
      <c r="BD133" s="19" t="s">
        <v>125</v>
      </c>
      <c r="BE133" s="35" t="s">
        <v>3113</v>
      </c>
      <c r="BF133" s="19" t="s">
        <v>125</v>
      </c>
      <c r="BG133" s="35" t="s">
        <v>3113</v>
      </c>
      <c r="BH133" s="19" t="s">
        <v>125</v>
      </c>
      <c r="BI133" s="35" t="s">
        <v>3113</v>
      </c>
      <c r="BJ133" s="19" t="s">
        <v>125</v>
      </c>
      <c r="BK133" s="35" t="s">
        <v>3113</v>
      </c>
      <c r="BL133" s="108" t="s">
        <v>131</v>
      </c>
      <c r="BM133" s="175">
        <v>44404</v>
      </c>
      <c r="BN133" s="108" t="s">
        <v>2033</v>
      </c>
      <c r="BO133" s="106"/>
      <c r="BP133" s="121"/>
      <c r="BQ133" s="121"/>
      <c r="BR133" s="121"/>
      <c r="BS133" s="121"/>
      <c r="BT133" s="119" t="s">
        <v>133</v>
      </c>
      <c r="BU133" s="179"/>
      <c r="BV133" s="136"/>
    </row>
    <row r="134" spans="2:74" s="137" customFormat="1" ht="90" hidden="1" customHeight="1">
      <c r="B134" s="107" t="s">
        <v>8531</v>
      </c>
      <c r="C134" s="108" t="s">
        <v>7766</v>
      </c>
      <c r="D134" s="92" t="s">
        <v>8523</v>
      </c>
      <c r="E134" s="109">
        <v>44113</v>
      </c>
      <c r="F134" s="112" t="s">
        <v>8234</v>
      </c>
      <c r="G134" s="111" t="s">
        <v>7416</v>
      </c>
      <c r="H134" s="112" t="s">
        <v>8524</v>
      </c>
      <c r="I134" s="112" t="s">
        <v>8525</v>
      </c>
      <c r="J134" s="112" t="s">
        <v>8532</v>
      </c>
      <c r="K134" s="112"/>
      <c r="L134" s="119" t="s">
        <v>3691</v>
      </c>
      <c r="M134" s="112"/>
      <c r="N134" s="109">
        <v>44111</v>
      </c>
      <c r="O134" s="109">
        <v>44561</v>
      </c>
      <c r="P134" s="114">
        <f t="shared" si="3"/>
        <v>13</v>
      </c>
      <c r="Q134" s="115"/>
      <c r="R134" s="124" t="s">
        <v>31</v>
      </c>
      <c r="S134" s="179"/>
      <c r="T134" s="166" t="s">
        <v>125</v>
      </c>
      <c r="U134" s="166" t="s">
        <v>125</v>
      </c>
      <c r="V134" s="166" t="s">
        <v>125</v>
      </c>
      <c r="W134" s="166" t="s">
        <v>125</v>
      </c>
      <c r="X134" s="166" t="s">
        <v>125</v>
      </c>
      <c r="Y134" s="166" t="s">
        <v>125</v>
      </c>
      <c r="Z134" s="166" t="s">
        <v>125</v>
      </c>
      <c r="AA134" s="166" t="s">
        <v>125</v>
      </c>
      <c r="AB134" s="166" t="s">
        <v>125</v>
      </c>
      <c r="AC134" s="166" t="s">
        <v>125</v>
      </c>
      <c r="AD134" s="166" t="s">
        <v>125</v>
      </c>
      <c r="AE134" s="166" t="s">
        <v>125</v>
      </c>
      <c r="AF134" s="166" t="s">
        <v>125</v>
      </c>
      <c r="AG134" s="166" t="s">
        <v>125</v>
      </c>
      <c r="AH134" s="166" t="s">
        <v>125</v>
      </c>
      <c r="AI134" s="166" t="s">
        <v>125</v>
      </c>
      <c r="AJ134" s="166" t="s">
        <v>125</v>
      </c>
      <c r="AK134" s="166" t="s">
        <v>125</v>
      </c>
      <c r="AL134" s="166" t="s">
        <v>125</v>
      </c>
      <c r="AM134" s="166" t="s">
        <v>125</v>
      </c>
      <c r="AN134" s="166" t="s">
        <v>125</v>
      </c>
      <c r="AO134" s="166" t="s">
        <v>125</v>
      </c>
      <c r="AP134" s="166" t="s">
        <v>125</v>
      </c>
      <c r="AQ134" s="35" t="s">
        <v>8528</v>
      </c>
      <c r="AR134" s="35" t="s">
        <v>8533</v>
      </c>
      <c r="AS134" s="35" t="s">
        <v>8534</v>
      </c>
      <c r="AT134" s="35" t="s">
        <v>8535</v>
      </c>
      <c r="AU134" s="35" t="s">
        <v>8536</v>
      </c>
      <c r="AV134" s="35" t="s">
        <v>8537</v>
      </c>
      <c r="AW134" s="35" t="s">
        <v>8538</v>
      </c>
      <c r="AX134" s="112" t="s">
        <v>125</v>
      </c>
      <c r="AY134" s="112" t="s">
        <v>2768</v>
      </c>
      <c r="AZ134" s="112" t="s">
        <v>125</v>
      </c>
      <c r="BA134" s="112" t="s">
        <v>2768</v>
      </c>
      <c r="BB134" s="112" t="s">
        <v>125</v>
      </c>
      <c r="BC134" s="112" t="s">
        <v>2768</v>
      </c>
      <c r="BD134" s="112" t="s">
        <v>125</v>
      </c>
      <c r="BE134" s="112" t="s">
        <v>2768</v>
      </c>
      <c r="BF134" s="112" t="s">
        <v>125</v>
      </c>
      <c r="BG134" s="112" t="s">
        <v>2768</v>
      </c>
      <c r="BH134" s="112" t="s">
        <v>125</v>
      </c>
      <c r="BI134" s="112" t="s">
        <v>2768</v>
      </c>
      <c r="BJ134" s="112" t="s">
        <v>7429</v>
      </c>
      <c r="BK134" s="112" t="s">
        <v>2768</v>
      </c>
      <c r="BL134" s="108" t="s">
        <v>131</v>
      </c>
      <c r="BM134" s="122">
        <v>44592</v>
      </c>
      <c r="BN134" s="108" t="s">
        <v>2033</v>
      </c>
      <c r="BO134" s="106"/>
      <c r="BP134" s="121"/>
      <c r="BQ134" s="121"/>
      <c r="BR134" s="121"/>
      <c r="BS134" s="121"/>
      <c r="BT134" s="119" t="s">
        <v>133</v>
      </c>
      <c r="BU134" s="179"/>
      <c r="BV134" s="136"/>
    </row>
    <row r="135" spans="2:74" s="137" customFormat="1" ht="90" hidden="1" customHeight="1">
      <c r="B135" s="107" t="s">
        <v>8539</v>
      </c>
      <c r="C135" s="108" t="s">
        <v>7766</v>
      </c>
      <c r="D135" s="92" t="s">
        <v>8523</v>
      </c>
      <c r="E135" s="109">
        <v>44113</v>
      </c>
      <c r="F135" s="112" t="s">
        <v>8172</v>
      </c>
      <c r="G135" s="111" t="s">
        <v>7431</v>
      </c>
      <c r="H135" s="112" t="s">
        <v>8540</v>
      </c>
      <c r="I135" s="112" t="s">
        <v>8541</v>
      </c>
      <c r="J135" s="112" t="s">
        <v>8542</v>
      </c>
      <c r="K135" s="112"/>
      <c r="L135" s="119" t="s">
        <v>8543</v>
      </c>
      <c r="M135" s="112"/>
      <c r="N135" s="109">
        <v>44111</v>
      </c>
      <c r="O135" s="109">
        <v>44286</v>
      </c>
      <c r="P135" s="114">
        <f t="shared" si="3"/>
        <v>25</v>
      </c>
      <c r="Q135" s="115"/>
      <c r="R135" s="124" t="s">
        <v>33</v>
      </c>
      <c r="S135" s="136"/>
      <c r="T135" s="166" t="s">
        <v>125</v>
      </c>
      <c r="U135" s="166" t="s">
        <v>125</v>
      </c>
      <c r="V135" s="166" t="s">
        <v>125</v>
      </c>
      <c r="W135" s="166" t="s">
        <v>125</v>
      </c>
      <c r="X135" s="166" t="s">
        <v>125</v>
      </c>
      <c r="Y135" s="166" t="s">
        <v>125</v>
      </c>
      <c r="Z135" s="166" t="s">
        <v>125</v>
      </c>
      <c r="AA135" s="166" t="s">
        <v>125</v>
      </c>
      <c r="AB135" s="166" t="s">
        <v>125</v>
      </c>
      <c r="AC135" s="166" t="s">
        <v>125</v>
      </c>
      <c r="AD135" s="166" t="s">
        <v>125</v>
      </c>
      <c r="AE135" s="166" t="s">
        <v>125</v>
      </c>
      <c r="AF135" s="166" t="s">
        <v>125</v>
      </c>
      <c r="AG135" s="166" t="s">
        <v>125</v>
      </c>
      <c r="AH135" s="166" t="s">
        <v>125</v>
      </c>
      <c r="AI135" s="166" t="s">
        <v>125</v>
      </c>
      <c r="AJ135" s="166" t="s">
        <v>125</v>
      </c>
      <c r="AK135" s="166" t="s">
        <v>125</v>
      </c>
      <c r="AL135" s="166" t="s">
        <v>125</v>
      </c>
      <c r="AM135" s="166" t="s">
        <v>125</v>
      </c>
      <c r="AN135" s="166" t="s">
        <v>125</v>
      </c>
      <c r="AO135" s="166" t="s">
        <v>125</v>
      </c>
      <c r="AP135" s="166" t="s">
        <v>125</v>
      </c>
      <c r="AQ135" s="35" t="s">
        <v>8528</v>
      </c>
      <c r="AR135" s="35" t="s">
        <v>8544</v>
      </c>
      <c r="AS135" s="35" t="s">
        <v>8545</v>
      </c>
      <c r="AT135" s="119" t="s">
        <v>125</v>
      </c>
      <c r="AU135" s="112" t="s">
        <v>3113</v>
      </c>
      <c r="AV135" s="19" t="s">
        <v>125</v>
      </c>
      <c r="AW135" s="35" t="s">
        <v>3113</v>
      </c>
      <c r="AX135" s="19" t="s">
        <v>125</v>
      </c>
      <c r="AY135" s="35" t="s">
        <v>3113</v>
      </c>
      <c r="AZ135" s="19" t="s">
        <v>125</v>
      </c>
      <c r="BA135" s="35" t="s">
        <v>3113</v>
      </c>
      <c r="BB135" s="19" t="s">
        <v>125</v>
      </c>
      <c r="BC135" s="35" t="s">
        <v>3113</v>
      </c>
      <c r="BD135" s="19" t="s">
        <v>125</v>
      </c>
      <c r="BE135" s="35" t="s">
        <v>3113</v>
      </c>
      <c r="BF135" s="19" t="s">
        <v>125</v>
      </c>
      <c r="BG135" s="35" t="s">
        <v>3113</v>
      </c>
      <c r="BH135" s="19" t="s">
        <v>125</v>
      </c>
      <c r="BI135" s="35" t="s">
        <v>3113</v>
      </c>
      <c r="BJ135" s="19" t="s">
        <v>125</v>
      </c>
      <c r="BK135" s="35" t="s">
        <v>3113</v>
      </c>
      <c r="BL135" s="108" t="s">
        <v>131</v>
      </c>
      <c r="BM135" s="175">
        <v>44404</v>
      </c>
      <c r="BN135" s="108" t="s">
        <v>2033</v>
      </c>
      <c r="BO135" s="106"/>
      <c r="BP135" s="121"/>
      <c r="BQ135" s="121"/>
      <c r="BR135" s="121"/>
      <c r="BS135" s="121"/>
      <c r="BT135" s="119" t="s">
        <v>133</v>
      </c>
      <c r="BU135" s="179"/>
      <c r="BV135" s="136"/>
    </row>
    <row r="136" spans="2:74" s="137" customFormat="1" ht="90" hidden="1" customHeight="1">
      <c r="B136" s="107" t="s">
        <v>8546</v>
      </c>
      <c r="C136" s="108" t="s">
        <v>7766</v>
      </c>
      <c r="D136" s="92" t="s">
        <v>8523</v>
      </c>
      <c r="E136" s="109">
        <v>44113</v>
      </c>
      <c r="F136" s="112" t="s">
        <v>8172</v>
      </c>
      <c r="G136" s="111" t="s">
        <v>7431</v>
      </c>
      <c r="H136" s="112" t="s">
        <v>8540</v>
      </c>
      <c r="I136" s="112" t="s">
        <v>8541</v>
      </c>
      <c r="J136" s="112" t="s">
        <v>8547</v>
      </c>
      <c r="K136" s="112"/>
      <c r="L136" s="119" t="s">
        <v>8548</v>
      </c>
      <c r="M136" s="112"/>
      <c r="N136" s="109">
        <v>44111</v>
      </c>
      <c r="O136" s="109">
        <v>44286</v>
      </c>
      <c r="P136" s="114">
        <f t="shared" si="3"/>
        <v>25</v>
      </c>
      <c r="Q136" s="115"/>
      <c r="R136" s="124" t="s">
        <v>33</v>
      </c>
      <c r="S136" s="136"/>
      <c r="T136" s="166" t="s">
        <v>125</v>
      </c>
      <c r="U136" s="166" t="s">
        <v>125</v>
      </c>
      <c r="V136" s="166" t="s">
        <v>125</v>
      </c>
      <c r="W136" s="166" t="s">
        <v>125</v>
      </c>
      <c r="X136" s="166" t="s">
        <v>125</v>
      </c>
      <c r="Y136" s="166" t="s">
        <v>125</v>
      </c>
      <c r="Z136" s="166" t="s">
        <v>125</v>
      </c>
      <c r="AA136" s="166" t="s">
        <v>125</v>
      </c>
      <c r="AB136" s="166" t="s">
        <v>125</v>
      </c>
      <c r="AC136" s="166" t="s">
        <v>125</v>
      </c>
      <c r="AD136" s="166" t="s">
        <v>125</v>
      </c>
      <c r="AE136" s="166" t="s">
        <v>125</v>
      </c>
      <c r="AF136" s="166" t="s">
        <v>125</v>
      </c>
      <c r="AG136" s="166" t="s">
        <v>125</v>
      </c>
      <c r="AH136" s="166" t="s">
        <v>125</v>
      </c>
      <c r="AI136" s="166" t="s">
        <v>125</v>
      </c>
      <c r="AJ136" s="166" t="s">
        <v>125</v>
      </c>
      <c r="AK136" s="166" t="s">
        <v>125</v>
      </c>
      <c r="AL136" s="166" t="s">
        <v>125</v>
      </c>
      <c r="AM136" s="166" t="s">
        <v>125</v>
      </c>
      <c r="AN136" s="166" t="s">
        <v>125</v>
      </c>
      <c r="AO136" s="166" t="s">
        <v>125</v>
      </c>
      <c r="AP136" s="166" t="s">
        <v>125</v>
      </c>
      <c r="AQ136" s="35" t="s">
        <v>8528</v>
      </c>
      <c r="AR136" s="35" t="s">
        <v>8549</v>
      </c>
      <c r="AS136" s="35" t="s">
        <v>8550</v>
      </c>
      <c r="AT136" s="119" t="s">
        <v>125</v>
      </c>
      <c r="AU136" s="112" t="s">
        <v>3113</v>
      </c>
      <c r="AV136" s="19" t="s">
        <v>125</v>
      </c>
      <c r="AW136" s="35" t="s">
        <v>3113</v>
      </c>
      <c r="AX136" s="19" t="s">
        <v>125</v>
      </c>
      <c r="AY136" s="35" t="s">
        <v>3113</v>
      </c>
      <c r="AZ136" s="19" t="s">
        <v>125</v>
      </c>
      <c r="BA136" s="35" t="s">
        <v>3113</v>
      </c>
      <c r="BB136" s="19" t="s">
        <v>125</v>
      </c>
      <c r="BC136" s="35" t="s">
        <v>3113</v>
      </c>
      <c r="BD136" s="19" t="s">
        <v>125</v>
      </c>
      <c r="BE136" s="35" t="s">
        <v>3113</v>
      </c>
      <c r="BF136" s="19" t="s">
        <v>125</v>
      </c>
      <c r="BG136" s="35" t="s">
        <v>3113</v>
      </c>
      <c r="BH136" s="19" t="s">
        <v>125</v>
      </c>
      <c r="BI136" s="35" t="s">
        <v>3113</v>
      </c>
      <c r="BJ136" s="19" t="s">
        <v>125</v>
      </c>
      <c r="BK136" s="35" t="s">
        <v>3113</v>
      </c>
      <c r="BL136" s="108" t="s">
        <v>131</v>
      </c>
      <c r="BM136" s="175">
        <v>44404</v>
      </c>
      <c r="BN136" s="108" t="s">
        <v>2033</v>
      </c>
      <c r="BO136" s="106"/>
      <c r="BP136" s="121"/>
      <c r="BQ136" s="121"/>
      <c r="BR136" s="121"/>
      <c r="BS136" s="121"/>
      <c r="BT136" s="119" t="s">
        <v>133</v>
      </c>
      <c r="BU136" s="179"/>
      <c r="BV136" s="136"/>
    </row>
    <row r="137" spans="2:74" s="137" customFormat="1" ht="90" hidden="1" customHeight="1">
      <c r="B137" s="107" t="s">
        <v>8551</v>
      </c>
      <c r="C137" s="108" t="s">
        <v>7766</v>
      </c>
      <c r="D137" s="92" t="s">
        <v>8523</v>
      </c>
      <c r="E137" s="109">
        <v>44113</v>
      </c>
      <c r="F137" s="112" t="s">
        <v>8234</v>
      </c>
      <c r="G137" s="111" t="s">
        <v>7471</v>
      </c>
      <c r="H137" s="112" t="s">
        <v>8552</v>
      </c>
      <c r="I137" s="112" t="s">
        <v>8553</v>
      </c>
      <c r="J137" s="112" t="s">
        <v>8554</v>
      </c>
      <c r="K137" s="112"/>
      <c r="L137" s="119" t="s">
        <v>3691</v>
      </c>
      <c r="M137" s="112"/>
      <c r="N137" s="109">
        <v>44111</v>
      </c>
      <c r="O137" s="109">
        <v>44561</v>
      </c>
      <c r="P137" s="114">
        <f t="shared" si="3"/>
        <v>13</v>
      </c>
      <c r="Q137" s="180"/>
      <c r="R137" s="124" t="s">
        <v>33</v>
      </c>
      <c r="S137" s="179"/>
      <c r="T137" s="166" t="s">
        <v>125</v>
      </c>
      <c r="U137" s="166" t="s">
        <v>125</v>
      </c>
      <c r="V137" s="166" t="s">
        <v>125</v>
      </c>
      <c r="W137" s="166" t="s">
        <v>125</v>
      </c>
      <c r="X137" s="166" t="s">
        <v>125</v>
      </c>
      <c r="Y137" s="166" t="s">
        <v>125</v>
      </c>
      <c r="Z137" s="166" t="s">
        <v>125</v>
      </c>
      <c r="AA137" s="166" t="s">
        <v>125</v>
      </c>
      <c r="AB137" s="166" t="s">
        <v>125</v>
      </c>
      <c r="AC137" s="166" t="s">
        <v>125</v>
      </c>
      <c r="AD137" s="166" t="s">
        <v>125</v>
      </c>
      <c r="AE137" s="166" t="s">
        <v>125</v>
      </c>
      <c r="AF137" s="166" t="s">
        <v>125</v>
      </c>
      <c r="AG137" s="166" t="s">
        <v>125</v>
      </c>
      <c r="AH137" s="166" t="s">
        <v>125</v>
      </c>
      <c r="AI137" s="166" t="s">
        <v>125</v>
      </c>
      <c r="AJ137" s="166" t="s">
        <v>125</v>
      </c>
      <c r="AK137" s="166" t="s">
        <v>125</v>
      </c>
      <c r="AL137" s="166" t="s">
        <v>125</v>
      </c>
      <c r="AM137" s="166" t="s">
        <v>125</v>
      </c>
      <c r="AN137" s="166" t="s">
        <v>125</v>
      </c>
      <c r="AO137" s="166" t="s">
        <v>125</v>
      </c>
      <c r="AP137" s="166" t="s">
        <v>125</v>
      </c>
      <c r="AQ137" s="35" t="s">
        <v>8528</v>
      </c>
      <c r="AR137" s="35" t="s">
        <v>8555</v>
      </c>
      <c r="AS137" s="35" t="s">
        <v>8556</v>
      </c>
      <c r="AT137" s="35" t="s">
        <v>8557</v>
      </c>
      <c r="AU137" s="35" t="s">
        <v>8558</v>
      </c>
      <c r="AV137" s="35" t="s">
        <v>8559</v>
      </c>
      <c r="AW137" s="35" t="s">
        <v>8560</v>
      </c>
      <c r="AX137" s="112" t="s">
        <v>125</v>
      </c>
      <c r="AY137" s="112" t="s">
        <v>2768</v>
      </c>
      <c r="AZ137" s="112" t="s">
        <v>125</v>
      </c>
      <c r="BA137" s="112" t="s">
        <v>2768</v>
      </c>
      <c r="BB137" s="112" t="s">
        <v>125</v>
      </c>
      <c r="BC137" s="112" t="s">
        <v>2768</v>
      </c>
      <c r="BD137" s="112" t="s">
        <v>125</v>
      </c>
      <c r="BE137" s="112" t="s">
        <v>2768</v>
      </c>
      <c r="BF137" s="112" t="s">
        <v>125</v>
      </c>
      <c r="BG137" s="112" t="s">
        <v>2768</v>
      </c>
      <c r="BH137" s="112" t="s">
        <v>125</v>
      </c>
      <c r="BI137" s="112" t="s">
        <v>2768</v>
      </c>
      <c r="BJ137" s="112" t="s">
        <v>7429</v>
      </c>
      <c r="BK137" s="112" t="s">
        <v>2768</v>
      </c>
      <c r="BL137" s="108" t="s">
        <v>131</v>
      </c>
      <c r="BM137" s="122">
        <v>44589</v>
      </c>
      <c r="BN137" s="108" t="s">
        <v>2033</v>
      </c>
      <c r="BO137" s="106"/>
      <c r="BP137" s="121"/>
      <c r="BQ137" s="121"/>
      <c r="BR137" s="121"/>
      <c r="BS137" s="121"/>
      <c r="BT137" s="119" t="s">
        <v>133</v>
      </c>
      <c r="BU137" s="179"/>
      <c r="BV137" s="136"/>
    </row>
    <row r="138" spans="2:74" s="137" customFormat="1" ht="90" hidden="1" customHeight="1">
      <c r="B138" s="107" t="s">
        <v>8561</v>
      </c>
      <c r="C138" s="108" t="s">
        <v>7766</v>
      </c>
      <c r="D138" s="92" t="s">
        <v>8523</v>
      </c>
      <c r="E138" s="109">
        <v>44113</v>
      </c>
      <c r="F138" s="112" t="s">
        <v>8234</v>
      </c>
      <c r="G138" s="111" t="s">
        <v>7488</v>
      </c>
      <c r="H138" s="112" t="s">
        <v>8562</v>
      </c>
      <c r="I138" s="128" t="s">
        <v>8563</v>
      </c>
      <c r="J138" s="128" t="s">
        <v>8564</v>
      </c>
      <c r="K138" s="128"/>
      <c r="L138" s="121" t="s">
        <v>8565</v>
      </c>
      <c r="M138" s="128"/>
      <c r="N138" s="109">
        <v>44111</v>
      </c>
      <c r="O138" s="109">
        <v>44561</v>
      </c>
      <c r="P138" s="114">
        <f t="shared" si="3"/>
        <v>13</v>
      </c>
      <c r="Q138" s="180"/>
      <c r="R138" s="124" t="s">
        <v>33</v>
      </c>
      <c r="S138" s="179"/>
      <c r="T138" s="166" t="s">
        <v>125</v>
      </c>
      <c r="U138" s="166" t="s">
        <v>125</v>
      </c>
      <c r="V138" s="166" t="s">
        <v>125</v>
      </c>
      <c r="W138" s="166" t="s">
        <v>125</v>
      </c>
      <c r="X138" s="166" t="s">
        <v>125</v>
      </c>
      <c r="Y138" s="166" t="s">
        <v>125</v>
      </c>
      <c r="Z138" s="166" t="s">
        <v>125</v>
      </c>
      <c r="AA138" s="166" t="s">
        <v>125</v>
      </c>
      <c r="AB138" s="166" t="s">
        <v>125</v>
      </c>
      <c r="AC138" s="166" t="s">
        <v>125</v>
      </c>
      <c r="AD138" s="166" t="s">
        <v>125</v>
      </c>
      <c r="AE138" s="166" t="s">
        <v>125</v>
      </c>
      <c r="AF138" s="166" t="s">
        <v>125</v>
      </c>
      <c r="AG138" s="166" t="s">
        <v>125</v>
      </c>
      <c r="AH138" s="166" t="s">
        <v>125</v>
      </c>
      <c r="AI138" s="166" t="s">
        <v>125</v>
      </c>
      <c r="AJ138" s="166" t="s">
        <v>125</v>
      </c>
      <c r="AK138" s="166" t="s">
        <v>125</v>
      </c>
      <c r="AL138" s="166" t="s">
        <v>125</v>
      </c>
      <c r="AM138" s="166" t="s">
        <v>125</v>
      </c>
      <c r="AN138" s="166" t="s">
        <v>125</v>
      </c>
      <c r="AO138" s="166" t="s">
        <v>125</v>
      </c>
      <c r="AP138" s="166" t="s">
        <v>125</v>
      </c>
      <c r="AQ138" s="35" t="s">
        <v>8528</v>
      </c>
      <c r="AR138" s="35" t="s">
        <v>8566</v>
      </c>
      <c r="AS138" s="35" t="s">
        <v>8567</v>
      </c>
      <c r="AT138" s="92" t="s">
        <v>8568</v>
      </c>
      <c r="AU138" s="35" t="s">
        <v>8569</v>
      </c>
      <c r="AV138" s="35" t="s">
        <v>8570</v>
      </c>
      <c r="AW138" s="35" t="s">
        <v>8571</v>
      </c>
      <c r="AX138" s="35" t="s">
        <v>8572</v>
      </c>
      <c r="AY138" s="35" t="s">
        <v>8573</v>
      </c>
      <c r="AZ138" s="19" t="s">
        <v>8574</v>
      </c>
      <c r="BA138" s="35" t="s">
        <v>8575</v>
      </c>
      <c r="BB138" s="35" t="s">
        <v>7429</v>
      </c>
      <c r="BC138" s="35" t="s">
        <v>5249</v>
      </c>
      <c r="BD138" s="35" t="s">
        <v>7429</v>
      </c>
      <c r="BE138" s="35" t="s">
        <v>5249</v>
      </c>
      <c r="BF138" s="35" t="s">
        <v>7429</v>
      </c>
      <c r="BG138" s="35" t="s">
        <v>5249</v>
      </c>
      <c r="BH138" s="35" t="s">
        <v>7429</v>
      </c>
      <c r="BI138" s="35" t="s">
        <v>5249</v>
      </c>
      <c r="BJ138" s="35"/>
      <c r="BK138" s="35"/>
      <c r="BL138" s="108" t="s">
        <v>1688</v>
      </c>
      <c r="BM138" s="122">
        <v>44761</v>
      </c>
      <c r="BN138" s="108" t="s">
        <v>286</v>
      </c>
      <c r="BO138" s="122">
        <v>44820</v>
      </c>
      <c r="BP138" s="119" t="s">
        <v>8576</v>
      </c>
      <c r="BQ138" s="119" t="s">
        <v>8577</v>
      </c>
      <c r="BR138" s="121" t="s">
        <v>8578</v>
      </c>
      <c r="BS138" s="119" t="s">
        <v>8579</v>
      </c>
      <c r="BT138" s="119" t="s">
        <v>291</v>
      </c>
      <c r="BU138" s="179" t="s">
        <v>292</v>
      </c>
      <c r="BV138" s="136"/>
    </row>
    <row r="139" spans="2:74" s="137" customFormat="1" ht="90" hidden="1" customHeight="1">
      <c r="B139" s="107" t="s">
        <v>8580</v>
      </c>
      <c r="C139" s="108" t="s">
        <v>7766</v>
      </c>
      <c r="D139" s="92" t="s">
        <v>8523</v>
      </c>
      <c r="E139" s="109">
        <v>44113</v>
      </c>
      <c r="F139" s="112" t="s">
        <v>8234</v>
      </c>
      <c r="G139" s="111" t="s">
        <v>7497</v>
      </c>
      <c r="H139" s="112" t="s">
        <v>8581</v>
      </c>
      <c r="I139" s="112" t="s">
        <v>8582</v>
      </c>
      <c r="J139" s="112" t="s">
        <v>8583</v>
      </c>
      <c r="K139" s="112"/>
      <c r="L139" s="119" t="s">
        <v>8584</v>
      </c>
      <c r="M139" s="112"/>
      <c r="N139" s="109">
        <v>44111</v>
      </c>
      <c r="O139" s="109">
        <v>44227</v>
      </c>
      <c r="P139" s="114">
        <f t="shared" si="3"/>
        <v>17</v>
      </c>
      <c r="Q139" s="115"/>
      <c r="R139" s="124" t="s">
        <v>31</v>
      </c>
      <c r="S139" s="35" t="s">
        <v>8585</v>
      </c>
      <c r="T139" s="166" t="s">
        <v>125</v>
      </c>
      <c r="U139" s="166" t="s">
        <v>125</v>
      </c>
      <c r="V139" s="166" t="s">
        <v>125</v>
      </c>
      <c r="W139" s="166" t="s">
        <v>125</v>
      </c>
      <c r="X139" s="166" t="s">
        <v>125</v>
      </c>
      <c r="Y139" s="166" t="s">
        <v>125</v>
      </c>
      <c r="Z139" s="166" t="s">
        <v>125</v>
      </c>
      <c r="AA139" s="166" t="s">
        <v>125</v>
      </c>
      <c r="AB139" s="166" t="s">
        <v>125</v>
      </c>
      <c r="AC139" s="166" t="s">
        <v>125</v>
      </c>
      <c r="AD139" s="166" t="s">
        <v>125</v>
      </c>
      <c r="AE139" s="166" t="s">
        <v>125</v>
      </c>
      <c r="AF139" s="166" t="s">
        <v>125</v>
      </c>
      <c r="AG139" s="166" t="s">
        <v>125</v>
      </c>
      <c r="AH139" s="166" t="s">
        <v>125</v>
      </c>
      <c r="AI139" s="166" t="s">
        <v>125</v>
      </c>
      <c r="AJ139" s="166" t="s">
        <v>125</v>
      </c>
      <c r="AK139" s="166" t="s">
        <v>125</v>
      </c>
      <c r="AL139" s="166" t="s">
        <v>125</v>
      </c>
      <c r="AM139" s="166" t="s">
        <v>125</v>
      </c>
      <c r="AN139" s="166" t="s">
        <v>125</v>
      </c>
      <c r="AO139" s="166" t="s">
        <v>125</v>
      </c>
      <c r="AP139" s="166" t="s">
        <v>125</v>
      </c>
      <c r="AQ139" s="35" t="s">
        <v>8528</v>
      </c>
      <c r="AR139" s="35" t="s">
        <v>8586</v>
      </c>
      <c r="AS139" s="35" t="s">
        <v>8587</v>
      </c>
      <c r="AT139" s="119" t="s">
        <v>125</v>
      </c>
      <c r="AU139" s="112" t="s">
        <v>3113</v>
      </c>
      <c r="AV139" s="19" t="s">
        <v>125</v>
      </c>
      <c r="AW139" s="35" t="s">
        <v>3113</v>
      </c>
      <c r="AX139" s="19" t="s">
        <v>125</v>
      </c>
      <c r="AY139" s="35" t="s">
        <v>3113</v>
      </c>
      <c r="AZ139" s="19" t="s">
        <v>125</v>
      </c>
      <c r="BA139" s="35" t="s">
        <v>3113</v>
      </c>
      <c r="BB139" s="19" t="s">
        <v>125</v>
      </c>
      <c r="BC139" s="35" t="s">
        <v>3113</v>
      </c>
      <c r="BD139" s="19" t="s">
        <v>125</v>
      </c>
      <c r="BE139" s="35" t="s">
        <v>3113</v>
      </c>
      <c r="BF139" s="19" t="s">
        <v>125</v>
      </c>
      <c r="BG139" s="35" t="s">
        <v>3113</v>
      </c>
      <c r="BH139" s="19" t="s">
        <v>125</v>
      </c>
      <c r="BI139" s="35" t="s">
        <v>3113</v>
      </c>
      <c r="BJ139" s="19" t="s">
        <v>125</v>
      </c>
      <c r="BK139" s="35" t="s">
        <v>3113</v>
      </c>
      <c r="BL139" s="108" t="s">
        <v>131</v>
      </c>
      <c r="BM139" s="175">
        <v>44404</v>
      </c>
      <c r="BN139" s="108" t="s">
        <v>2033</v>
      </c>
      <c r="BO139" s="106"/>
      <c r="BP139" s="121"/>
      <c r="BQ139" s="121"/>
      <c r="BR139" s="121"/>
      <c r="BS139" s="121"/>
      <c r="BT139" s="119" t="s">
        <v>133</v>
      </c>
      <c r="BU139" s="179"/>
      <c r="BV139" s="136"/>
    </row>
    <row r="140" spans="2:74" s="137" customFormat="1" ht="90" hidden="1" customHeight="1">
      <c r="B140" s="107" t="s">
        <v>8588</v>
      </c>
      <c r="C140" s="108" t="s">
        <v>7413</v>
      </c>
      <c r="D140" s="92" t="s">
        <v>8589</v>
      </c>
      <c r="E140" s="109">
        <v>44134</v>
      </c>
      <c r="F140" s="92" t="s">
        <v>8590</v>
      </c>
      <c r="G140" s="148" t="s">
        <v>7416</v>
      </c>
      <c r="H140" s="112" t="s">
        <v>8591</v>
      </c>
      <c r="I140" s="112" t="s">
        <v>8592</v>
      </c>
      <c r="J140" s="112" t="s">
        <v>8593</v>
      </c>
      <c r="K140" s="112"/>
      <c r="L140" s="119" t="s">
        <v>8594</v>
      </c>
      <c r="M140" s="136"/>
      <c r="N140" s="109">
        <v>44197</v>
      </c>
      <c r="O140" s="109">
        <v>44286</v>
      </c>
      <c r="P140" s="114">
        <f t="shared" si="3"/>
        <v>13</v>
      </c>
      <c r="Q140" s="115"/>
      <c r="R140" s="110" t="s">
        <v>32</v>
      </c>
      <c r="S140" s="136"/>
      <c r="T140" s="166" t="s">
        <v>125</v>
      </c>
      <c r="U140" s="166" t="s">
        <v>125</v>
      </c>
      <c r="V140" s="166" t="s">
        <v>125</v>
      </c>
      <c r="W140" s="166" t="s">
        <v>125</v>
      </c>
      <c r="X140" s="166" t="s">
        <v>125</v>
      </c>
      <c r="Y140" s="166" t="s">
        <v>125</v>
      </c>
      <c r="Z140" s="166" t="s">
        <v>125</v>
      </c>
      <c r="AA140" s="166" t="s">
        <v>125</v>
      </c>
      <c r="AB140" s="166" t="s">
        <v>125</v>
      </c>
      <c r="AC140" s="166" t="s">
        <v>125</v>
      </c>
      <c r="AD140" s="166" t="s">
        <v>125</v>
      </c>
      <c r="AE140" s="166" t="s">
        <v>125</v>
      </c>
      <c r="AF140" s="166" t="s">
        <v>125</v>
      </c>
      <c r="AG140" s="166" t="s">
        <v>125</v>
      </c>
      <c r="AH140" s="166" t="s">
        <v>125</v>
      </c>
      <c r="AI140" s="166" t="s">
        <v>125</v>
      </c>
      <c r="AJ140" s="166" t="s">
        <v>125</v>
      </c>
      <c r="AK140" s="166" t="s">
        <v>125</v>
      </c>
      <c r="AL140" s="166" t="s">
        <v>125</v>
      </c>
      <c r="AM140" s="166" t="s">
        <v>125</v>
      </c>
      <c r="AN140" s="166" t="s">
        <v>125</v>
      </c>
      <c r="AO140" s="166" t="s">
        <v>125</v>
      </c>
      <c r="AP140" s="166" t="s">
        <v>125</v>
      </c>
      <c r="AQ140" s="35" t="s">
        <v>8528</v>
      </c>
      <c r="AR140" s="35" t="s">
        <v>8595</v>
      </c>
      <c r="AS140" s="35" t="s">
        <v>8596</v>
      </c>
      <c r="AT140" s="119" t="s">
        <v>125</v>
      </c>
      <c r="AU140" s="112" t="s">
        <v>3113</v>
      </c>
      <c r="AV140" s="19" t="s">
        <v>125</v>
      </c>
      <c r="AW140" s="35" t="s">
        <v>3113</v>
      </c>
      <c r="AX140" s="19" t="s">
        <v>125</v>
      </c>
      <c r="AY140" s="35" t="s">
        <v>3113</v>
      </c>
      <c r="AZ140" s="19" t="s">
        <v>125</v>
      </c>
      <c r="BA140" s="35" t="s">
        <v>3113</v>
      </c>
      <c r="BB140" s="19" t="s">
        <v>125</v>
      </c>
      <c r="BC140" s="35" t="s">
        <v>3113</v>
      </c>
      <c r="BD140" s="19" t="s">
        <v>125</v>
      </c>
      <c r="BE140" s="35" t="s">
        <v>3113</v>
      </c>
      <c r="BF140" s="19" t="s">
        <v>125</v>
      </c>
      <c r="BG140" s="35" t="s">
        <v>3113</v>
      </c>
      <c r="BH140" s="19" t="s">
        <v>125</v>
      </c>
      <c r="BI140" s="35" t="s">
        <v>3113</v>
      </c>
      <c r="BJ140" s="19" t="s">
        <v>125</v>
      </c>
      <c r="BK140" s="35" t="s">
        <v>3113</v>
      </c>
      <c r="BL140" s="108" t="s">
        <v>131</v>
      </c>
      <c r="BM140" s="175">
        <v>44404</v>
      </c>
      <c r="BN140" s="108" t="s">
        <v>2033</v>
      </c>
      <c r="BO140" s="106"/>
      <c r="BP140" s="121"/>
      <c r="BQ140" s="121"/>
      <c r="BR140" s="121"/>
      <c r="BS140" s="121"/>
      <c r="BT140" s="119" t="s">
        <v>133</v>
      </c>
      <c r="BU140" s="179"/>
      <c r="BV140" s="136"/>
    </row>
    <row r="141" spans="2:74" s="137" customFormat="1" ht="90" hidden="1" customHeight="1">
      <c r="B141" s="107" t="s">
        <v>8597</v>
      </c>
      <c r="C141" s="108" t="s">
        <v>7413</v>
      </c>
      <c r="D141" s="92" t="s">
        <v>8589</v>
      </c>
      <c r="E141" s="109">
        <v>44134</v>
      </c>
      <c r="F141" s="92" t="s">
        <v>8590</v>
      </c>
      <c r="G141" s="148" t="s">
        <v>7416</v>
      </c>
      <c r="H141" s="112" t="s">
        <v>8591</v>
      </c>
      <c r="I141" s="112" t="s">
        <v>8598</v>
      </c>
      <c r="J141" s="112" t="s">
        <v>8599</v>
      </c>
      <c r="K141" s="112"/>
      <c r="L141" s="119" t="s">
        <v>8600</v>
      </c>
      <c r="M141" s="136"/>
      <c r="N141" s="109">
        <v>44197</v>
      </c>
      <c r="O141" s="109">
        <v>44561</v>
      </c>
      <c r="P141" s="114">
        <f t="shared" si="3"/>
        <v>52</v>
      </c>
      <c r="Q141" s="115"/>
      <c r="R141" s="110" t="s">
        <v>32</v>
      </c>
      <c r="S141" s="136"/>
      <c r="T141" s="166" t="s">
        <v>125</v>
      </c>
      <c r="U141" s="166" t="s">
        <v>125</v>
      </c>
      <c r="V141" s="166" t="s">
        <v>125</v>
      </c>
      <c r="W141" s="166" t="s">
        <v>125</v>
      </c>
      <c r="X141" s="166" t="s">
        <v>125</v>
      </c>
      <c r="Y141" s="166" t="s">
        <v>125</v>
      </c>
      <c r="Z141" s="166" t="s">
        <v>125</v>
      </c>
      <c r="AA141" s="166" t="s">
        <v>125</v>
      </c>
      <c r="AB141" s="166" t="s">
        <v>125</v>
      </c>
      <c r="AC141" s="166" t="s">
        <v>125</v>
      </c>
      <c r="AD141" s="166" t="s">
        <v>125</v>
      </c>
      <c r="AE141" s="166" t="s">
        <v>125</v>
      </c>
      <c r="AF141" s="166" t="s">
        <v>125</v>
      </c>
      <c r="AG141" s="166" t="s">
        <v>125</v>
      </c>
      <c r="AH141" s="166" t="s">
        <v>125</v>
      </c>
      <c r="AI141" s="166" t="s">
        <v>125</v>
      </c>
      <c r="AJ141" s="166" t="s">
        <v>125</v>
      </c>
      <c r="AK141" s="166" t="s">
        <v>125</v>
      </c>
      <c r="AL141" s="166" t="s">
        <v>125</v>
      </c>
      <c r="AM141" s="166" t="s">
        <v>125</v>
      </c>
      <c r="AN141" s="166" t="s">
        <v>125</v>
      </c>
      <c r="AO141" s="166" t="s">
        <v>125</v>
      </c>
      <c r="AP141" s="166" t="s">
        <v>125</v>
      </c>
      <c r="AQ141" s="35" t="s">
        <v>8528</v>
      </c>
      <c r="AR141" s="35" t="s">
        <v>8601</v>
      </c>
      <c r="AS141" s="35" t="s">
        <v>8602</v>
      </c>
      <c r="AT141" s="35" t="s">
        <v>8603</v>
      </c>
      <c r="AU141" s="35" t="s">
        <v>8604</v>
      </c>
      <c r="AV141" s="35" t="s">
        <v>8605</v>
      </c>
      <c r="AW141" s="35" t="s">
        <v>8606</v>
      </c>
      <c r="AX141" s="112" t="s">
        <v>125</v>
      </c>
      <c r="AY141" s="112" t="s">
        <v>2768</v>
      </c>
      <c r="AZ141" s="112" t="s">
        <v>125</v>
      </c>
      <c r="BA141" s="112" t="s">
        <v>2768</v>
      </c>
      <c r="BB141" s="112" t="s">
        <v>125</v>
      </c>
      <c r="BC141" s="112" t="s">
        <v>2768</v>
      </c>
      <c r="BD141" s="112" t="s">
        <v>125</v>
      </c>
      <c r="BE141" s="112" t="s">
        <v>2768</v>
      </c>
      <c r="BF141" s="112" t="s">
        <v>125</v>
      </c>
      <c r="BG141" s="112" t="s">
        <v>2768</v>
      </c>
      <c r="BH141" s="112" t="s">
        <v>125</v>
      </c>
      <c r="BI141" s="112" t="s">
        <v>2768</v>
      </c>
      <c r="BJ141" s="112" t="s">
        <v>7429</v>
      </c>
      <c r="BK141" s="112" t="s">
        <v>2768</v>
      </c>
      <c r="BL141" s="108" t="s">
        <v>131</v>
      </c>
      <c r="BM141" s="175">
        <v>44589</v>
      </c>
      <c r="BN141" s="108" t="s">
        <v>2033</v>
      </c>
      <c r="BO141" s="106"/>
      <c r="BP141" s="121"/>
      <c r="BQ141" s="121"/>
      <c r="BR141" s="121"/>
      <c r="BS141" s="121"/>
      <c r="BT141" s="119" t="s">
        <v>133</v>
      </c>
      <c r="BU141" s="179"/>
      <c r="BV141" s="136"/>
    </row>
    <row r="142" spans="2:74" s="137" customFormat="1" ht="90" hidden="1" customHeight="1">
      <c r="B142" s="107" t="s">
        <v>8607</v>
      </c>
      <c r="C142" s="108" t="s">
        <v>7413</v>
      </c>
      <c r="D142" s="92" t="s">
        <v>8589</v>
      </c>
      <c r="E142" s="109">
        <v>44134</v>
      </c>
      <c r="F142" s="92" t="s">
        <v>8590</v>
      </c>
      <c r="G142" s="148" t="s">
        <v>7416</v>
      </c>
      <c r="H142" s="112" t="s">
        <v>8591</v>
      </c>
      <c r="I142" s="112" t="s">
        <v>8608</v>
      </c>
      <c r="J142" s="112" t="s">
        <v>8609</v>
      </c>
      <c r="K142" s="112"/>
      <c r="L142" s="119" t="s">
        <v>8610</v>
      </c>
      <c r="M142" s="136"/>
      <c r="N142" s="109">
        <v>44134</v>
      </c>
      <c r="O142" s="109">
        <v>44227</v>
      </c>
      <c r="P142" s="114">
        <f t="shared" si="3"/>
        <v>14</v>
      </c>
      <c r="Q142" s="115"/>
      <c r="R142" s="110" t="s">
        <v>32</v>
      </c>
      <c r="S142" s="136"/>
      <c r="T142" s="166" t="s">
        <v>125</v>
      </c>
      <c r="U142" s="166" t="s">
        <v>125</v>
      </c>
      <c r="V142" s="166" t="s">
        <v>125</v>
      </c>
      <c r="W142" s="166" t="s">
        <v>125</v>
      </c>
      <c r="X142" s="166" t="s">
        <v>125</v>
      </c>
      <c r="Y142" s="166" t="s">
        <v>125</v>
      </c>
      <c r="Z142" s="166" t="s">
        <v>125</v>
      </c>
      <c r="AA142" s="166" t="s">
        <v>125</v>
      </c>
      <c r="AB142" s="166" t="s">
        <v>125</v>
      </c>
      <c r="AC142" s="166" t="s">
        <v>125</v>
      </c>
      <c r="AD142" s="166" t="s">
        <v>125</v>
      </c>
      <c r="AE142" s="166" t="s">
        <v>125</v>
      </c>
      <c r="AF142" s="166" t="s">
        <v>125</v>
      </c>
      <c r="AG142" s="166" t="s">
        <v>125</v>
      </c>
      <c r="AH142" s="166" t="s">
        <v>125</v>
      </c>
      <c r="AI142" s="166" t="s">
        <v>125</v>
      </c>
      <c r="AJ142" s="166" t="s">
        <v>125</v>
      </c>
      <c r="AK142" s="166" t="s">
        <v>125</v>
      </c>
      <c r="AL142" s="166" t="s">
        <v>125</v>
      </c>
      <c r="AM142" s="166" t="s">
        <v>125</v>
      </c>
      <c r="AN142" s="166" t="s">
        <v>125</v>
      </c>
      <c r="AO142" s="166" t="s">
        <v>125</v>
      </c>
      <c r="AP142" s="166" t="s">
        <v>125</v>
      </c>
      <c r="AQ142" s="35" t="s">
        <v>8528</v>
      </c>
      <c r="AR142" s="35" t="s">
        <v>8611</v>
      </c>
      <c r="AS142" s="35" t="s">
        <v>8612</v>
      </c>
      <c r="AT142" s="119" t="s">
        <v>125</v>
      </c>
      <c r="AU142" s="112" t="s">
        <v>3113</v>
      </c>
      <c r="AV142" s="19" t="s">
        <v>125</v>
      </c>
      <c r="AW142" s="35" t="s">
        <v>3113</v>
      </c>
      <c r="AX142" s="19" t="s">
        <v>125</v>
      </c>
      <c r="AY142" s="35" t="s">
        <v>3113</v>
      </c>
      <c r="AZ142" s="19" t="s">
        <v>125</v>
      </c>
      <c r="BA142" s="35" t="s">
        <v>3113</v>
      </c>
      <c r="BB142" s="19" t="s">
        <v>125</v>
      </c>
      <c r="BC142" s="35" t="s">
        <v>3113</v>
      </c>
      <c r="BD142" s="19" t="s">
        <v>125</v>
      </c>
      <c r="BE142" s="35" t="s">
        <v>3113</v>
      </c>
      <c r="BF142" s="19" t="s">
        <v>125</v>
      </c>
      <c r="BG142" s="35" t="s">
        <v>3113</v>
      </c>
      <c r="BH142" s="19" t="s">
        <v>125</v>
      </c>
      <c r="BI142" s="35" t="s">
        <v>3113</v>
      </c>
      <c r="BJ142" s="19" t="s">
        <v>125</v>
      </c>
      <c r="BK142" s="35" t="s">
        <v>3113</v>
      </c>
      <c r="BL142" s="108" t="s">
        <v>131</v>
      </c>
      <c r="BM142" s="175">
        <v>44404</v>
      </c>
      <c r="BN142" s="108" t="s">
        <v>2033</v>
      </c>
      <c r="BO142" s="106"/>
      <c r="BP142" s="121"/>
      <c r="BQ142" s="121"/>
      <c r="BR142" s="121"/>
      <c r="BS142" s="121"/>
      <c r="BT142" s="119" t="s">
        <v>133</v>
      </c>
      <c r="BU142" s="179"/>
      <c r="BV142" s="136"/>
    </row>
    <row r="143" spans="2:74" s="137" customFormat="1" ht="90" hidden="1" customHeight="1">
      <c r="B143" s="107" t="s">
        <v>8613</v>
      </c>
      <c r="C143" s="108" t="s">
        <v>7413</v>
      </c>
      <c r="D143" s="92" t="s">
        <v>8589</v>
      </c>
      <c r="E143" s="109">
        <v>44134</v>
      </c>
      <c r="F143" s="92" t="s">
        <v>8590</v>
      </c>
      <c r="G143" s="148" t="s">
        <v>7431</v>
      </c>
      <c r="H143" s="183" t="s">
        <v>8614</v>
      </c>
      <c r="I143" s="112" t="s">
        <v>8615</v>
      </c>
      <c r="J143" s="112" t="s">
        <v>2008</v>
      </c>
      <c r="K143" s="112"/>
      <c r="L143" s="119" t="s">
        <v>8616</v>
      </c>
      <c r="M143" s="136"/>
      <c r="N143" s="109">
        <v>44166</v>
      </c>
      <c r="O143" s="109">
        <v>44286</v>
      </c>
      <c r="P143" s="114">
        <f t="shared" si="3"/>
        <v>18</v>
      </c>
      <c r="Q143" s="115"/>
      <c r="R143" s="110" t="s">
        <v>32</v>
      </c>
      <c r="S143" s="136"/>
      <c r="T143" s="166" t="s">
        <v>125</v>
      </c>
      <c r="U143" s="166" t="s">
        <v>125</v>
      </c>
      <c r="V143" s="166" t="s">
        <v>125</v>
      </c>
      <c r="W143" s="166" t="s">
        <v>125</v>
      </c>
      <c r="X143" s="166" t="s">
        <v>125</v>
      </c>
      <c r="Y143" s="166" t="s">
        <v>125</v>
      </c>
      <c r="Z143" s="166" t="s">
        <v>125</v>
      </c>
      <c r="AA143" s="166" t="s">
        <v>125</v>
      </c>
      <c r="AB143" s="166" t="s">
        <v>125</v>
      </c>
      <c r="AC143" s="166" t="s">
        <v>125</v>
      </c>
      <c r="AD143" s="166" t="s">
        <v>125</v>
      </c>
      <c r="AE143" s="166" t="s">
        <v>125</v>
      </c>
      <c r="AF143" s="166" t="s">
        <v>125</v>
      </c>
      <c r="AG143" s="166" t="s">
        <v>125</v>
      </c>
      <c r="AH143" s="166" t="s">
        <v>125</v>
      </c>
      <c r="AI143" s="166" t="s">
        <v>125</v>
      </c>
      <c r="AJ143" s="166" t="s">
        <v>125</v>
      </c>
      <c r="AK143" s="166" t="s">
        <v>125</v>
      </c>
      <c r="AL143" s="166" t="s">
        <v>125</v>
      </c>
      <c r="AM143" s="166" t="s">
        <v>125</v>
      </c>
      <c r="AN143" s="166" t="s">
        <v>125</v>
      </c>
      <c r="AO143" s="166" t="s">
        <v>125</v>
      </c>
      <c r="AP143" s="166" t="s">
        <v>125</v>
      </c>
      <c r="AQ143" s="35" t="s">
        <v>8528</v>
      </c>
      <c r="AR143" s="35"/>
      <c r="AS143" s="35"/>
      <c r="AT143" s="35" t="s">
        <v>8617</v>
      </c>
      <c r="AU143" s="35" t="s">
        <v>8618</v>
      </c>
      <c r="AV143" s="35" t="s">
        <v>125</v>
      </c>
      <c r="AW143" s="35" t="s">
        <v>8464</v>
      </c>
      <c r="AX143" s="35" t="s">
        <v>125</v>
      </c>
      <c r="AY143" s="35" t="s">
        <v>8464</v>
      </c>
      <c r="AZ143" s="35" t="s">
        <v>125</v>
      </c>
      <c r="BA143" s="35" t="s">
        <v>8464</v>
      </c>
      <c r="BB143" s="35" t="s">
        <v>125</v>
      </c>
      <c r="BC143" s="35" t="s">
        <v>8464</v>
      </c>
      <c r="BD143" s="35" t="s">
        <v>125</v>
      </c>
      <c r="BE143" s="35" t="s">
        <v>8464</v>
      </c>
      <c r="BF143" s="35" t="s">
        <v>125</v>
      </c>
      <c r="BG143" s="35" t="s">
        <v>8464</v>
      </c>
      <c r="BH143" s="35" t="s">
        <v>125</v>
      </c>
      <c r="BI143" s="35" t="s">
        <v>8464</v>
      </c>
      <c r="BJ143" s="35" t="s">
        <v>7429</v>
      </c>
      <c r="BK143" s="35" t="s">
        <v>8464</v>
      </c>
      <c r="BL143" s="108" t="s">
        <v>131</v>
      </c>
      <c r="BM143" s="175">
        <v>44495</v>
      </c>
      <c r="BN143" s="108" t="s">
        <v>2033</v>
      </c>
      <c r="BO143" s="106"/>
      <c r="BP143" s="121"/>
      <c r="BQ143" s="121"/>
      <c r="BR143" s="121"/>
      <c r="BS143" s="121"/>
      <c r="BT143" s="119" t="s">
        <v>133</v>
      </c>
      <c r="BU143" s="179"/>
      <c r="BV143" s="136"/>
    </row>
    <row r="144" spans="2:74" s="137" customFormat="1" ht="90" hidden="1" customHeight="1">
      <c r="B144" s="107" t="s">
        <v>8619</v>
      </c>
      <c r="C144" s="108" t="s">
        <v>7413</v>
      </c>
      <c r="D144" s="92" t="s">
        <v>8589</v>
      </c>
      <c r="E144" s="109">
        <v>44134</v>
      </c>
      <c r="F144" s="92" t="s">
        <v>8590</v>
      </c>
      <c r="G144" s="148" t="s">
        <v>7471</v>
      </c>
      <c r="H144" s="112" t="s">
        <v>8620</v>
      </c>
      <c r="I144" s="112" t="s">
        <v>3942</v>
      </c>
      <c r="J144" s="112" t="s">
        <v>3788</v>
      </c>
      <c r="K144" s="112"/>
      <c r="L144" s="119" t="s">
        <v>3691</v>
      </c>
      <c r="M144" s="136"/>
      <c r="N144" s="109">
        <v>44166</v>
      </c>
      <c r="O144" s="109">
        <v>44286</v>
      </c>
      <c r="P144" s="114">
        <f t="shared" si="3"/>
        <v>18</v>
      </c>
      <c r="Q144" s="115"/>
      <c r="R144" s="124" t="s">
        <v>31</v>
      </c>
      <c r="S144" s="184" t="s">
        <v>32</v>
      </c>
      <c r="T144" s="166" t="s">
        <v>125</v>
      </c>
      <c r="U144" s="166" t="s">
        <v>125</v>
      </c>
      <c r="V144" s="166" t="s">
        <v>125</v>
      </c>
      <c r="W144" s="166" t="s">
        <v>125</v>
      </c>
      <c r="X144" s="166" t="s">
        <v>125</v>
      </c>
      <c r="Y144" s="166" t="s">
        <v>125</v>
      </c>
      <c r="Z144" s="166" t="s">
        <v>125</v>
      </c>
      <c r="AA144" s="166" t="s">
        <v>125</v>
      </c>
      <c r="AB144" s="166" t="s">
        <v>125</v>
      </c>
      <c r="AC144" s="166" t="s">
        <v>125</v>
      </c>
      <c r="AD144" s="166" t="s">
        <v>125</v>
      </c>
      <c r="AE144" s="166" t="s">
        <v>125</v>
      </c>
      <c r="AF144" s="166" t="s">
        <v>125</v>
      </c>
      <c r="AG144" s="166" t="s">
        <v>125</v>
      </c>
      <c r="AH144" s="166" t="s">
        <v>125</v>
      </c>
      <c r="AI144" s="166" t="s">
        <v>125</v>
      </c>
      <c r="AJ144" s="166" t="s">
        <v>125</v>
      </c>
      <c r="AK144" s="166" t="s">
        <v>125</v>
      </c>
      <c r="AL144" s="166" t="s">
        <v>125</v>
      </c>
      <c r="AM144" s="166" t="s">
        <v>125</v>
      </c>
      <c r="AN144" s="166" t="s">
        <v>125</v>
      </c>
      <c r="AO144" s="166" t="s">
        <v>125</v>
      </c>
      <c r="AP144" s="166" t="s">
        <v>125</v>
      </c>
      <c r="AQ144" s="35" t="s">
        <v>8528</v>
      </c>
      <c r="AR144" s="35"/>
      <c r="AS144" s="35"/>
      <c r="AT144" s="35" t="s">
        <v>8621</v>
      </c>
      <c r="AU144" s="35" t="s">
        <v>8622</v>
      </c>
      <c r="AV144" s="35" t="s">
        <v>125</v>
      </c>
      <c r="AW144" s="35" t="s">
        <v>8464</v>
      </c>
      <c r="AX144" s="35" t="s">
        <v>125</v>
      </c>
      <c r="AY144" s="35" t="s">
        <v>8464</v>
      </c>
      <c r="AZ144" s="35" t="s">
        <v>125</v>
      </c>
      <c r="BA144" s="35" t="s">
        <v>8464</v>
      </c>
      <c r="BB144" s="35" t="s">
        <v>125</v>
      </c>
      <c r="BC144" s="35" t="s">
        <v>8464</v>
      </c>
      <c r="BD144" s="35" t="s">
        <v>125</v>
      </c>
      <c r="BE144" s="35" t="s">
        <v>8464</v>
      </c>
      <c r="BF144" s="35" t="s">
        <v>125</v>
      </c>
      <c r="BG144" s="35" t="s">
        <v>8464</v>
      </c>
      <c r="BH144" s="35" t="s">
        <v>125</v>
      </c>
      <c r="BI144" s="35" t="s">
        <v>8464</v>
      </c>
      <c r="BJ144" s="35" t="s">
        <v>7429</v>
      </c>
      <c r="BK144" s="35" t="s">
        <v>8464</v>
      </c>
      <c r="BL144" s="179" t="s">
        <v>131</v>
      </c>
      <c r="BM144" s="122">
        <v>44494</v>
      </c>
      <c r="BN144" s="108" t="s">
        <v>2033</v>
      </c>
      <c r="BO144" s="106"/>
      <c r="BP144" s="121"/>
      <c r="BQ144" s="121"/>
      <c r="BR144" s="121"/>
      <c r="BS144" s="121"/>
      <c r="BT144" s="119" t="s">
        <v>133</v>
      </c>
      <c r="BU144" s="179"/>
      <c r="BV144" s="136"/>
    </row>
    <row r="145" spans="1:74" s="137" customFormat="1" ht="90" hidden="1" customHeight="1">
      <c r="B145" s="107" t="s">
        <v>8623</v>
      </c>
      <c r="C145" s="108" t="s">
        <v>7413</v>
      </c>
      <c r="D145" s="92" t="s">
        <v>8589</v>
      </c>
      <c r="E145" s="109">
        <v>44134</v>
      </c>
      <c r="F145" s="92" t="s">
        <v>8590</v>
      </c>
      <c r="G145" s="148" t="s">
        <v>7471</v>
      </c>
      <c r="H145" s="112" t="s">
        <v>8620</v>
      </c>
      <c r="I145" s="112" t="s">
        <v>3942</v>
      </c>
      <c r="J145" s="112" t="s">
        <v>8624</v>
      </c>
      <c r="K145" s="112"/>
      <c r="L145" s="119" t="s">
        <v>8625</v>
      </c>
      <c r="M145" s="136"/>
      <c r="N145" s="109">
        <v>44198</v>
      </c>
      <c r="O145" s="109">
        <v>44531</v>
      </c>
      <c r="P145" s="114">
        <f t="shared" si="3"/>
        <v>48</v>
      </c>
      <c r="Q145" s="115"/>
      <c r="R145" s="110" t="s">
        <v>32</v>
      </c>
      <c r="S145" s="136"/>
      <c r="T145" s="166" t="s">
        <v>125</v>
      </c>
      <c r="U145" s="166" t="s">
        <v>125</v>
      </c>
      <c r="V145" s="166" t="s">
        <v>125</v>
      </c>
      <c r="W145" s="166" t="s">
        <v>125</v>
      </c>
      <c r="X145" s="166" t="s">
        <v>125</v>
      </c>
      <c r="Y145" s="166" t="s">
        <v>125</v>
      </c>
      <c r="Z145" s="166" t="s">
        <v>125</v>
      </c>
      <c r="AA145" s="166" t="s">
        <v>125</v>
      </c>
      <c r="AB145" s="166" t="s">
        <v>125</v>
      </c>
      <c r="AC145" s="166" t="s">
        <v>125</v>
      </c>
      <c r="AD145" s="166" t="s">
        <v>125</v>
      </c>
      <c r="AE145" s="166" t="s">
        <v>125</v>
      </c>
      <c r="AF145" s="166" t="s">
        <v>125</v>
      </c>
      <c r="AG145" s="166" t="s">
        <v>125</v>
      </c>
      <c r="AH145" s="166" t="s">
        <v>125</v>
      </c>
      <c r="AI145" s="166" t="s">
        <v>125</v>
      </c>
      <c r="AJ145" s="166" t="s">
        <v>125</v>
      </c>
      <c r="AK145" s="166" t="s">
        <v>125</v>
      </c>
      <c r="AL145" s="166" t="s">
        <v>125</v>
      </c>
      <c r="AM145" s="166" t="s">
        <v>125</v>
      </c>
      <c r="AN145" s="166" t="s">
        <v>125</v>
      </c>
      <c r="AO145" s="166" t="s">
        <v>125</v>
      </c>
      <c r="AP145" s="166" t="s">
        <v>125</v>
      </c>
      <c r="AQ145" s="35" t="s">
        <v>8528</v>
      </c>
      <c r="AR145" s="35"/>
      <c r="AS145" s="35"/>
      <c r="AT145" s="35" t="s">
        <v>8626</v>
      </c>
      <c r="AU145" s="35" t="s">
        <v>8627</v>
      </c>
      <c r="AV145" s="35" t="s">
        <v>8628</v>
      </c>
      <c r="AW145" s="35" t="s">
        <v>8629</v>
      </c>
      <c r="AX145" s="112" t="s">
        <v>125</v>
      </c>
      <c r="AY145" s="112" t="s">
        <v>2768</v>
      </c>
      <c r="AZ145" s="112" t="s">
        <v>125</v>
      </c>
      <c r="BA145" s="112" t="s">
        <v>2768</v>
      </c>
      <c r="BB145" s="112" t="s">
        <v>125</v>
      </c>
      <c r="BC145" s="112" t="s">
        <v>2768</v>
      </c>
      <c r="BD145" s="112" t="s">
        <v>125</v>
      </c>
      <c r="BE145" s="112" t="s">
        <v>2768</v>
      </c>
      <c r="BF145" s="112" t="s">
        <v>125</v>
      </c>
      <c r="BG145" s="112" t="s">
        <v>2768</v>
      </c>
      <c r="BH145" s="112" t="s">
        <v>125</v>
      </c>
      <c r="BI145" s="112" t="s">
        <v>2768</v>
      </c>
      <c r="BJ145" s="112" t="s">
        <v>7429</v>
      </c>
      <c r="BK145" s="112" t="s">
        <v>2768</v>
      </c>
      <c r="BL145" s="108" t="s">
        <v>131</v>
      </c>
      <c r="BM145" s="175">
        <v>44589</v>
      </c>
      <c r="BN145" s="108" t="s">
        <v>2033</v>
      </c>
      <c r="BO145" s="106"/>
      <c r="BP145" s="121"/>
      <c r="BQ145" s="121"/>
      <c r="BR145" s="121"/>
      <c r="BS145" s="121"/>
      <c r="BT145" s="119" t="s">
        <v>133</v>
      </c>
      <c r="BU145" s="179"/>
      <c r="BV145" s="136"/>
    </row>
    <row r="146" spans="1:74" s="137" customFormat="1" ht="90" hidden="1" customHeight="1">
      <c r="B146" s="107" t="s">
        <v>8630</v>
      </c>
      <c r="C146" s="108" t="s">
        <v>7413</v>
      </c>
      <c r="D146" s="92" t="s">
        <v>8589</v>
      </c>
      <c r="E146" s="109">
        <v>44134</v>
      </c>
      <c r="F146" s="92" t="s">
        <v>8590</v>
      </c>
      <c r="G146" s="148" t="s">
        <v>7488</v>
      </c>
      <c r="H146" s="112" t="s">
        <v>8631</v>
      </c>
      <c r="I146" s="110" t="s">
        <v>8632</v>
      </c>
      <c r="J146" s="110" t="s">
        <v>8633</v>
      </c>
      <c r="K146" s="110"/>
      <c r="L146" s="119" t="s">
        <v>8634</v>
      </c>
      <c r="M146" s="136"/>
      <c r="N146" s="109">
        <v>44150</v>
      </c>
      <c r="O146" s="109">
        <v>44227</v>
      </c>
      <c r="P146" s="114">
        <f t="shared" si="3"/>
        <v>11</v>
      </c>
      <c r="Q146" s="115"/>
      <c r="R146" s="124" t="s">
        <v>33</v>
      </c>
      <c r="S146" s="179"/>
      <c r="T146" s="166" t="s">
        <v>125</v>
      </c>
      <c r="U146" s="166" t="s">
        <v>125</v>
      </c>
      <c r="V146" s="166" t="s">
        <v>125</v>
      </c>
      <c r="W146" s="166" t="s">
        <v>125</v>
      </c>
      <c r="X146" s="166" t="s">
        <v>125</v>
      </c>
      <c r="Y146" s="166" t="s">
        <v>125</v>
      </c>
      <c r="Z146" s="166" t="s">
        <v>125</v>
      </c>
      <c r="AA146" s="166" t="s">
        <v>125</v>
      </c>
      <c r="AB146" s="166" t="s">
        <v>125</v>
      </c>
      <c r="AC146" s="166" t="s">
        <v>125</v>
      </c>
      <c r="AD146" s="166" t="s">
        <v>125</v>
      </c>
      <c r="AE146" s="166" t="s">
        <v>125</v>
      </c>
      <c r="AF146" s="166" t="s">
        <v>125</v>
      </c>
      <c r="AG146" s="166" t="s">
        <v>125</v>
      </c>
      <c r="AH146" s="166" t="s">
        <v>125</v>
      </c>
      <c r="AI146" s="166" t="s">
        <v>125</v>
      </c>
      <c r="AJ146" s="166" t="s">
        <v>125</v>
      </c>
      <c r="AK146" s="166" t="s">
        <v>125</v>
      </c>
      <c r="AL146" s="166" t="s">
        <v>125</v>
      </c>
      <c r="AM146" s="166" t="s">
        <v>125</v>
      </c>
      <c r="AN146" s="166" t="s">
        <v>125</v>
      </c>
      <c r="AO146" s="166" t="s">
        <v>125</v>
      </c>
      <c r="AP146" s="166" t="s">
        <v>125</v>
      </c>
      <c r="AQ146" s="35" t="s">
        <v>8528</v>
      </c>
      <c r="AR146" s="35"/>
      <c r="AS146" s="35"/>
      <c r="AT146" s="35" t="s">
        <v>8635</v>
      </c>
      <c r="AU146" s="35" t="s">
        <v>8636</v>
      </c>
      <c r="AV146" s="35" t="s">
        <v>125</v>
      </c>
      <c r="AW146" s="35" t="s">
        <v>8464</v>
      </c>
      <c r="AX146" s="35" t="s">
        <v>125</v>
      </c>
      <c r="AY146" s="35" t="s">
        <v>8464</v>
      </c>
      <c r="AZ146" s="35" t="s">
        <v>125</v>
      </c>
      <c r="BA146" s="35" t="s">
        <v>8464</v>
      </c>
      <c r="BB146" s="35" t="s">
        <v>125</v>
      </c>
      <c r="BC146" s="35" t="s">
        <v>8464</v>
      </c>
      <c r="BD146" s="35" t="s">
        <v>125</v>
      </c>
      <c r="BE146" s="35" t="s">
        <v>8464</v>
      </c>
      <c r="BF146" s="35" t="s">
        <v>125</v>
      </c>
      <c r="BG146" s="35" t="s">
        <v>8464</v>
      </c>
      <c r="BH146" s="35" t="s">
        <v>125</v>
      </c>
      <c r="BI146" s="35" t="s">
        <v>8464</v>
      </c>
      <c r="BJ146" s="35" t="s">
        <v>7429</v>
      </c>
      <c r="BK146" s="35" t="s">
        <v>8464</v>
      </c>
      <c r="BL146" s="179" t="s">
        <v>131</v>
      </c>
      <c r="BM146" s="122">
        <v>44494</v>
      </c>
      <c r="BN146" s="108" t="s">
        <v>2033</v>
      </c>
      <c r="BO146" s="106"/>
      <c r="BP146" s="121"/>
      <c r="BQ146" s="121"/>
      <c r="BR146" s="121"/>
      <c r="BS146" s="121"/>
      <c r="BT146" s="119" t="s">
        <v>133</v>
      </c>
      <c r="BU146" s="179"/>
      <c r="BV146" s="136"/>
    </row>
    <row r="147" spans="1:74" s="137" customFormat="1" ht="90" hidden="1" customHeight="1">
      <c r="B147" s="107" t="s">
        <v>8637</v>
      </c>
      <c r="C147" s="108" t="s">
        <v>7413</v>
      </c>
      <c r="D147" s="92" t="s">
        <v>8589</v>
      </c>
      <c r="E147" s="109">
        <v>44134</v>
      </c>
      <c r="F147" s="92" t="s">
        <v>8590</v>
      </c>
      <c r="G147" s="148" t="s">
        <v>7488</v>
      </c>
      <c r="H147" s="112" t="s">
        <v>8631</v>
      </c>
      <c r="I147" s="110" t="s">
        <v>8632</v>
      </c>
      <c r="J147" s="110" t="s">
        <v>8638</v>
      </c>
      <c r="K147" s="110"/>
      <c r="L147" s="119" t="s">
        <v>8639</v>
      </c>
      <c r="M147" s="136"/>
      <c r="N147" s="109">
        <v>44166</v>
      </c>
      <c r="O147" s="109">
        <v>44531</v>
      </c>
      <c r="P147" s="114">
        <f t="shared" si="3"/>
        <v>53</v>
      </c>
      <c r="Q147" s="115"/>
      <c r="R147" s="124" t="s">
        <v>33</v>
      </c>
      <c r="S147" s="179"/>
      <c r="T147" s="166" t="s">
        <v>125</v>
      </c>
      <c r="U147" s="166" t="s">
        <v>125</v>
      </c>
      <c r="V147" s="166" t="s">
        <v>125</v>
      </c>
      <c r="W147" s="166" t="s">
        <v>125</v>
      </c>
      <c r="X147" s="166" t="s">
        <v>125</v>
      </c>
      <c r="Y147" s="166" t="s">
        <v>125</v>
      </c>
      <c r="Z147" s="166" t="s">
        <v>125</v>
      </c>
      <c r="AA147" s="166" t="s">
        <v>125</v>
      </c>
      <c r="AB147" s="166" t="s">
        <v>125</v>
      </c>
      <c r="AC147" s="166" t="s">
        <v>125</v>
      </c>
      <c r="AD147" s="166" t="s">
        <v>125</v>
      </c>
      <c r="AE147" s="166" t="s">
        <v>125</v>
      </c>
      <c r="AF147" s="166" t="s">
        <v>125</v>
      </c>
      <c r="AG147" s="166" t="s">
        <v>125</v>
      </c>
      <c r="AH147" s="166" t="s">
        <v>125</v>
      </c>
      <c r="AI147" s="166" t="s">
        <v>125</v>
      </c>
      <c r="AJ147" s="166" t="s">
        <v>125</v>
      </c>
      <c r="AK147" s="166" t="s">
        <v>125</v>
      </c>
      <c r="AL147" s="166" t="s">
        <v>125</v>
      </c>
      <c r="AM147" s="166" t="s">
        <v>125</v>
      </c>
      <c r="AN147" s="166" t="s">
        <v>125</v>
      </c>
      <c r="AO147" s="166" t="s">
        <v>125</v>
      </c>
      <c r="AP147" s="166" t="s">
        <v>125</v>
      </c>
      <c r="AQ147" s="35" t="s">
        <v>8528</v>
      </c>
      <c r="AR147" s="35" t="s">
        <v>8640</v>
      </c>
      <c r="AS147" s="35" t="s">
        <v>8641</v>
      </c>
      <c r="AT147" s="35" t="s">
        <v>8642</v>
      </c>
      <c r="AU147" s="35" t="s">
        <v>8643</v>
      </c>
      <c r="AV147" s="35" t="s">
        <v>8644</v>
      </c>
      <c r="AW147" s="35" t="s">
        <v>8645</v>
      </c>
      <c r="AX147" s="112" t="s">
        <v>125</v>
      </c>
      <c r="AY147" s="112" t="s">
        <v>2768</v>
      </c>
      <c r="AZ147" s="112" t="s">
        <v>125</v>
      </c>
      <c r="BA147" s="112" t="s">
        <v>2768</v>
      </c>
      <c r="BB147" s="112" t="s">
        <v>125</v>
      </c>
      <c r="BC147" s="112" t="s">
        <v>2768</v>
      </c>
      <c r="BD147" s="112" t="s">
        <v>125</v>
      </c>
      <c r="BE147" s="112" t="s">
        <v>2768</v>
      </c>
      <c r="BF147" s="112" t="s">
        <v>125</v>
      </c>
      <c r="BG147" s="112" t="s">
        <v>2768</v>
      </c>
      <c r="BH147" s="112" t="s">
        <v>125</v>
      </c>
      <c r="BI147" s="112" t="s">
        <v>2768</v>
      </c>
      <c r="BJ147" s="112" t="s">
        <v>7429</v>
      </c>
      <c r="BK147" s="112" t="s">
        <v>2768</v>
      </c>
      <c r="BL147" s="108" t="s">
        <v>131</v>
      </c>
      <c r="BM147" s="122">
        <v>44589</v>
      </c>
      <c r="BN147" s="108" t="s">
        <v>2033</v>
      </c>
      <c r="BO147" s="106"/>
      <c r="BP147" s="121"/>
      <c r="BQ147" s="121"/>
      <c r="BR147" s="121"/>
      <c r="BS147" s="121"/>
      <c r="BT147" s="119" t="s">
        <v>133</v>
      </c>
      <c r="BU147" s="179"/>
      <c r="BV147" s="136"/>
    </row>
    <row r="148" spans="1:74" s="137" customFormat="1" ht="90" hidden="1" customHeight="1">
      <c r="B148" s="107" t="s">
        <v>8646</v>
      </c>
      <c r="C148" s="108" t="s">
        <v>7413</v>
      </c>
      <c r="D148" s="92" t="s">
        <v>8589</v>
      </c>
      <c r="E148" s="109">
        <v>44134</v>
      </c>
      <c r="F148" s="92" t="s">
        <v>8590</v>
      </c>
      <c r="G148" s="148" t="s">
        <v>7497</v>
      </c>
      <c r="H148" s="112" t="s">
        <v>8647</v>
      </c>
      <c r="I148" s="112" t="s">
        <v>3942</v>
      </c>
      <c r="J148" s="112" t="s">
        <v>2008</v>
      </c>
      <c r="K148" s="112"/>
      <c r="L148" s="119" t="s">
        <v>8616</v>
      </c>
      <c r="M148" s="136"/>
      <c r="N148" s="109">
        <v>44166</v>
      </c>
      <c r="O148" s="109">
        <v>44286</v>
      </c>
      <c r="P148" s="114">
        <f t="shared" si="3"/>
        <v>18</v>
      </c>
      <c r="Q148" s="115"/>
      <c r="R148" s="124" t="s">
        <v>31</v>
      </c>
      <c r="S148" s="35" t="s">
        <v>32</v>
      </c>
      <c r="T148" s="166" t="s">
        <v>125</v>
      </c>
      <c r="U148" s="166" t="s">
        <v>125</v>
      </c>
      <c r="V148" s="166" t="s">
        <v>125</v>
      </c>
      <c r="W148" s="166" t="s">
        <v>125</v>
      </c>
      <c r="X148" s="166" t="s">
        <v>125</v>
      </c>
      <c r="Y148" s="166" t="s">
        <v>125</v>
      </c>
      <c r="Z148" s="166" t="s">
        <v>125</v>
      </c>
      <c r="AA148" s="166" t="s">
        <v>125</v>
      </c>
      <c r="AB148" s="166" t="s">
        <v>125</v>
      </c>
      <c r="AC148" s="166" t="s">
        <v>125</v>
      </c>
      <c r="AD148" s="166" t="s">
        <v>125</v>
      </c>
      <c r="AE148" s="166" t="s">
        <v>125</v>
      </c>
      <c r="AF148" s="166" t="s">
        <v>125</v>
      </c>
      <c r="AG148" s="166" t="s">
        <v>125</v>
      </c>
      <c r="AH148" s="166" t="s">
        <v>125</v>
      </c>
      <c r="AI148" s="166" t="s">
        <v>125</v>
      </c>
      <c r="AJ148" s="166" t="s">
        <v>125</v>
      </c>
      <c r="AK148" s="166" t="s">
        <v>125</v>
      </c>
      <c r="AL148" s="166" t="s">
        <v>125</v>
      </c>
      <c r="AM148" s="166" t="s">
        <v>125</v>
      </c>
      <c r="AN148" s="166" t="s">
        <v>125</v>
      </c>
      <c r="AO148" s="166" t="s">
        <v>125</v>
      </c>
      <c r="AP148" s="166" t="s">
        <v>125</v>
      </c>
      <c r="AQ148" s="35" t="s">
        <v>8528</v>
      </c>
      <c r="AR148" s="35" t="s">
        <v>8621</v>
      </c>
      <c r="AS148" s="35" t="s">
        <v>8648</v>
      </c>
      <c r="AT148" s="119" t="s">
        <v>125</v>
      </c>
      <c r="AU148" s="112" t="s">
        <v>3113</v>
      </c>
      <c r="AV148" s="19" t="s">
        <v>125</v>
      </c>
      <c r="AW148" s="35" t="s">
        <v>3113</v>
      </c>
      <c r="AX148" s="19" t="s">
        <v>125</v>
      </c>
      <c r="AY148" s="35" t="s">
        <v>3113</v>
      </c>
      <c r="AZ148" s="19" t="s">
        <v>125</v>
      </c>
      <c r="BA148" s="35" t="s">
        <v>3113</v>
      </c>
      <c r="BB148" s="19" t="s">
        <v>125</v>
      </c>
      <c r="BC148" s="35" t="s">
        <v>3113</v>
      </c>
      <c r="BD148" s="19" t="s">
        <v>125</v>
      </c>
      <c r="BE148" s="35" t="s">
        <v>3113</v>
      </c>
      <c r="BF148" s="19" t="s">
        <v>125</v>
      </c>
      <c r="BG148" s="35" t="s">
        <v>3113</v>
      </c>
      <c r="BH148" s="19" t="s">
        <v>125</v>
      </c>
      <c r="BI148" s="35" t="s">
        <v>3113</v>
      </c>
      <c r="BJ148" s="19" t="s">
        <v>125</v>
      </c>
      <c r="BK148" s="35" t="s">
        <v>3113</v>
      </c>
      <c r="BL148" s="108" t="s">
        <v>131</v>
      </c>
      <c r="BM148" s="175">
        <v>44404</v>
      </c>
      <c r="BN148" s="108" t="s">
        <v>2033</v>
      </c>
      <c r="BO148" s="106"/>
      <c r="BP148" s="121"/>
      <c r="BQ148" s="121"/>
      <c r="BR148" s="121"/>
      <c r="BS148" s="121"/>
      <c r="BT148" s="119" t="s">
        <v>133</v>
      </c>
      <c r="BU148" s="179"/>
      <c r="BV148" s="136"/>
    </row>
    <row r="149" spans="1:74" s="137" customFormat="1" ht="90" hidden="1" customHeight="1">
      <c r="B149" s="107" t="s">
        <v>8649</v>
      </c>
      <c r="C149" s="108" t="s">
        <v>7413</v>
      </c>
      <c r="D149" s="92" t="s">
        <v>8589</v>
      </c>
      <c r="E149" s="109">
        <v>44134</v>
      </c>
      <c r="F149" s="92" t="s">
        <v>8590</v>
      </c>
      <c r="G149" s="148" t="s">
        <v>7517</v>
      </c>
      <c r="H149" s="112" t="s">
        <v>8650</v>
      </c>
      <c r="I149" s="112" t="s">
        <v>3942</v>
      </c>
      <c r="J149" s="112" t="s">
        <v>2008</v>
      </c>
      <c r="K149" s="112"/>
      <c r="L149" s="119" t="s">
        <v>8616</v>
      </c>
      <c r="M149" s="136"/>
      <c r="N149" s="109">
        <v>44166</v>
      </c>
      <c r="O149" s="109">
        <v>44286</v>
      </c>
      <c r="P149" s="114">
        <f t="shared" si="3"/>
        <v>18</v>
      </c>
      <c r="Q149" s="115"/>
      <c r="R149" s="124" t="s">
        <v>31</v>
      </c>
      <c r="S149" s="35" t="s">
        <v>32</v>
      </c>
      <c r="T149" s="166" t="s">
        <v>125</v>
      </c>
      <c r="U149" s="166" t="s">
        <v>125</v>
      </c>
      <c r="V149" s="166" t="s">
        <v>125</v>
      </c>
      <c r="W149" s="166" t="s">
        <v>125</v>
      </c>
      <c r="X149" s="166" t="s">
        <v>125</v>
      </c>
      <c r="Y149" s="166" t="s">
        <v>125</v>
      </c>
      <c r="Z149" s="166" t="s">
        <v>125</v>
      </c>
      <c r="AA149" s="166" t="s">
        <v>125</v>
      </c>
      <c r="AB149" s="166" t="s">
        <v>125</v>
      </c>
      <c r="AC149" s="166" t="s">
        <v>125</v>
      </c>
      <c r="AD149" s="166" t="s">
        <v>125</v>
      </c>
      <c r="AE149" s="166" t="s">
        <v>125</v>
      </c>
      <c r="AF149" s="166" t="s">
        <v>125</v>
      </c>
      <c r="AG149" s="166" t="s">
        <v>125</v>
      </c>
      <c r="AH149" s="166" t="s">
        <v>125</v>
      </c>
      <c r="AI149" s="166" t="s">
        <v>125</v>
      </c>
      <c r="AJ149" s="166" t="s">
        <v>125</v>
      </c>
      <c r="AK149" s="166" t="s">
        <v>125</v>
      </c>
      <c r="AL149" s="166" t="s">
        <v>125</v>
      </c>
      <c r="AM149" s="166" t="s">
        <v>125</v>
      </c>
      <c r="AN149" s="166" t="s">
        <v>125</v>
      </c>
      <c r="AO149" s="166" t="s">
        <v>125</v>
      </c>
      <c r="AP149" s="166" t="s">
        <v>125</v>
      </c>
      <c r="AQ149" s="35" t="s">
        <v>8528</v>
      </c>
      <c r="AR149" s="35" t="s">
        <v>8621</v>
      </c>
      <c r="AS149" s="35" t="s">
        <v>8651</v>
      </c>
      <c r="AT149" s="119" t="s">
        <v>125</v>
      </c>
      <c r="AU149" s="112" t="s">
        <v>3113</v>
      </c>
      <c r="AV149" s="19" t="s">
        <v>125</v>
      </c>
      <c r="AW149" s="35" t="s">
        <v>3113</v>
      </c>
      <c r="AX149" s="19" t="s">
        <v>125</v>
      </c>
      <c r="AY149" s="35" t="s">
        <v>3113</v>
      </c>
      <c r="AZ149" s="19" t="s">
        <v>125</v>
      </c>
      <c r="BA149" s="35" t="s">
        <v>3113</v>
      </c>
      <c r="BB149" s="19" t="s">
        <v>125</v>
      </c>
      <c r="BC149" s="35" t="s">
        <v>3113</v>
      </c>
      <c r="BD149" s="19" t="s">
        <v>125</v>
      </c>
      <c r="BE149" s="35" t="s">
        <v>3113</v>
      </c>
      <c r="BF149" s="19" t="s">
        <v>125</v>
      </c>
      <c r="BG149" s="35" t="s">
        <v>3113</v>
      </c>
      <c r="BH149" s="19" t="s">
        <v>125</v>
      </c>
      <c r="BI149" s="35" t="s">
        <v>3113</v>
      </c>
      <c r="BJ149" s="19" t="s">
        <v>125</v>
      </c>
      <c r="BK149" s="35" t="s">
        <v>3113</v>
      </c>
      <c r="BL149" s="108" t="s">
        <v>131</v>
      </c>
      <c r="BM149" s="175">
        <v>44404</v>
      </c>
      <c r="BN149" s="108" t="s">
        <v>2033</v>
      </c>
      <c r="BO149" s="106"/>
      <c r="BP149" s="121"/>
      <c r="BQ149" s="121"/>
      <c r="BR149" s="121"/>
      <c r="BS149" s="121"/>
      <c r="BT149" s="119" t="s">
        <v>133</v>
      </c>
      <c r="BU149" s="179"/>
      <c r="BV149" s="136"/>
    </row>
    <row r="150" spans="1:74" s="137" customFormat="1" ht="90" hidden="1" customHeight="1">
      <c r="B150" s="107" t="s">
        <v>8652</v>
      </c>
      <c r="C150" s="108" t="s">
        <v>7413</v>
      </c>
      <c r="D150" s="92" t="s">
        <v>8589</v>
      </c>
      <c r="E150" s="109">
        <v>44134</v>
      </c>
      <c r="F150" s="92" t="s">
        <v>8590</v>
      </c>
      <c r="G150" s="148" t="s">
        <v>7517</v>
      </c>
      <c r="H150" s="112" t="s">
        <v>8650</v>
      </c>
      <c r="I150" s="112" t="s">
        <v>3942</v>
      </c>
      <c r="J150" s="112" t="s">
        <v>3325</v>
      </c>
      <c r="K150" s="112"/>
      <c r="L150" s="119" t="s">
        <v>3326</v>
      </c>
      <c r="M150" s="136"/>
      <c r="N150" s="109">
        <v>44136</v>
      </c>
      <c r="O150" s="109">
        <v>44286</v>
      </c>
      <c r="P150" s="114">
        <f t="shared" si="3"/>
        <v>22</v>
      </c>
      <c r="Q150" s="185">
        <v>0</v>
      </c>
      <c r="R150" s="110" t="s">
        <v>8653</v>
      </c>
      <c r="S150" s="35" t="s">
        <v>33</v>
      </c>
      <c r="T150" s="166" t="s">
        <v>125</v>
      </c>
      <c r="U150" s="166" t="s">
        <v>125</v>
      </c>
      <c r="V150" s="166" t="s">
        <v>125</v>
      </c>
      <c r="W150" s="166" t="s">
        <v>125</v>
      </c>
      <c r="X150" s="166" t="s">
        <v>125</v>
      </c>
      <c r="Y150" s="166" t="s">
        <v>125</v>
      </c>
      <c r="Z150" s="166" t="s">
        <v>125</v>
      </c>
      <c r="AA150" s="166" t="s">
        <v>125</v>
      </c>
      <c r="AB150" s="166" t="s">
        <v>125</v>
      </c>
      <c r="AC150" s="166" t="s">
        <v>125</v>
      </c>
      <c r="AD150" s="166" t="s">
        <v>125</v>
      </c>
      <c r="AE150" s="166" t="s">
        <v>125</v>
      </c>
      <c r="AF150" s="166" t="s">
        <v>125</v>
      </c>
      <c r="AG150" s="166" t="s">
        <v>125</v>
      </c>
      <c r="AH150" s="166" t="s">
        <v>125</v>
      </c>
      <c r="AI150" s="166" t="s">
        <v>125</v>
      </c>
      <c r="AJ150" s="166" t="s">
        <v>125</v>
      </c>
      <c r="AK150" s="166" t="s">
        <v>125</v>
      </c>
      <c r="AL150" s="166" t="s">
        <v>125</v>
      </c>
      <c r="AM150" s="166" t="s">
        <v>125</v>
      </c>
      <c r="AN150" s="166" t="s">
        <v>125</v>
      </c>
      <c r="AO150" s="166" t="s">
        <v>125</v>
      </c>
      <c r="AP150" s="166" t="s">
        <v>125</v>
      </c>
      <c r="AQ150" s="35" t="s">
        <v>8528</v>
      </c>
      <c r="AR150" s="35"/>
      <c r="AS150" s="35" t="s">
        <v>8654</v>
      </c>
      <c r="AT150" s="155" t="s">
        <v>8655</v>
      </c>
      <c r="AU150" s="35" t="s">
        <v>8656</v>
      </c>
      <c r="AV150" s="35" t="s">
        <v>125</v>
      </c>
      <c r="AW150" s="19" t="s">
        <v>5234</v>
      </c>
      <c r="AX150" s="35" t="s">
        <v>125</v>
      </c>
      <c r="AY150" s="19" t="s">
        <v>8657</v>
      </c>
      <c r="AZ150" s="35" t="s">
        <v>125</v>
      </c>
      <c r="BA150" s="19" t="s">
        <v>4022</v>
      </c>
      <c r="BB150" s="35" t="s">
        <v>125</v>
      </c>
      <c r="BC150" s="19" t="s">
        <v>4022</v>
      </c>
      <c r="BD150" s="35" t="s">
        <v>125</v>
      </c>
      <c r="BE150" s="19" t="s">
        <v>4022</v>
      </c>
      <c r="BF150" s="35" t="s">
        <v>125</v>
      </c>
      <c r="BG150" s="19" t="s">
        <v>4022</v>
      </c>
      <c r="BH150" s="35" t="s">
        <v>7429</v>
      </c>
      <c r="BI150" s="19" t="s">
        <v>4022</v>
      </c>
      <c r="BJ150" s="35" t="s">
        <v>7429</v>
      </c>
      <c r="BK150" s="19" t="s">
        <v>4022</v>
      </c>
      <c r="BL150" s="108" t="s">
        <v>1845</v>
      </c>
      <c r="BM150" s="175">
        <v>44529</v>
      </c>
      <c r="BN150" s="108" t="s">
        <v>10</v>
      </c>
      <c r="BO150" s="175">
        <v>44529</v>
      </c>
      <c r="BP150" s="140" t="s">
        <v>5235</v>
      </c>
      <c r="BQ150" s="171" t="s">
        <v>8658</v>
      </c>
      <c r="BR150" s="171" t="s">
        <v>130</v>
      </c>
      <c r="BS150" s="171" t="s">
        <v>130</v>
      </c>
      <c r="BT150" s="119" t="s">
        <v>1539</v>
      </c>
      <c r="BU150" s="179" t="s">
        <v>292</v>
      </c>
      <c r="BV150" s="136" t="s">
        <v>130</v>
      </c>
    </row>
    <row r="151" spans="1:74" s="137" customFormat="1" ht="90" hidden="1" customHeight="1">
      <c r="B151" s="107" t="s">
        <v>8652</v>
      </c>
      <c r="C151" s="108" t="s">
        <v>7413</v>
      </c>
      <c r="D151" s="92" t="s">
        <v>8589</v>
      </c>
      <c r="E151" s="109">
        <v>44134</v>
      </c>
      <c r="F151" s="92" t="s">
        <v>8590</v>
      </c>
      <c r="G151" s="148" t="s">
        <v>7517</v>
      </c>
      <c r="H151" s="112" t="s">
        <v>8650</v>
      </c>
      <c r="I151" s="112" t="s">
        <v>3942</v>
      </c>
      <c r="J151" s="112" t="s">
        <v>6032</v>
      </c>
      <c r="K151" s="112"/>
      <c r="L151" s="119" t="s">
        <v>8659</v>
      </c>
      <c r="M151" s="106">
        <v>1</v>
      </c>
      <c r="N151" s="109">
        <v>44136</v>
      </c>
      <c r="O151" s="109">
        <v>44592</v>
      </c>
      <c r="P151" s="114">
        <f t="shared" ref="P151" si="4">+WEEKNUM(O151-N151)</f>
        <v>14</v>
      </c>
      <c r="Q151" s="182">
        <v>1</v>
      </c>
      <c r="R151" s="110" t="s">
        <v>8653</v>
      </c>
      <c r="S151" s="35" t="s">
        <v>33</v>
      </c>
      <c r="T151" s="166" t="s">
        <v>125</v>
      </c>
      <c r="U151" s="166" t="s">
        <v>125</v>
      </c>
      <c r="V151" s="166" t="s">
        <v>125</v>
      </c>
      <c r="W151" s="166" t="s">
        <v>125</v>
      </c>
      <c r="X151" s="166" t="s">
        <v>125</v>
      </c>
      <c r="Y151" s="166" t="s">
        <v>125</v>
      </c>
      <c r="Z151" s="166" t="s">
        <v>125</v>
      </c>
      <c r="AA151" s="166" t="s">
        <v>125</v>
      </c>
      <c r="AB151" s="166" t="s">
        <v>125</v>
      </c>
      <c r="AC151" s="166" t="s">
        <v>125</v>
      </c>
      <c r="AD151" s="166" t="s">
        <v>125</v>
      </c>
      <c r="AE151" s="166" t="s">
        <v>125</v>
      </c>
      <c r="AF151" s="166" t="s">
        <v>125</v>
      </c>
      <c r="AG151" s="166" t="s">
        <v>125</v>
      </c>
      <c r="AH151" s="166" t="s">
        <v>125</v>
      </c>
      <c r="AI151" s="166" t="s">
        <v>125</v>
      </c>
      <c r="AJ151" s="166" t="s">
        <v>125</v>
      </c>
      <c r="AK151" s="166" t="s">
        <v>125</v>
      </c>
      <c r="AL151" s="166" t="s">
        <v>125</v>
      </c>
      <c r="AM151" s="166" t="s">
        <v>125</v>
      </c>
      <c r="AN151" s="166" t="s">
        <v>125</v>
      </c>
      <c r="AO151" s="166" t="s">
        <v>125</v>
      </c>
      <c r="AP151" s="166" t="s">
        <v>125</v>
      </c>
      <c r="AQ151" s="35" t="s">
        <v>8528</v>
      </c>
      <c r="AR151" s="35"/>
      <c r="AS151" s="35" t="s">
        <v>8654</v>
      </c>
      <c r="AT151" s="155" t="s">
        <v>8655</v>
      </c>
      <c r="AU151" s="35" t="s">
        <v>8656</v>
      </c>
      <c r="AV151" s="35" t="s">
        <v>8660</v>
      </c>
      <c r="AW151" s="19" t="s">
        <v>8661</v>
      </c>
      <c r="AX151" s="19" t="s">
        <v>8662</v>
      </c>
      <c r="AY151" s="19" t="s">
        <v>8663</v>
      </c>
      <c r="AZ151" s="19" t="s">
        <v>125</v>
      </c>
      <c r="BA151" s="19" t="s">
        <v>4034</v>
      </c>
      <c r="BB151" s="19" t="s">
        <v>125</v>
      </c>
      <c r="BC151" s="19" t="s">
        <v>4034</v>
      </c>
      <c r="BD151" s="19" t="s">
        <v>125</v>
      </c>
      <c r="BE151" s="19" t="s">
        <v>4034</v>
      </c>
      <c r="BF151" s="19" t="s">
        <v>125</v>
      </c>
      <c r="BG151" s="19" t="s">
        <v>4034</v>
      </c>
      <c r="BH151" s="19" t="s">
        <v>7429</v>
      </c>
      <c r="BI151" s="19" t="s">
        <v>4034</v>
      </c>
      <c r="BJ151" s="19" t="s">
        <v>7429</v>
      </c>
      <c r="BK151" s="19" t="s">
        <v>4034</v>
      </c>
      <c r="BL151" s="108" t="s">
        <v>131</v>
      </c>
      <c r="BM151" s="175">
        <v>44664</v>
      </c>
      <c r="BN151" s="108" t="s">
        <v>2033</v>
      </c>
      <c r="BO151" s="106"/>
      <c r="BP151" s="121"/>
      <c r="BQ151" s="121"/>
      <c r="BR151" s="121"/>
      <c r="BS151" s="121"/>
      <c r="BT151" s="119" t="s">
        <v>133</v>
      </c>
      <c r="BU151" s="179"/>
      <c r="BV151" s="136"/>
    </row>
    <row r="152" spans="1:74" s="137" customFormat="1" ht="90" hidden="1" customHeight="1">
      <c r="B152" s="107" t="s">
        <v>8664</v>
      </c>
      <c r="C152" s="108" t="s">
        <v>7413</v>
      </c>
      <c r="D152" s="92" t="s">
        <v>8589</v>
      </c>
      <c r="E152" s="109">
        <v>44134</v>
      </c>
      <c r="F152" s="92" t="s">
        <v>8590</v>
      </c>
      <c r="G152" s="148" t="s">
        <v>8665</v>
      </c>
      <c r="H152" s="112" t="s">
        <v>8666</v>
      </c>
      <c r="I152" s="112" t="s">
        <v>8667</v>
      </c>
      <c r="J152" s="110" t="s">
        <v>8668</v>
      </c>
      <c r="K152" s="110"/>
      <c r="L152" s="119" t="s">
        <v>8669</v>
      </c>
      <c r="M152" s="136"/>
      <c r="N152" s="109">
        <v>44136</v>
      </c>
      <c r="O152" s="109">
        <v>44227</v>
      </c>
      <c r="P152" s="114">
        <f t="shared" si="3"/>
        <v>13</v>
      </c>
      <c r="Q152" s="115"/>
      <c r="R152" s="124" t="s">
        <v>33</v>
      </c>
      <c r="S152" s="136"/>
      <c r="T152" s="166" t="s">
        <v>125</v>
      </c>
      <c r="U152" s="166" t="s">
        <v>125</v>
      </c>
      <c r="V152" s="166" t="s">
        <v>125</v>
      </c>
      <c r="W152" s="166" t="s">
        <v>125</v>
      </c>
      <c r="X152" s="166" t="s">
        <v>125</v>
      </c>
      <c r="Y152" s="166" t="s">
        <v>125</v>
      </c>
      <c r="Z152" s="166" t="s">
        <v>125</v>
      </c>
      <c r="AA152" s="166" t="s">
        <v>125</v>
      </c>
      <c r="AB152" s="166" t="s">
        <v>125</v>
      </c>
      <c r="AC152" s="166" t="s">
        <v>125</v>
      </c>
      <c r="AD152" s="166" t="s">
        <v>125</v>
      </c>
      <c r="AE152" s="166" t="s">
        <v>125</v>
      </c>
      <c r="AF152" s="166" t="s">
        <v>125</v>
      </c>
      <c r="AG152" s="166" t="s">
        <v>125</v>
      </c>
      <c r="AH152" s="166" t="s">
        <v>125</v>
      </c>
      <c r="AI152" s="166" t="s">
        <v>125</v>
      </c>
      <c r="AJ152" s="166" t="s">
        <v>125</v>
      </c>
      <c r="AK152" s="166" t="s">
        <v>125</v>
      </c>
      <c r="AL152" s="166" t="s">
        <v>125</v>
      </c>
      <c r="AM152" s="166" t="s">
        <v>125</v>
      </c>
      <c r="AN152" s="166" t="s">
        <v>125</v>
      </c>
      <c r="AO152" s="166" t="s">
        <v>125</v>
      </c>
      <c r="AP152" s="166" t="s">
        <v>125</v>
      </c>
      <c r="AQ152" s="35" t="s">
        <v>8528</v>
      </c>
      <c r="AR152" s="35" t="s">
        <v>8670</v>
      </c>
      <c r="AS152" s="35" t="s">
        <v>8671</v>
      </c>
      <c r="AT152" s="119" t="s">
        <v>125</v>
      </c>
      <c r="AU152" s="112" t="s">
        <v>3113</v>
      </c>
      <c r="AV152" s="19" t="s">
        <v>125</v>
      </c>
      <c r="AW152" s="35" t="s">
        <v>3113</v>
      </c>
      <c r="AX152" s="19" t="s">
        <v>125</v>
      </c>
      <c r="AY152" s="35" t="s">
        <v>3113</v>
      </c>
      <c r="AZ152" s="19" t="s">
        <v>125</v>
      </c>
      <c r="BA152" s="35" t="s">
        <v>3113</v>
      </c>
      <c r="BB152" s="19" t="s">
        <v>125</v>
      </c>
      <c r="BC152" s="35" t="s">
        <v>3113</v>
      </c>
      <c r="BD152" s="19" t="s">
        <v>125</v>
      </c>
      <c r="BE152" s="35" t="s">
        <v>3113</v>
      </c>
      <c r="BF152" s="19" t="s">
        <v>125</v>
      </c>
      <c r="BG152" s="35" t="s">
        <v>3113</v>
      </c>
      <c r="BH152" s="19" t="s">
        <v>125</v>
      </c>
      <c r="BI152" s="35" t="s">
        <v>3113</v>
      </c>
      <c r="BJ152" s="19" t="s">
        <v>125</v>
      </c>
      <c r="BK152" s="35" t="s">
        <v>3113</v>
      </c>
      <c r="BL152" s="108" t="s">
        <v>131</v>
      </c>
      <c r="BM152" s="175">
        <v>44404</v>
      </c>
      <c r="BN152" s="108" t="s">
        <v>2033</v>
      </c>
      <c r="BO152" s="106"/>
      <c r="BP152" s="121"/>
      <c r="BQ152" s="121"/>
      <c r="BR152" s="121"/>
      <c r="BS152" s="121"/>
      <c r="BT152" s="119" t="s">
        <v>133</v>
      </c>
      <c r="BU152" s="179"/>
      <c r="BV152" s="136"/>
    </row>
    <row r="153" spans="1:74" s="137" customFormat="1" ht="90" hidden="1" customHeight="1">
      <c r="B153" s="107" t="s">
        <v>8672</v>
      </c>
      <c r="C153" s="108" t="s">
        <v>7413</v>
      </c>
      <c r="D153" s="92" t="s">
        <v>8589</v>
      </c>
      <c r="E153" s="109">
        <v>44134</v>
      </c>
      <c r="F153" s="92" t="s">
        <v>8590</v>
      </c>
      <c r="G153" s="148" t="s">
        <v>8665</v>
      </c>
      <c r="H153" s="112" t="s">
        <v>8673</v>
      </c>
      <c r="I153" s="112" t="s">
        <v>8674</v>
      </c>
      <c r="J153" s="110" t="s">
        <v>8675</v>
      </c>
      <c r="K153" s="110"/>
      <c r="L153" s="119" t="s">
        <v>8676</v>
      </c>
      <c r="M153" s="136"/>
      <c r="N153" s="109">
        <v>44136</v>
      </c>
      <c r="O153" s="109">
        <v>44227</v>
      </c>
      <c r="P153" s="114">
        <f t="shared" si="3"/>
        <v>13</v>
      </c>
      <c r="Q153" s="115"/>
      <c r="R153" s="124" t="s">
        <v>33</v>
      </c>
      <c r="S153" s="136"/>
      <c r="T153" s="166" t="s">
        <v>125</v>
      </c>
      <c r="U153" s="166" t="s">
        <v>125</v>
      </c>
      <c r="V153" s="166" t="s">
        <v>125</v>
      </c>
      <c r="W153" s="166" t="s">
        <v>125</v>
      </c>
      <c r="X153" s="166" t="s">
        <v>125</v>
      </c>
      <c r="Y153" s="166" t="s">
        <v>125</v>
      </c>
      <c r="Z153" s="166" t="s">
        <v>125</v>
      </c>
      <c r="AA153" s="166" t="s">
        <v>125</v>
      </c>
      <c r="AB153" s="166" t="s">
        <v>125</v>
      </c>
      <c r="AC153" s="166" t="s">
        <v>125</v>
      </c>
      <c r="AD153" s="166" t="s">
        <v>125</v>
      </c>
      <c r="AE153" s="166" t="s">
        <v>125</v>
      </c>
      <c r="AF153" s="166" t="s">
        <v>125</v>
      </c>
      <c r="AG153" s="166" t="s">
        <v>125</v>
      </c>
      <c r="AH153" s="166" t="s">
        <v>125</v>
      </c>
      <c r="AI153" s="166" t="s">
        <v>125</v>
      </c>
      <c r="AJ153" s="166" t="s">
        <v>125</v>
      </c>
      <c r="AK153" s="166" t="s">
        <v>125</v>
      </c>
      <c r="AL153" s="166" t="s">
        <v>125</v>
      </c>
      <c r="AM153" s="166" t="s">
        <v>125</v>
      </c>
      <c r="AN153" s="166" t="s">
        <v>125</v>
      </c>
      <c r="AO153" s="166" t="s">
        <v>125</v>
      </c>
      <c r="AP153" s="166" t="s">
        <v>125</v>
      </c>
      <c r="AQ153" s="35" t="s">
        <v>8528</v>
      </c>
      <c r="AR153" s="35" t="s">
        <v>8677</v>
      </c>
      <c r="AS153" s="35" t="s">
        <v>8678</v>
      </c>
      <c r="AT153" s="119" t="s">
        <v>125</v>
      </c>
      <c r="AU153" s="112" t="s">
        <v>3113</v>
      </c>
      <c r="AV153" s="19" t="s">
        <v>125</v>
      </c>
      <c r="AW153" s="35" t="s">
        <v>3113</v>
      </c>
      <c r="AX153" s="19" t="s">
        <v>125</v>
      </c>
      <c r="AY153" s="35" t="s">
        <v>3113</v>
      </c>
      <c r="AZ153" s="19" t="s">
        <v>125</v>
      </c>
      <c r="BA153" s="35" t="s">
        <v>3113</v>
      </c>
      <c r="BB153" s="19" t="s">
        <v>125</v>
      </c>
      <c r="BC153" s="35" t="s">
        <v>3113</v>
      </c>
      <c r="BD153" s="19" t="s">
        <v>125</v>
      </c>
      <c r="BE153" s="35" t="s">
        <v>3113</v>
      </c>
      <c r="BF153" s="19" t="s">
        <v>125</v>
      </c>
      <c r="BG153" s="35" t="s">
        <v>3113</v>
      </c>
      <c r="BH153" s="19" t="s">
        <v>125</v>
      </c>
      <c r="BI153" s="35" t="s">
        <v>3113</v>
      </c>
      <c r="BJ153" s="19" t="s">
        <v>125</v>
      </c>
      <c r="BK153" s="35" t="s">
        <v>3113</v>
      </c>
      <c r="BL153" s="108" t="s">
        <v>131</v>
      </c>
      <c r="BM153" s="175">
        <v>44405</v>
      </c>
      <c r="BN153" s="108" t="s">
        <v>2033</v>
      </c>
      <c r="BO153" s="106"/>
      <c r="BP153" s="121"/>
      <c r="BQ153" s="121"/>
      <c r="BR153" s="121"/>
      <c r="BS153" s="121"/>
      <c r="BT153" s="119" t="s">
        <v>133</v>
      </c>
      <c r="BU153" s="179"/>
      <c r="BV153" s="136"/>
    </row>
    <row r="154" spans="1:74" s="137" customFormat="1" ht="90" hidden="1" customHeight="1">
      <c r="B154" s="107" t="s">
        <v>8679</v>
      </c>
      <c r="C154" s="108" t="s">
        <v>7413</v>
      </c>
      <c r="D154" s="92" t="s">
        <v>8680</v>
      </c>
      <c r="E154" s="175">
        <v>44162</v>
      </c>
      <c r="F154" s="92" t="s">
        <v>7648</v>
      </c>
      <c r="G154" s="148" t="s">
        <v>7416</v>
      </c>
      <c r="H154" s="35" t="s">
        <v>8681</v>
      </c>
      <c r="I154" s="35" t="s">
        <v>8682</v>
      </c>
      <c r="J154" s="35" t="s">
        <v>8683</v>
      </c>
      <c r="K154" s="35" t="s">
        <v>8684</v>
      </c>
      <c r="L154" s="35" t="s">
        <v>8685</v>
      </c>
      <c r="M154" s="179">
        <v>1</v>
      </c>
      <c r="N154" s="175">
        <v>44287</v>
      </c>
      <c r="O154" s="122">
        <v>44377</v>
      </c>
      <c r="P154" s="106">
        <f t="shared" si="3"/>
        <v>13</v>
      </c>
      <c r="Q154" s="182">
        <v>1</v>
      </c>
      <c r="R154" s="92" t="s">
        <v>26</v>
      </c>
      <c r="S154" s="35" t="s">
        <v>27</v>
      </c>
      <c r="T154" s="166" t="s">
        <v>125</v>
      </c>
      <c r="U154" s="166" t="s">
        <v>125</v>
      </c>
      <c r="V154" s="166" t="s">
        <v>125</v>
      </c>
      <c r="W154" s="166" t="s">
        <v>125</v>
      </c>
      <c r="X154" s="166" t="s">
        <v>125</v>
      </c>
      <c r="Y154" s="166" t="s">
        <v>125</v>
      </c>
      <c r="Z154" s="166" t="s">
        <v>125</v>
      </c>
      <c r="AA154" s="166" t="s">
        <v>125</v>
      </c>
      <c r="AB154" s="166" t="s">
        <v>125</v>
      </c>
      <c r="AC154" s="166" t="s">
        <v>125</v>
      </c>
      <c r="AD154" s="166" t="s">
        <v>125</v>
      </c>
      <c r="AE154" s="166" t="s">
        <v>125</v>
      </c>
      <c r="AF154" s="166" t="s">
        <v>125</v>
      </c>
      <c r="AG154" s="166" t="s">
        <v>125</v>
      </c>
      <c r="AH154" s="166" t="s">
        <v>125</v>
      </c>
      <c r="AI154" s="166" t="s">
        <v>125</v>
      </c>
      <c r="AJ154" s="166" t="s">
        <v>125</v>
      </c>
      <c r="AK154" s="166" t="s">
        <v>125</v>
      </c>
      <c r="AL154" s="166" t="s">
        <v>125</v>
      </c>
      <c r="AM154" s="166" t="s">
        <v>125</v>
      </c>
      <c r="AN154" s="166" t="s">
        <v>125</v>
      </c>
      <c r="AO154" s="166" t="s">
        <v>125</v>
      </c>
      <c r="AP154" s="166" t="s">
        <v>125</v>
      </c>
      <c r="AQ154" s="166" t="s">
        <v>125</v>
      </c>
      <c r="AR154" s="35" t="s">
        <v>8686</v>
      </c>
      <c r="AS154" s="35" t="s">
        <v>8687</v>
      </c>
      <c r="AT154" s="35" t="s">
        <v>8688</v>
      </c>
      <c r="AU154" s="35" t="s">
        <v>8689</v>
      </c>
      <c r="AV154" s="35" t="s">
        <v>125</v>
      </c>
      <c r="AW154" s="35" t="s">
        <v>8464</v>
      </c>
      <c r="AX154" s="35" t="s">
        <v>125</v>
      </c>
      <c r="AY154" s="35" t="s">
        <v>8464</v>
      </c>
      <c r="AZ154" s="35" t="s">
        <v>125</v>
      </c>
      <c r="BA154" s="35" t="s">
        <v>8464</v>
      </c>
      <c r="BB154" s="35" t="s">
        <v>125</v>
      </c>
      <c r="BC154" s="35" t="s">
        <v>8464</v>
      </c>
      <c r="BD154" s="35" t="s">
        <v>125</v>
      </c>
      <c r="BE154" s="35" t="s">
        <v>8464</v>
      </c>
      <c r="BF154" s="35" t="s">
        <v>125</v>
      </c>
      <c r="BG154" s="35" t="s">
        <v>8464</v>
      </c>
      <c r="BH154" s="35" t="s">
        <v>125</v>
      </c>
      <c r="BI154" s="35" t="s">
        <v>8464</v>
      </c>
      <c r="BJ154" s="35" t="s">
        <v>7429</v>
      </c>
      <c r="BK154" s="35" t="s">
        <v>8464</v>
      </c>
      <c r="BL154" s="108" t="s">
        <v>131</v>
      </c>
      <c r="BM154" s="175">
        <v>44487</v>
      </c>
      <c r="BN154" s="108" t="s">
        <v>2033</v>
      </c>
      <c r="BO154" s="106"/>
      <c r="BP154" s="121"/>
      <c r="BQ154" s="121"/>
      <c r="BR154" s="121"/>
      <c r="BS154" s="121"/>
      <c r="BT154" s="119" t="s">
        <v>133</v>
      </c>
      <c r="BU154" s="179"/>
      <c r="BV154" s="136"/>
    </row>
    <row r="155" spans="1:74" s="123" customFormat="1" ht="90" hidden="1" customHeight="1">
      <c r="A155" s="137"/>
      <c r="B155" s="107" t="s">
        <v>8690</v>
      </c>
      <c r="C155" s="108" t="s">
        <v>7413</v>
      </c>
      <c r="D155" s="110" t="s">
        <v>8680</v>
      </c>
      <c r="E155" s="122">
        <v>44162</v>
      </c>
      <c r="F155" s="110" t="s">
        <v>7648</v>
      </c>
      <c r="G155" s="111" t="s">
        <v>7416</v>
      </c>
      <c r="H155" s="119" t="s">
        <v>8691</v>
      </c>
      <c r="I155" s="119" t="s">
        <v>8682</v>
      </c>
      <c r="J155" s="119" t="s">
        <v>8683</v>
      </c>
      <c r="K155" s="119" t="s">
        <v>8692</v>
      </c>
      <c r="L155" s="119" t="s">
        <v>8693</v>
      </c>
      <c r="M155" s="106">
        <v>1</v>
      </c>
      <c r="N155" s="122">
        <v>44347</v>
      </c>
      <c r="O155" s="122">
        <v>44804</v>
      </c>
      <c r="P155" s="106">
        <f t="shared" si="3"/>
        <v>14</v>
      </c>
      <c r="Q155" s="239">
        <v>0</v>
      </c>
      <c r="R155" s="110" t="s">
        <v>26</v>
      </c>
      <c r="S155" s="119" t="s">
        <v>27</v>
      </c>
      <c r="T155" s="166" t="s">
        <v>125</v>
      </c>
      <c r="U155" s="166" t="s">
        <v>125</v>
      </c>
      <c r="V155" s="166" t="s">
        <v>125</v>
      </c>
      <c r="W155" s="166" t="s">
        <v>125</v>
      </c>
      <c r="X155" s="166" t="s">
        <v>125</v>
      </c>
      <c r="Y155" s="166" t="s">
        <v>125</v>
      </c>
      <c r="Z155" s="166" t="s">
        <v>125</v>
      </c>
      <c r="AA155" s="166" t="s">
        <v>125</v>
      </c>
      <c r="AB155" s="166" t="s">
        <v>125</v>
      </c>
      <c r="AC155" s="166" t="s">
        <v>125</v>
      </c>
      <c r="AD155" s="166" t="s">
        <v>125</v>
      </c>
      <c r="AE155" s="166" t="s">
        <v>125</v>
      </c>
      <c r="AF155" s="166" t="s">
        <v>125</v>
      </c>
      <c r="AG155" s="166" t="s">
        <v>125</v>
      </c>
      <c r="AH155" s="166" t="s">
        <v>125</v>
      </c>
      <c r="AI155" s="166" t="s">
        <v>125</v>
      </c>
      <c r="AJ155" s="166" t="s">
        <v>125</v>
      </c>
      <c r="AK155" s="166" t="s">
        <v>125</v>
      </c>
      <c r="AL155" s="166" t="s">
        <v>125</v>
      </c>
      <c r="AM155" s="166" t="s">
        <v>125</v>
      </c>
      <c r="AN155" s="166" t="s">
        <v>125</v>
      </c>
      <c r="AO155" s="166" t="s">
        <v>125</v>
      </c>
      <c r="AP155" s="166" t="s">
        <v>125</v>
      </c>
      <c r="AQ155" s="166" t="s">
        <v>125</v>
      </c>
      <c r="AR155" s="35" t="s">
        <v>8694</v>
      </c>
      <c r="AS155" s="35" t="s">
        <v>8695</v>
      </c>
      <c r="AT155" s="35" t="s">
        <v>8696</v>
      </c>
      <c r="AU155" s="35" t="s">
        <v>8697</v>
      </c>
      <c r="AV155" s="35" t="s">
        <v>8698</v>
      </c>
      <c r="AW155" s="35" t="s">
        <v>8699</v>
      </c>
      <c r="AX155" s="35" t="s">
        <v>8700</v>
      </c>
      <c r="AY155" s="35" t="s">
        <v>8701</v>
      </c>
      <c r="AZ155" s="156" t="s">
        <v>8700</v>
      </c>
      <c r="BA155" s="35" t="s">
        <v>8702</v>
      </c>
      <c r="BB155" s="35" t="s">
        <v>8703</v>
      </c>
      <c r="BC155" s="35" t="s">
        <v>8704</v>
      </c>
      <c r="BD155" s="35" t="s">
        <v>8705</v>
      </c>
      <c r="BE155" s="19" t="s">
        <v>8706</v>
      </c>
      <c r="BF155" s="112" t="s">
        <v>8707</v>
      </c>
      <c r="BG155" s="112" t="s">
        <v>8708</v>
      </c>
      <c r="BH155" s="155" t="s">
        <v>8709</v>
      </c>
      <c r="BI155" s="112" t="s">
        <v>8710</v>
      </c>
      <c r="BJ155" s="112" t="s">
        <v>125</v>
      </c>
      <c r="BK155" s="140" t="s">
        <v>8711</v>
      </c>
      <c r="BL155" s="108" t="s">
        <v>1536</v>
      </c>
      <c r="BM155" s="122">
        <v>45198</v>
      </c>
      <c r="BN155" s="108" t="s">
        <v>10</v>
      </c>
      <c r="BO155" s="122">
        <v>45198</v>
      </c>
      <c r="BP155" s="140" t="s">
        <v>8712</v>
      </c>
      <c r="BQ155" s="140" t="s">
        <v>8713</v>
      </c>
      <c r="BR155" s="119" t="s">
        <v>3426</v>
      </c>
      <c r="BS155" s="128" t="s">
        <v>1538</v>
      </c>
      <c r="BT155" s="119" t="s">
        <v>8714</v>
      </c>
      <c r="BU155" s="106" t="s">
        <v>6220</v>
      </c>
      <c r="BV155" s="119" t="s">
        <v>8715</v>
      </c>
    </row>
    <row r="156" spans="1:74" s="137" customFormat="1" ht="90" hidden="1" customHeight="1">
      <c r="B156" s="107" t="s">
        <v>8716</v>
      </c>
      <c r="C156" s="108" t="s">
        <v>7413</v>
      </c>
      <c r="D156" s="92" t="s">
        <v>8680</v>
      </c>
      <c r="E156" s="175">
        <v>44162</v>
      </c>
      <c r="F156" s="92" t="s">
        <v>7648</v>
      </c>
      <c r="G156" s="148" t="s">
        <v>7416</v>
      </c>
      <c r="H156" s="35" t="s">
        <v>8681</v>
      </c>
      <c r="I156" s="35" t="s">
        <v>8717</v>
      </c>
      <c r="J156" s="35" t="s">
        <v>8683</v>
      </c>
      <c r="K156" s="35" t="s">
        <v>8718</v>
      </c>
      <c r="L156" s="35" t="s">
        <v>8719</v>
      </c>
      <c r="M156" s="179">
        <v>2</v>
      </c>
      <c r="N156" s="175">
        <v>44287</v>
      </c>
      <c r="O156" s="122">
        <v>44407</v>
      </c>
      <c r="P156" s="106">
        <f t="shared" si="3"/>
        <v>18</v>
      </c>
      <c r="Q156" s="182">
        <v>2</v>
      </c>
      <c r="R156" s="92" t="s">
        <v>26</v>
      </c>
      <c r="S156" s="35" t="s">
        <v>27</v>
      </c>
      <c r="T156" s="166" t="s">
        <v>125</v>
      </c>
      <c r="U156" s="166" t="s">
        <v>125</v>
      </c>
      <c r="V156" s="166" t="s">
        <v>125</v>
      </c>
      <c r="W156" s="166" t="s">
        <v>125</v>
      </c>
      <c r="X156" s="166" t="s">
        <v>125</v>
      </c>
      <c r="Y156" s="166" t="s">
        <v>125</v>
      </c>
      <c r="Z156" s="166" t="s">
        <v>125</v>
      </c>
      <c r="AA156" s="166" t="s">
        <v>125</v>
      </c>
      <c r="AB156" s="166" t="s">
        <v>125</v>
      </c>
      <c r="AC156" s="166" t="s">
        <v>125</v>
      </c>
      <c r="AD156" s="166" t="s">
        <v>125</v>
      </c>
      <c r="AE156" s="166" t="s">
        <v>125</v>
      </c>
      <c r="AF156" s="166" t="s">
        <v>125</v>
      </c>
      <c r="AG156" s="166" t="s">
        <v>125</v>
      </c>
      <c r="AH156" s="166" t="s">
        <v>125</v>
      </c>
      <c r="AI156" s="166" t="s">
        <v>125</v>
      </c>
      <c r="AJ156" s="166" t="s">
        <v>125</v>
      </c>
      <c r="AK156" s="166" t="s">
        <v>125</v>
      </c>
      <c r="AL156" s="166" t="s">
        <v>125</v>
      </c>
      <c r="AM156" s="166" t="s">
        <v>125</v>
      </c>
      <c r="AN156" s="166" t="s">
        <v>125</v>
      </c>
      <c r="AO156" s="166" t="s">
        <v>125</v>
      </c>
      <c r="AP156" s="166" t="s">
        <v>125</v>
      </c>
      <c r="AQ156" s="166" t="s">
        <v>125</v>
      </c>
      <c r="AR156" s="35" t="s">
        <v>8720</v>
      </c>
      <c r="AS156" s="35" t="s">
        <v>8721</v>
      </c>
      <c r="AT156" s="35" t="s">
        <v>8722</v>
      </c>
      <c r="AU156" s="35" t="s">
        <v>8723</v>
      </c>
      <c r="AV156" s="35" t="s">
        <v>125</v>
      </c>
      <c r="AW156" s="35" t="s">
        <v>8464</v>
      </c>
      <c r="AX156" s="35" t="s">
        <v>125</v>
      </c>
      <c r="AY156" s="35" t="s">
        <v>8464</v>
      </c>
      <c r="AZ156" s="35" t="s">
        <v>125</v>
      </c>
      <c r="BA156" s="35" t="s">
        <v>8464</v>
      </c>
      <c r="BB156" s="35" t="s">
        <v>125</v>
      </c>
      <c r="BC156" s="35" t="s">
        <v>8464</v>
      </c>
      <c r="BD156" s="35" t="s">
        <v>125</v>
      </c>
      <c r="BE156" s="19" t="s">
        <v>8464</v>
      </c>
      <c r="BF156" s="35" t="s">
        <v>125</v>
      </c>
      <c r="BG156" s="35" t="s">
        <v>8464</v>
      </c>
      <c r="BH156" s="35" t="s">
        <v>125</v>
      </c>
      <c r="BI156" s="35" t="s">
        <v>8464</v>
      </c>
      <c r="BJ156" s="35" t="s">
        <v>7429</v>
      </c>
      <c r="BK156" s="35" t="s">
        <v>8464</v>
      </c>
      <c r="BL156" s="108" t="s">
        <v>131</v>
      </c>
      <c r="BM156" s="175">
        <v>44497</v>
      </c>
      <c r="BN156" s="108" t="s">
        <v>2033</v>
      </c>
      <c r="BO156" s="106"/>
      <c r="BP156" s="121"/>
      <c r="BQ156" s="121"/>
      <c r="BR156" s="121"/>
      <c r="BS156" s="121"/>
      <c r="BT156" s="119" t="s">
        <v>133</v>
      </c>
      <c r="BU156" s="179"/>
      <c r="BV156" s="136"/>
    </row>
    <row r="157" spans="1:74" s="137" customFormat="1" ht="90" hidden="1" customHeight="1">
      <c r="B157" s="107" t="s">
        <v>8724</v>
      </c>
      <c r="C157" s="108" t="s">
        <v>7413</v>
      </c>
      <c r="D157" s="92" t="s">
        <v>8680</v>
      </c>
      <c r="E157" s="175">
        <v>44162</v>
      </c>
      <c r="F157" s="92" t="s">
        <v>7648</v>
      </c>
      <c r="G157" s="148" t="s">
        <v>7431</v>
      </c>
      <c r="H157" s="35" t="s">
        <v>8725</v>
      </c>
      <c r="I157" s="35" t="s">
        <v>8726</v>
      </c>
      <c r="J157" s="35" t="s">
        <v>8727</v>
      </c>
      <c r="K157" s="35" t="s">
        <v>8728</v>
      </c>
      <c r="L157" s="35" t="s">
        <v>8719</v>
      </c>
      <c r="M157" s="179">
        <v>3</v>
      </c>
      <c r="N157" s="175">
        <v>44287</v>
      </c>
      <c r="O157" s="122">
        <v>44407</v>
      </c>
      <c r="P157" s="106">
        <f t="shared" si="3"/>
        <v>18</v>
      </c>
      <c r="Q157" s="182">
        <v>3</v>
      </c>
      <c r="R157" s="92" t="s">
        <v>26</v>
      </c>
      <c r="S157" s="35" t="s">
        <v>27</v>
      </c>
      <c r="T157" s="166" t="s">
        <v>125</v>
      </c>
      <c r="U157" s="166" t="s">
        <v>125</v>
      </c>
      <c r="V157" s="166" t="s">
        <v>125</v>
      </c>
      <c r="W157" s="166" t="s">
        <v>125</v>
      </c>
      <c r="X157" s="166" t="s">
        <v>125</v>
      </c>
      <c r="Y157" s="166" t="s">
        <v>125</v>
      </c>
      <c r="Z157" s="166" t="s">
        <v>125</v>
      </c>
      <c r="AA157" s="166" t="s">
        <v>125</v>
      </c>
      <c r="AB157" s="166" t="s">
        <v>125</v>
      </c>
      <c r="AC157" s="166" t="s">
        <v>125</v>
      </c>
      <c r="AD157" s="166" t="s">
        <v>125</v>
      </c>
      <c r="AE157" s="166" t="s">
        <v>125</v>
      </c>
      <c r="AF157" s="166" t="s">
        <v>125</v>
      </c>
      <c r="AG157" s="166" t="s">
        <v>125</v>
      </c>
      <c r="AH157" s="166" t="s">
        <v>125</v>
      </c>
      <c r="AI157" s="166" t="s">
        <v>125</v>
      </c>
      <c r="AJ157" s="166" t="s">
        <v>125</v>
      </c>
      <c r="AK157" s="166" t="s">
        <v>125</v>
      </c>
      <c r="AL157" s="166" t="s">
        <v>125</v>
      </c>
      <c r="AM157" s="166" t="s">
        <v>125</v>
      </c>
      <c r="AN157" s="166" t="s">
        <v>125</v>
      </c>
      <c r="AO157" s="166" t="s">
        <v>125</v>
      </c>
      <c r="AP157" s="166" t="s">
        <v>125</v>
      </c>
      <c r="AQ157" s="166" t="s">
        <v>125</v>
      </c>
      <c r="AR157" s="35" t="s">
        <v>8729</v>
      </c>
      <c r="AS157" s="35" t="s">
        <v>8730</v>
      </c>
      <c r="AT157" s="35" t="s">
        <v>8731</v>
      </c>
      <c r="AU157" s="35" t="s">
        <v>8732</v>
      </c>
      <c r="AV157" s="35" t="s">
        <v>125</v>
      </c>
      <c r="AW157" s="35" t="s">
        <v>8464</v>
      </c>
      <c r="AX157" s="35" t="s">
        <v>125</v>
      </c>
      <c r="AY157" s="35" t="s">
        <v>8464</v>
      </c>
      <c r="AZ157" s="35" t="s">
        <v>125</v>
      </c>
      <c r="BA157" s="35" t="s">
        <v>8464</v>
      </c>
      <c r="BB157" s="35" t="s">
        <v>125</v>
      </c>
      <c r="BC157" s="35" t="s">
        <v>8464</v>
      </c>
      <c r="BD157" s="35" t="s">
        <v>125</v>
      </c>
      <c r="BE157" s="19" t="s">
        <v>8464</v>
      </c>
      <c r="BF157" s="35" t="s">
        <v>125</v>
      </c>
      <c r="BG157" s="35" t="s">
        <v>8464</v>
      </c>
      <c r="BH157" s="35" t="s">
        <v>125</v>
      </c>
      <c r="BI157" s="35" t="s">
        <v>8464</v>
      </c>
      <c r="BJ157" s="35" t="s">
        <v>7429</v>
      </c>
      <c r="BK157" s="35" t="s">
        <v>8464</v>
      </c>
      <c r="BL157" s="108" t="s">
        <v>131</v>
      </c>
      <c r="BM157" s="175">
        <v>44497</v>
      </c>
      <c r="BN157" s="108" t="s">
        <v>2033</v>
      </c>
      <c r="BO157" s="106"/>
      <c r="BP157" s="121"/>
      <c r="BQ157" s="121"/>
      <c r="BR157" s="121"/>
      <c r="BS157" s="121"/>
      <c r="BT157" s="119" t="s">
        <v>133</v>
      </c>
      <c r="BU157" s="179"/>
      <c r="BV157" s="136"/>
    </row>
    <row r="158" spans="1:74" s="137" customFormat="1" ht="90" hidden="1" customHeight="1">
      <c r="B158" s="107" t="s">
        <v>8733</v>
      </c>
      <c r="C158" s="108" t="s">
        <v>7413</v>
      </c>
      <c r="D158" s="92" t="s">
        <v>8680</v>
      </c>
      <c r="E158" s="175">
        <v>44162</v>
      </c>
      <c r="F158" s="92" t="s">
        <v>7648</v>
      </c>
      <c r="G158" s="148" t="s">
        <v>7471</v>
      </c>
      <c r="H158" s="35" t="s">
        <v>8734</v>
      </c>
      <c r="I158" s="35" t="s">
        <v>8735</v>
      </c>
      <c r="J158" s="35" t="s">
        <v>8736</v>
      </c>
      <c r="K158" s="35" t="s">
        <v>8737</v>
      </c>
      <c r="L158" s="35" t="s">
        <v>8738</v>
      </c>
      <c r="M158" s="179">
        <v>530</v>
      </c>
      <c r="N158" s="175">
        <v>44256</v>
      </c>
      <c r="O158" s="122">
        <v>44530</v>
      </c>
      <c r="P158" s="106">
        <f t="shared" si="3"/>
        <v>40</v>
      </c>
      <c r="Q158" s="185">
        <v>332</v>
      </c>
      <c r="R158" s="110" t="s">
        <v>8653</v>
      </c>
      <c r="S158" s="35" t="s">
        <v>8739</v>
      </c>
      <c r="T158" s="166" t="s">
        <v>125</v>
      </c>
      <c r="U158" s="166" t="s">
        <v>125</v>
      </c>
      <c r="V158" s="166" t="s">
        <v>125</v>
      </c>
      <c r="W158" s="166" t="s">
        <v>125</v>
      </c>
      <c r="X158" s="166" t="s">
        <v>125</v>
      </c>
      <c r="Y158" s="166" t="s">
        <v>125</v>
      </c>
      <c r="Z158" s="166" t="s">
        <v>125</v>
      </c>
      <c r="AA158" s="166" t="s">
        <v>125</v>
      </c>
      <c r="AB158" s="166" t="s">
        <v>125</v>
      </c>
      <c r="AC158" s="166" t="s">
        <v>125</v>
      </c>
      <c r="AD158" s="166" t="s">
        <v>125</v>
      </c>
      <c r="AE158" s="166" t="s">
        <v>125</v>
      </c>
      <c r="AF158" s="166" t="s">
        <v>125</v>
      </c>
      <c r="AG158" s="166" t="s">
        <v>125</v>
      </c>
      <c r="AH158" s="166" t="s">
        <v>125</v>
      </c>
      <c r="AI158" s="166" t="s">
        <v>125</v>
      </c>
      <c r="AJ158" s="166" t="s">
        <v>125</v>
      </c>
      <c r="AK158" s="166" t="s">
        <v>125</v>
      </c>
      <c r="AL158" s="166" t="s">
        <v>125</v>
      </c>
      <c r="AM158" s="166" t="s">
        <v>125</v>
      </c>
      <c r="AN158" s="166" t="s">
        <v>125</v>
      </c>
      <c r="AO158" s="166" t="s">
        <v>125</v>
      </c>
      <c r="AP158" s="166" t="s">
        <v>125</v>
      </c>
      <c r="AQ158" s="166" t="s">
        <v>125</v>
      </c>
      <c r="AR158" s="35" t="s">
        <v>8740</v>
      </c>
      <c r="AS158" s="35" t="s">
        <v>8741</v>
      </c>
      <c r="AT158" s="35" t="s">
        <v>8742</v>
      </c>
      <c r="AU158" s="35" t="s">
        <v>8743</v>
      </c>
      <c r="AV158" s="35" t="s">
        <v>125</v>
      </c>
      <c r="AW158" s="19" t="s">
        <v>4080</v>
      </c>
      <c r="AX158" s="35" t="s">
        <v>125</v>
      </c>
      <c r="AY158" s="19" t="s">
        <v>8657</v>
      </c>
      <c r="AZ158" s="35" t="s">
        <v>125</v>
      </c>
      <c r="BA158" s="19" t="s">
        <v>4022</v>
      </c>
      <c r="BB158" s="35" t="s">
        <v>125</v>
      </c>
      <c r="BC158" s="19" t="s">
        <v>4022</v>
      </c>
      <c r="BD158" s="35" t="s">
        <v>125</v>
      </c>
      <c r="BE158" s="19" t="s">
        <v>4022</v>
      </c>
      <c r="BF158" s="35" t="s">
        <v>125</v>
      </c>
      <c r="BG158" s="19" t="s">
        <v>4022</v>
      </c>
      <c r="BH158" s="35" t="s">
        <v>7429</v>
      </c>
      <c r="BI158" s="19" t="s">
        <v>4022</v>
      </c>
      <c r="BJ158" s="35" t="s">
        <v>7429</v>
      </c>
      <c r="BK158" s="19" t="s">
        <v>4022</v>
      </c>
      <c r="BL158" s="108" t="s">
        <v>1845</v>
      </c>
      <c r="BM158" s="175">
        <v>44529</v>
      </c>
      <c r="BN158" s="108" t="s">
        <v>10</v>
      </c>
      <c r="BO158" s="175">
        <v>44529</v>
      </c>
      <c r="BP158" s="140" t="s">
        <v>4081</v>
      </c>
      <c r="BQ158" s="171" t="s">
        <v>8658</v>
      </c>
      <c r="BR158" s="171" t="s">
        <v>130</v>
      </c>
      <c r="BS158" s="171" t="s">
        <v>130</v>
      </c>
      <c r="BT158" s="119" t="s">
        <v>1539</v>
      </c>
      <c r="BU158" s="179" t="s">
        <v>292</v>
      </c>
      <c r="BV158" s="136" t="s">
        <v>130</v>
      </c>
    </row>
    <row r="159" spans="1:74" s="137" customFormat="1" ht="90" hidden="1" customHeight="1">
      <c r="B159" s="107" t="s">
        <v>8733</v>
      </c>
      <c r="C159" s="108" t="s">
        <v>7413</v>
      </c>
      <c r="D159" s="92" t="s">
        <v>8680</v>
      </c>
      <c r="E159" s="175">
        <v>44162</v>
      </c>
      <c r="F159" s="92" t="s">
        <v>7648</v>
      </c>
      <c r="G159" s="148" t="s">
        <v>7471</v>
      </c>
      <c r="H159" s="35" t="s">
        <v>8734</v>
      </c>
      <c r="I159" s="119" t="s">
        <v>8735</v>
      </c>
      <c r="J159" s="119" t="s">
        <v>8736</v>
      </c>
      <c r="K159" s="119" t="s">
        <v>8737</v>
      </c>
      <c r="L159" s="119" t="s">
        <v>8738</v>
      </c>
      <c r="M159" s="106">
        <v>530</v>
      </c>
      <c r="N159" s="122">
        <v>44256</v>
      </c>
      <c r="O159" s="122">
        <v>44743</v>
      </c>
      <c r="P159" s="106">
        <f t="shared" ref="P159" si="5">+WEEKNUM(O159-N159)</f>
        <v>18</v>
      </c>
      <c r="Q159" s="185">
        <v>332</v>
      </c>
      <c r="R159" s="110" t="s">
        <v>8653</v>
      </c>
      <c r="S159" s="35" t="s">
        <v>8739</v>
      </c>
      <c r="T159" s="166" t="s">
        <v>125</v>
      </c>
      <c r="U159" s="166" t="s">
        <v>125</v>
      </c>
      <c r="V159" s="166" t="s">
        <v>125</v>
      </c>
      <c r="W159" s="166" t="s">
        <v>125</v>
      </c>
      <c r="X159" s="166" t="s">
        <v>125</v>
      </c>
      <c r="Y159" s="166" t="s">
        <v>125</v>
      </c>
      <c r="Z159" s="166" t="s">
        <v>125</v>
      </c>
      <c r="AA159" s="166" t="s">
        <v>125</v>
      </c>
      <c r="AB159" s="166" t="s">
        <v>125</v>
      </c>
      <c r="AC159" s="166" t="s">
        <v>125</v>
      </c>
      <c r="AD159" s="166" t="s">
        <v>125</v>
      </c>
      <c r="AE159" s="166" t="s">
        <v>125</v>
      </c>
      <c r="AF159" s="166" t="s">
        <v>125</v>
      </c>
      <c r="AG159" s="166" t="s">
        <v>125</v>
      </c>
      <c r="AH159" s="166" t="s">
        <v>125</v>
      </c>
      <c r="AI159" s="166" t="s">
        <v>125</v>
      </c>
      <c r="AJ159" s="166" t="s">
        <v>125</v>
      </c>
      <c r="AK159" s="166" t="s">
        <v>125</v>
      </c>
      <c r="AL159" s="166" t="s">
        <v>125</v>
      </c>
      <c r="AM159" s="166" t="s">
        <v>125</v>
      </c>
      <c r="AN159" s="166" t="s">
        <v>125</v>
      </c>
      <c r="AO159" s="166" t="s">
        <v>125</v>
      </c>
      <c r="AP159" s="166" t="s">
        <v>125</v>
      </c>
      <c r="AQ159" s="166" t="s">
        <v>125</v>
      </c>
      <c r="AR159" s="35" t="s">
        <v>8740</v>
      </c>
      <c r="AS159" s="35" t="s">
        <v>8741</v>
      </c>
      <c r="AT159" s="35" t="s">
        <v>8742</v>
      </c>
      <c r="AU159" s="35" t="s">
        <v>8743</v>
      </c>
      <c r="AV159" s="35" t="s">
        <v>8744</v>
      </c>
      <c r="AW159" s="19" t="s">
        <v>8745</v>
      </c>
      <c r="AX159" s="19" t="s">
        <v>8746</v>
      </c>
      <c r="AY159" s="19" t="s">
        <v>8747</v>
      </c>
      <c r="AZ159" s="19" t="s">
        <v>8748</v>
      </c>
      <c r="BA159" s="35" t="s">
        <v>8749</v>
      </c>
      <c r="BB159" s="35" t="s">
        <v>125</v>
      </c>
      <c r="BC159" s="19" t="s">
        <v>8750</v>
      </c>
      <c r="BD159" s="35" t="s">
        <v>125</v>
      </c>
      <c r="BE159" s="19" t="s">
        <v>8750</v>
      </c>
      <c r="BF159" s="35" t="s">
        <v>125</v>
      </c>
      <c r="BG159" s="19" t="s">
        <v>8750</v>
      </c>
      <c r="BH159" s="35" t="s">
        <v>7429</v>
      </c>
      <c r="BI159" s="19" t="s">
        <v>8750</v>
      </c>
      <c r="BJ159" s="35" t="s">
        <v>7429</v>
      </c>
      <c r="BK159" s="19" t="s">
        <v>8750</v>
      </c>
      <c r="BL159" s="108" t="s">
        <v>1845</v>
      </c>
      <c r="BM159" s="175">
        <v>44760</v>
      </c>
      <c r="BN159" s="108" t="s">
        <v>10</v>
      </c>
      <c r="BO159" s="175">
        <v>44760</v>
      </c>
      <c r="BP159" s="140" t="s">
        <v>8751</v>
      </c>
      <c r="BQ159" s="171" t="s">
        <v>8752</v>
      </c>
      <c r="BR159" s="171" t="s">
        <v>130</v>
      </c>
      <c r="BS159" s="171" t="s">
        <v>130</v>
      </c>
      <c r="BT159" s="119" t="s">
        <v>1539</v>
      </c>
      <c r="BU159" s="179"/>
      <c r="BV159" s="136"/>
    </row>
    <row r="160" spans="1:74" s="123" customFormat="1" ht="90" customHeight="1">
      <c r="A160" s="137"/>
      <c r="B160" s="107" t="s">
        <v>8733</v>
      </c>
      <c r="C160" s="108" t="s">
        <v>7413</v>
      </c>
      <c r="D160" s="110" t="s">
        <v>8680</v>
      </c>
      <c r="E160" s="122">
        <v>44162</v>
      </c>
      <c r="F160" s="110" t="s">
        <v>7648</v>
      </c>
      <c r="G160" s="111" t="s">
        <v>7471</v>
      </c>
      <c r="H160" s="119" t="s">
        <v>8753</v>
      </c>
      <c r="I160" s="119" t="s">
        <v>8735</v>
      </c>
      <c r="J160" s="119" t="s">
        <v>8736</v>
      </c>
      <c r="K160" s="119" t="s">
        <v>8737</v>
      </c>
      <c r="L160" s="119" t="s">
        <v>8738</v>
      </c>
      <c r="M160" s="106">
        <v>530</v>
      </c>
      <c r="N160" s="122">
        <v>44256</v>
      </c>
      <c r="O160" s="122">
        <v>45107</v>
      </c>
      <c r="P160" s="106">
        <f t="shared" ref="P160" si="6">+WEEKNUM(O160-N160)</f>
        <v>18</v>
      </c>
      <c r="Q160" s="186">
        <v>398</v>
      </c>
      <c r="R160" s="110" t="s">
        <v>8653</v>
      </c>
      <c r="S160" s="119" t="s">
        <v>8739</v>
      </c>
      <c r="T160" s="166" t="s">
        <v>125</v>
      </c>
      <c r="U160" s="166" t="s">
        <v>125</v>
      </c>
      <c r="V160" s="166" t="s">
        <v>125</v>
      </c>
      <c r="W160" s="166" t="s">
        <v>125</v>
      </c>
      <c r="X160" s="166" t="s">
        <v>125</v>
      </c>
      <c r="Y160" s="166" t="s">
        <v>125</v>
      </c>
      <c r="Z160" s="166" t="s">
        <v>125</v>
      </c>
      <c r="AA160" s="166" t="s">
        <v>125</v>
      </c>
      <c r="AB160" s="166" t="s">
        <v>125</v>
      </c>
      <c r="AC160" s="166" t="s">
        <v>125</v>
      </c>
      <c r="AD160" s="166" t="s">
        <v>125</v>
      </c>
      <c r="AE160" s="166" t="s">
        <v>125</v>
      </c>
      <c r="AF160" s="166" t="s">
        <v>125</v>
      </c>
      <c r="AG160" s="166" t="s">
        <v>125</v>
      </c>
      <c r="AH160" s="166" t="s">
        <v>125</v>
      </c>
      <c r="AI160" s="166" t="s">
        <v>125</v>
      </c>
      <c r="AJ160" s="166" t="s">
        <v>125</v>
      </c>
      <c r="AK160" s="166" t="s">
        <v>125</v>
      </c>
      <c r="AL160" s="166" t="s">
        <v>125</v>
      </c>
      <c r="AM160" s="166" t="s">
        <v>125</v>
      </c>
      <c r="AN160" s="166" t="s">
        <v>125</v>
      </c>
      <c r="AO160" s="166" t="s">
        <v>125</v>
      </c>
      <c r="AP160" s="166" t="s">
        <v>125</v>
      </c>
      <c r="AQ160" s="166" t="s">
        <v>125</v>
      </c>
      <c r="AR160" s="35" t="s">
        <v>8740</v>
      </c>
      <c r="AS160" s="35" t="s">
        <v>8741</v>
      </c>
      <c r="AT160" s="35" t="s">
        <v>8742</v>
      </c>
      <c r="AU160" s="35" t="s">
        <v>8743</v>
      </c>
      <c r="AV160" s="35" t="s">
        <v>8744</v>
      </c>
      <c r="AW160" s="19" t="s">
        <v>8745</v>
      </c>
      <c r="AX160" s="19" t="s">
        <v>8746</v>
      </c>
      <c r="AY160" s="19" t="s">
        <v>8747</v>
      </c>
      <c r="AZ160" s="19" t="s">
        <v>8748</v>
      </c>
      <c r="BA160" s="19" t="s">
        <v>8754</v>
      </c>
      <c r="BB160" s="19" t="s">
        <v>8755</v>
      </c>
      <c r="BC160" s="19" t="s">
        <v>8756</v>
      </c>
      <c r="BD160" s="35" t="s">
        <v>8757</v>
      </c>
      <c r="BE160" s="19" t="s">
        <v>8758</v>
      </c>
      <c r="BF160" s="119" t="s">
        <v>8759</v>
      </c>
      <c r="BG160" s="220" t="s">
        <v>8760</v>
      </c>
      <c r="BH160" s="112" t="s">
        <v>8761</v>
      </c>
      <c r="BI160" s="112" t="s">
        <v>8762</v>
      </c>
      <c r="BJ160" s="155" t="s">
        <v>8763</v>
      </c>
      <c r="BK160" s="552" t="s">
        <v>8764</v>
      </c>
      <c r="BL160" s="108" t="s">
        <v>8765</v>
      </c>
      <c r="BM160" s="122">
        <v>45212</v>
      </c>
      <c r="BN160" s="108" t="s">
        <v>8765</v>
      </c>
      <c r="BO160" s="106"/>
      <c r="BP160" s="121"/>
      <c r="BQ160" s="121"/>
      <c r="BR160" s="121"/>
      <c r="BS160" s="121"/>
      <c r="BT160" s="119" t="s">
        <v>133</v>
      </c>
      <c r="BU160" s="106"/>
      <c r="BV160" s="121"/>
    </row>
    <row r="161" spans="1:74" s="137" customFormat="1" ht="90" hidden="1" customHeight="1">
      <c r="B161" s="107" t="s">
        <v>8766</v>
      </c>
      <c r="C161" s="108" t="s">
        <v>7413</v>
      </c>
      <c r="D161" s="92" t="s">
        <v>8680</v>
      </c>
      <c r="E161" s="175">
        <v>44162</v>
      </c>
      <c r="F161" s="92" t="s">
        <v>7648</v>
      </c>
      <c r="G161" s="148" t="s">
        <v>7471</v>
      </c>
      <c r="H161" s="35" t="s">
        <v>8734</v>
      </c>
      <c r="I161" s="35" t="s">
        <v>8735</v>
      </c>
      <c r="J161" s="35" t="s">
        <v>8736</v>
      </c>
      <c r="K161" s="35" t="s">
        <v>8767</v>
      </c>
      <c r="L161" s="35" t="s">
        <v>8768</v>
      </c>
      <c r="M161" s="179">
        <v>1</v>
      </c>
      <c r="N161" s="175">
        <v>44259</v>
      </c>
      <c r="O161" s="122">
        <v>44266</v>
      </c>
      <c r="P161" s="106">
        <f t="shared" si="3"/>
        <v>1</v>
      </c>
      <c r="Q161" s="182">
        <v>1</v>
      </c>
      <c r="R161" s="110" t="s">
        <v>8653</v>
      </c>
      <c r="S161" s="35" t="s">
        <v>8739</v>
      </c>
      <c r="T161" s="166" t="s">
        <v>125</v>
      </c>
      <c r="U161" s="166" t="s">
        <v>125</v>
      </c>
      <c r="V161" s="166" t="s">
        <v>125</v>
      </c>
      <c r="W161" s="166" t="s">
        <v>125</v>
      </c>
      <c r="X161" s="166" t="s">
        <v>125</v>
      </c>
      <c r="Y161" s="166" t="s">
        <v>125</v>
      </c>
      <c r="Z161" s="166" t="s">
        <v>125</v>
      </c>
      <c r="AA161" s="166" t="s">
        <v>125</v>
      </c>
      <c r="AB161" s="166" t="s">
        <v>125</v>
      </c>
      <c r="AC161" s="166" t="s">
        <v>125</v>
      </c>
      <c r="AD161" s="166" t="s">
        <v>125</v>
      </c>
      <c r="AE161" s="166" t="s">
        <v>125</v>
      </c>
      <c r="AF161" s="166" t="s">
        <v>125</v>
      </c>
      <c r="AG161" s="166" t="s">
        <v>125</v>
      </c>
      <c r="AH161" s="166" t="s">
        <v>125</v>
      </c>
      <c r="AI161" s="166" t="s">
        <v>125</v>
      </c>
      <c r="AJ161" s="166" t="s">
        <v>125</v>
      </c>
      <c r="AK161" s="166" t="s">
        <v>125</v>
      </c>
      <c r="AL161" s="166" t="s">
        <v>125</v>
      </c>
      <c r="AM161" s="166" t="s">
        <v>125</v>
      </c>
      <c r="AN161" s="166" t="s">
        <v>125</v>
      </c>
      <c r="AO161" s="166" t="s">
        <v>125</v>
      </c>
      <c r="AP161" s="166" t="s">
        <v>125</v>
      </c>
      <c r="AQ161" s="166" t="s">
        <v>125</v>
      </c>
      <c r="AR161" s="35" t="s">
        <v>8769</v>
      </c>
      <c r="AS161" s="35" t="s">
        <v>8770</v>
      </c>
      <c r="AT161" s="119" t="s">
        <v>125</v>
      </c>
      <c r="AU161" s="112" t="s">
        <v>3113</v>
      </c>
      <c r="AV161" s="19" t="s">
        <v>125</v>
      </c>
      <c r="AW161" s="35" t="s">
        <v>3113</v>
      </c>
      <c r="AX161" s="19" t="s">
        <v>125</v>
      </c>
      <c r="AY161" s="35" t="s">
        <v>3113</v>
      </c>
      <c r="AZ161" s="19" t="s">
        <v>125</v>
      </c>
      <c r="BA161" s="35" t="s">
        <v>3113</v>
      </c>
      <c r="BB161" s="19" t="s">
        <v>125</v>
      </c>
      <c r="BC161" s="35" t="s">
        <v>3113</v>
      </c>
      <c r="BD161" s="19" t="s">
        <v>125</v>
      </c>
      <c r="BE161" s="19" t="s">
        <v>3113</v>
      </c>
      <c r="BF161" s="19" t="s">
        <v>125</v>
      </c>
      <c r="BG161" s="35" t="s">
        <v>3113</v>
      </c>
      <c r="BH161" s="19" t="s">
        <v>125</v>
      </c>
      <c r="BI161" s="35" t="s">
        <v>3113</v>
      </c>
      <c r="BJ161" s="19" t="s">
        <v>125</v>
      </c>
      <c r="BK161" s="35" t="s">
        <v>3113</v>
      </c>
      <c r="BL161" s="108" t="s">
        <v>131</v>
      </c>
      <c r="BM161" s="175">
        <v>44404</v>
      </c>
      <c r="BN161" s="108" t="s">
        <v>2033</v>
      </c>
      <c r="BO161" s="106"/>
      <c r="BP161" s="121"/>
      <c r="BQ161" s="121"/>
      <c r="BR161" s="121"/>
      <c r="BS161" s="121"/>
      <c r="BT161" s="119" t="s">
        <v>133</v>
      </c>
      <c r="BU161" s="179"/>
      <c r="BV161" s="136"/>
    </row>
    <row r="162" spans="1:74" s="137" customFormat="1" ht="90" hidden="1" customHeight="1">
      <c r="B162" s="107" t="s">
        <v>8771</v>
      </c>
      <c r="C162" s="108" t="s">
        <v>7413</v>
      </c>
      <c r="D162" s="92" t="s">
        <v>8680</v>
      </c>
      <c r="E162" s="175">
        <v>44162</v>
      </c>
      <c r="F162" s="92" t="s">
        <v>7648</v>
      </c>
      <c r="G162" s="148" t="s">
        <v>7471</v>
      </c>
      <c r="H162" s="35" t="s">
        <v>8734</v>
      </c>
      <c r="I162" s="35" t="s">
        <v>8735</v>
      </c>
      <c r="J162" s="35" t="s">
        <v>8736</v>
      </c>
      <c r="K162" s="35" t="s">
        <v>8772</v>
      </c>
      <c r="L162" s="35" t="s">
        <v>8719</v>
      </c>
      <c r="M162" s="179">
        <v>1</v>
      </c>
      <c r="N162" s="175">
        <v>44287</v>
      </c>
      <c r="O162" s="122">
        <v>44316</v>
      </c>
      <c r="P162" s="106">
        <f t="shared" si="3"/>
        <v>5</v>
      </c>
      <c r="Q162" s="182">
        <v>1</v>
      </c>
      <c r="R162" s="110" t="s">
        <v>8653</v>
      </c>
      <c r="S162" s="35" t="s">
        <v>8773</v>
      </c>
      <c r="T162" s="166" t="s">
        <v>125</v>
      </c>
      <c r="U162" s="166" t="s">
        <v>125</v>
      </c>
      <c r="V162" s="166" t="s">
        <v>125</v>
      </c>
      <c r="W162" s="166" t="s">
        <v>125</v>
      </c>
      <c r="X162" s="166" t="s">
        <v>125</v>
      </c>
      <c r="Y162" s="166" t="s">
        <v>125</v>
      </c>
      <c r="Z162" s="166" t="s">
        <v>125</v>
      </c>
      <c r="AA162" s="166" t="s">
        <v>125</v>
      </c>
      <c r="AB162" s="166" t="s">
        <v>125</v>
      </c>
      <c r="AC162" s="166" t="s">
        <v>125</v>
      </c>
      <c r="AD162" s="166" t="s">
        <v>125</v>
      </c>
      <c r="AE162" s="166" t="s">
        <v>125</v>
      </c>
      <c r="AF162" s="166" t="s">
        <v>125</v>
      </c>
      <c r="AG162" s="166" t="s">
        <v>125</v>
      </c>
      <c r="AH162" s="166" t="s">
        <v>125</v>
      </c>
      <c r="AI162" s="166" t="s">
        <v>125</v>
      </c>
      <c r="AJ162" s="166" t="s">
        <v>125</v>
      </c>
      <c r="AK162" s="166" t="s">
        <v>125</v>
      </c>
      <c r="AL162" s="166" t="s">
        <v>125</v>
      </c>
      <c r="AM162" s="166" t="s">
        <v>125</v>
      </c>
      <c r="AN162" s="166" t="s">
        <v>125</v>
      </c>
      <c r="AO162" s="166" t="s">
        <v>125</v>
      </c>
      <c r="AP162" s="166" t="s">
        <v>125</v>
      </c>
      <c r="AQ162" s="166" t="s">
        <v>125</v>
      </c>
      <c r="AR162" s="35" t="s">
        <v>8774</v>
      </c>
      <c r="AS162" s="35" t="s">
        <v>8775</v>
      </c>
      <c r="AT162" s="119" t="s">
        <v>125</v>
      </c>
      <c r="AU162" s="112" t="s">
        <v>3113</v>
      </c>
      <c r="AV162" s="19" t="s">
        <v>125</v>
      </c>
      <c r="AW162" s="35" t="s">
        <v>3113</v>
      </c>
      <c r="AX162" s="19" t="s">
        <v>125</v>
      </c>
      <c r="AY162" s="35" t="s">
        <v>3113</v>
      </c>
      <c r="AZ162" s="19" t="s">
        <v>125</v>
      </c>
      <c r="BA162" s="35" t="s">
        <v>3113</v>
      </c>
      <c r="BB162" s="19" t="s">
        <v>125</v>
      </c>
      <c r="BC162" s="35" t="s">
        <v>3113</v>
      </c>
      <c r="BD162" s="19" t="s">
        <v>125</v>
      </c>
      <c r="BE162" s="19" t="s">
        <v>3113</v>
      </c>
      <c r="BF162" s="19" t="s">
        <v>125</v>
      </c>
      <c r="BG162" s="35" t="s">
        <v>3113</v>
      </c>
      <c r="BH162" s="19" t="s">
        <v>125</v>
      </c>
      <c r="BI162" s="35" t="s">
        <v>3113</v>
      </c>
      <c r="BJ162" s="19" t="s">
        <v>125</v>
      </c>
      <c r="BK162" s="35" t="s">
        <v>3113</v>
      </c>
      <c r="BL162" s="108" t="s">
        <v>131</v>
      </c>
      <c r="BM162" s="175">
        <v>44404</v>
      </c>
      <c r="BN162" s="108" t="s">
        <v>2033</v>
      </c>
      <c r="BO162" s="106"/>
      <c r="BP162" s="121"/>
      <c r="BQ162" s="121"/>
      <c r="BR162" s="121"/>
      <c r="BS162" s="121"/>
      <c r="BT162" s="119" t="s">
        <v>133</v>
      </c>
      <c r="BU162" s="179"/>
      <c r="BV162" s="136"/>
    </row>
    <row r="163" spans="1:74" s="137" customFormat="1" ht="90" hidden="1" customHeight="1">
      <c r="B163" s="107" t="s">
        <v>8776</v>
      </c>
      <c r="C163" s="108" t="s">
        <v>7413</v>
      </c>
      <c r="D163" s="92" t="s">
        <v>8680</v>
      </c>
      <c r="E163" s="175">
        <v>44162</v>
      </c>
      <c r="F163" s="92" t="s">
        <v>7648</v>
      </c>
      <c r="G163" s="148" t="s">
        <v>7488</v>
      </c>
      <c r="H163" s="35" t="s">
        <v>8777</v>
      </c>
      <c r="I163" s="35" t="s">
        <v>8778</v>
      </c>
      <c r="J163" s="35" t="s">
        <v>8779</v>
      </c>
      <c r="K163" s="35" t="s">
        <v>8780</v>
      </c>
      <c r="L163" s="35" t="s">
        <v>8781</v>
      </c>
      <c r="M163" s="179">
        <v>1</v>
      </c>
      <c r="N163" s="175">
        <v>44242</v>
      </c>
      <c r="O163" s="122">
        <v>44344</v>
      </c>
      <c r="P163" s="106">
        <f t="shared" si="3"/>
        <v>15</v>
      </c>
      <c r="Q163" s="182">
        <v>1</v>
      </c>
      <c r="R163" s="110" t="s">
        <v>8653</v>
      </c>
      <c r="S163" s="35" t="s">
        <v>8739</v>
      </c>
      <c r="T163" s="166" t="s">
        <v>125</v>
      </c>
      <c r="U163" s="166" t="s">
        <v>125</v>
      </c>
      <c r="V163" s="166" t="s">
        <v>125</v>
      </c>
      <c r="W163" s="166" t="s">
        <v>125</v>
      </c>
      <c r="X163" s="166" t="s">
        <v>125</v>
      </c>
      <c r="Y163" s="166" t="s">
        <v>125</v>
      </c>
      <c r="Z163" s="166" t="s">
        <v>125</v>
      </c>
      <c r="AA163" s="166" t="s">
        <v>125</v>
      </c>
      <c r="AB163" s="166" t="s">
        <v>125</v>
      </c>
      <c r="AC163" s="166" t="s">
        <v>125</v>
      </c>
      <c r="AD163" s="166" t="s">
        <v>125</v>
      </c>
      <c r="AE163" s="166" t="s">
        <v>125</v>
      </c>
      <c r="AF163" s="166" t="s">
        <v>125</v>
      </c>
      <c r="AG163" s="166" t="s">
        <v>125</v>
      </c>
      <c r="AH163" s="166" t="s">
        <v>125</v>
      </c>
      <c r="AI163" s="166" t="s">
        <v>125</v>
      </c>
      <c r="AJ163" s="166" t="s">
        <v>125</v>
      </c>
      <c r="AK163" s="166" t="s">
        <v>125</v>
      </c>
      <c r="AL163" s="166" t="s">
        <v>125</v>
      </c>
      <c r="AM163" s="166" t="s">
        <v>125</v>
      </c>
      <c r="AN163" s="166" t="s">
        <v>125</v>
      </c>
      <c r="AO163" s="166" t="s">
        <v>125</v>
      </c>
      <c r="AP163" s="166" t="s">
        <v>125</v>
      </c>
      <c r="AQ163" s="166" t="s">
        <v>125</v>
      </c>
      <c r="AR163" s="35" t="s">
        <v>8782</v>
      </c>
      <c r="AS163" s="35" t="s">
        <v>8783</v>
      </c>
      <c r="AT163" s="35" t="s">
        <v>8784</v>
      </c>
      <c r="AU163" s="35" t="s">
        <v>8785</v>
      </c>
      <c r="AV163" s="35"/>
      <c r="AW163" s="35" t="s">
        <v>8786</v>
      </c>
      <c r="AX163" s="35" t="s">
        <v>8787</v>
      </c>
      <c r="AY163" s="35" t="s">
        <v>8788</v>
      </c>
      <c r="AZ163" s="19" t="s">
        <v>7429</v>
      </c>
      <c r="BA163" s="19" t="s">
        <v>2970</v>
      </c>
      <c r="BB163" s="19" t="s">
        <v>7429</v>
      </c>
      <c r="BC163" s="19" t="s">
        <v>2970</v>
      </c>
      <c r="BD163" s="19" t="s">
        <v>7429</v>
      </c>
      <c r="BE163" s="19" t="s">
        <v>2970</v>
      </c>
      <c r="BF163" s="19" t="s">
        <v>7429</v>
      </c>
      <c r="BG163" s="19" t="s">
        <v>2970</v>
      </c>
      <c r="BH163" s="19" t="s">
        <v>7429</v>
      </c>
      <c r="BI163" s="19" t="s">
        <v>2970</v>
      </c>
      <c r="BJ163" s="19" t="s">
        <v>7429</v>
      </c>
      <c r="BK163" s="19" t="s">
        <v>2970</v>
      </c>
      <c r="BL163" s="108" t="s">
        <v>1688</v>
      </c>
      <c r="BM163" s="175">
        <v>44664</v>
      </c>
      <c r="BN163" s="108" t="s">
        <v>2033</v>
      </c>
      <c r="BO163" s="106"/>
      <c r="BP163" s="121"/>
      <c r="BQ163" s="121"/>
      <c r="BR163" s="121"/>
      <c r="BS163" s="121"/>
      <c r="BT163" s="119" t="s">
        <v>133</v>
      </c>
      <c r="BU163" s="179"/>
      <c r="BV163" s="136"/>
    </row>
    <row r="164" spans="1:74" s="137" customFormat="1" ht="90" hidden="1" customHeight="1">
      <c r="B164" s="107" t="s">
        <v>8789</v>
      </c>
      <c r="C164" s="108" t="s">
        <v>7413</v>
      </c>
      <c r="D164" s="92" t="s">
        <v>8680</v>
      </c>
      <c r="E164" s="175">
        <v>44162</v>
      </c>
      <c r="F164" s="92" t="s">
        <v>7648</v>
      </c>
      <c r="G164" s="148" t="s">
        <v>7488</v>
      </c>
      <c r="H164" s="35" t="s">
        <v>8777</v>
      </c>
      <c r="I164" s="35" t="s">
        <v>8778</v>
      </c>
      <c r="J164" s="35" t="s">
        <v>8779</v>
      </c>
      <c r="K164" s="35" t="s">
        <v>8790</v>
      </c>
      <c r="L164" s="35" t="s">
        <v>8791</v>
      </c>
      <c r="M164" s="179">
        <v>4</v>
      </c>
      <c r="N164" s="175">
        <v>44319</v>
      </c>
      <c r="O164" s="122">
        <v>44683</v>
      </c>
      <c r="P164" s="106">
        <f t="shared" si="3"/>
        <v>52</v>
      </c>
      <c r="Q164" s="182">
        <v>4</v>
      </c>
      <c r="R164" s="92" t="s">
        <v>26</v>
      </c>
      <c r="S164" s="35" t="s">
        <v>27</v>
      </c>
      <c r="T164" s="166" t="s">
        <v>125</v>
      </c>
      <c r="U164" s="166" t="s">
        <v>125</v>
      </c>
      <c r="V164" s="166" t="s">
        <v>125</v>
      </c>
      <c r="W164" s="166" t="s">
        <v>125</v>
      </c>
      <c r="X164" s="166" t="s">
        <v>125</v>
      </c>
      <c r="Y164" s="166" t="s">
        <v>125</v>
      </c>
      <c r="Z164" s="166" t="s">
        <v>125</v>
      </c>
      <c r="AA164" s="166" t="s">
        <v>125</v>
      </c>
      <c r="AB164" s="166" t="s">
        <v>125</v>
      </c>
      <c r="AC164" s="166" t="s">
        <v>125</v>
      </c>
      <c r="AD164" s="166" t="s">
        <v>125</v>
      </c>
      <c r="AE164" s="166" t="s">
        <v>125</v>
      </c>
      <c r="AF164" s="166" t="s">
        <v>125</v>
      </c>
      <c r="AG164" s="166" t="s">
        <v>125</v>
      </c>
      <c r="AH164" s="166" t="s">
        <v>125</v>
      </c>
      <c r="AI164" s="166" t="s">
        <v>125</v>
      </c>
      <c r="AJ164" s="166" t="s">
        <v>125</v>
      </c>
      <c r="AK164" s="166" t="s">
        <v>125</v>
      </c>
      <c r="AL164" s="166" t="s">
        <v>125</v>
      </c>
      <c r="AM164" s="166" t="s">
        <v>125</v>
      </c>
      <c r="AN164" s="166" t="s">
        <v>125</v>
      </c>
      <c r="AO164" s="166" t="s">
        <v>125</v>
      </c>
      <c r="AP164" s="166" t="s">
        <v>125</v>
      </c>
      <c r="AQ164" s="166" t="s">
        <v>125</v>
      </c>
      <c r="AR164" s="35" t="s">
        <v>8792</v>
      </c>
      <c r="AS164" s="35" t="s">
        <v>8793</v>
      </c>
      <c r="AT164" s="155" t="s">
        <v>8794</v>
      </c>
      <c r="AU164" s="35" t="s">
        <v>8795</v>
      </c>
      <c r="AV164" s="35" t="s">
        <v>8796</v>
      </c>
      <c r="AW164" s="35" t="s">
        <v>8797</v>
      </c>
      <c r="AX164" s="35"/>
      <c r="AY164" s="35" t="s">
        <v>8798</v>
      </c>
      <c r="AZ164" s="35" t="s">
        <v>8799</v>
      </c>
      <c r="BA164" s="35" t="s">
        <v>8800</v>
      </c>
      <c r="BB164" s="35" t="s">
        <v>7429</v>
      </c>
      <c r="BC164" s="35" t="s">
        <v>4313</v>
      </c>
      <c r="BD164" s="35" t="s">
        <v>7429</v>
      </c>
      <c r="BE164" s="19" t="s">
        <v>4313</v>
      </c>
      <c r="BF164" s="19" t="s">
        <v>7429</v>
      </c>
      <c r="BG164" s="19" t="s">
        <v>4313</v>
      </c>
      <c r="BH164" s="19" t="s">
        <v>7429</v>
      </c>
      <c r="BI164" s="19" t="s">
        <v>4313</v>
      </c>
      <c r="BJ164" s="19" t="s">
        <v>7429</v>
      </c>
      <c r="BK164" s="19" t="s">
        <v>4313</v>
      </c>
      <c r="BL164" s="108" t="s">
        <v>131</v>
      </c>
      <c r="BM164" s="175">
        <v>44764</v>
      </c>
      <c r="BN164" s="108" t="s">
        <v>2033</v>
      </c>
      <c r="BO164" s="106"/>
      <c r="BP164" s="121"/>
      <c r="BQ164" s="121"/>
      <c r="BR164" s="121"/>
      <c r="BS164" s="121"/>
      <c r="BT164" s="119" t="s">
        <v>133</v>
      </c>
      <c r="BU164" s="179"/>
      <c r="BV164" s="136"/>
    </row>
    <row r="165" spans="1:74" s="137" customFormat="1" ht="90" hidden="1" customHeight="1">
      <c r="B165" s="107" t="s">
        <v>8801</v>
      </c>
      <c r="C165" s="108" t="s">
        <v>7413</v>
      </c>
      <c r="D165" s="92" t="s">
        <v>8680</v>
      </c>
      <c r="E165" s="175">
        <v>44162</v>
      </c>
      <c r="F165" s="92" t="s">
        <v>7648</v>
      </c>
      <c r="G165" s="148" t="s">
        <v>7497</v>
      </c>
      <c r="H165" s="35" t="s">
        <v>8802</v>
      </c>
      <c r="I165" s="35" t="s">
        <v>8803</v>
      </c>
      <c r="J165" s="35" t="s">
        <v>8804</v>
      </c>
      <c r="K165" s="35" t="s">
        <v>8805</v>
      </c>
      <c r="L165" s="35" t="s">
        <v>8791</v>
      </c>
      <c r="M165" s="179">
        <v>2</v>
      </c>
      <c r="N165" s="175">
        <v>44287</v>
      </c>
      <c r="O165" s="122">
        <v>44439</v>
      </c>
      <c r="P165" s="106">
        <f t="shared" si="3"/>
        <v>22</v>
      </c>
      <c r="Q165" s="182">
        <v>2</v>
      </c>
      <c r="R165" s="110" t="s">
        <v>8653</v>
      </c>
      <c r="S165" s="35" t="s">
        <v>8739</v>
      </c>
      <c r="T165" s="166" t="s">
        <v>125</v>
      </c>
      <c r="U165" s="166" t="s">
        <v>125</v>
      </c>
      <c r="V165" s="166" t="s">
        <v>125</v>
      </c>
      <c r="W165" s="166" t="s">
        <v>125</v>
      </c>
      <c r="X165" s="166" t="s">
        <v>125</v>
      </c>
      <c r="Y165" s="166" t="s">
        <v>125</v>
      </c>
      <c r="Z165" s="166" t="s">
        <v>125</v>
      </c>
      <c r="AA165" s="166" t="s">
        <v>125</v>
      </c>
      <c r="AB165" s="166" t="s">
        <v>125</v>
      </c>
      <c r="AC165" s="166" t="s">
        <v>125</v>
      </c>
      <c r="AD165" s="166" t="s">
        <v>125</v>
      </c>
      <c r="AE165" s="166" t="s">
        <v>125</v>
      </c>
      <c r="AF165" s="166" t="s">
        <v>125</v>
      </c>
      <c r="AG165" s="166" t="s">
        <v>125</v>
      </c>
      <c r="AH165" s="166" t="s">
        <v>125</v>
      </c>
      <c r="AI165" s="166" t="s">
        <v>125</v>
      </c>
      <c r="AJ165" s="166" t="s">
        <v>125</v>
      </c>
      <c r="AK165" s="166" t="s">
        <v>125</v>
      </c>
      <c r="AL165" s="166" t="s">
        <v>125</v>
      </c>
      <c r="AM165" s="166" t="s">
        <v>125</v>
      </c>
      <c r="AN165" s="166" t="s">
        <v>125</v>
      </c>
      <c r="AO165" s="166" t="s">
        <v>125</v>
      </c>
      <c r="AP165" s="166" t="s">
        <v>125</v>
      </c>
      <c r="AQ165" s="166" t="s">
        <v>125</v>
      </c>
      <c r="AR165" s="35" t="s">
        <v>8806</v>
      </c>
      <c r="AS165" s="35" t="s">
        <v>8793</v>
      </c>
      <c r="AT165" s="188" t="s">
        <v>8807</v>
      </c>
      <c r="AU165" s="35" t="s">
        <v>8808</v>
      </c>
      <c r="AV165" s="35"/>
      <c r="AW165" s="35" t="s">
        <v>8809</v>
      </c>
      <c r="AX165" s="35" t="s">
        <v>8810</v>
      </c>
      <c r="AY165" s="35" t="s">
        <v>8811</v>
      </c>
      <c r="AZ165" s="19" t="s">
        <v>7429</v>
      </c>
      <c r="BA165" s="19" t="s">
        <v>2970</v>
      </c>
      <c r="BB165" s="19" t="s">
        <v>7429</v>
      </c>
      <c r="BC165" s="19" t="s">
        <v>2970</v>
      </c>
      <c r="BD165" s="19" t="s">
        <v>7429</v>
      </c>
      <c r="BE165" s="19" t="s">
        <v>2970</v>
      </c>
      <c r="BF165" s="19" t="s">
        <v>7429</v>
      </c>
      <c r="BG165" s="19" t="s">
        <v>2970</v>
      </c>
      <c r="BH165" s="19" t="s">
        <v>7429</v>
      </c>
      <c r="BI165" s="19" t="s">
        <v>2970</v>
      </c>
      <c r="BJ165" s="19" t="s">
        <v>7429</v>
      </c>
      <c r="BK165" s="19" t="s">
        <v>2970</v>
      </c>
      <c r="BL165" s="108" t="s">
        <v>1688</v>
      </c>
      <c r="BM165" s="175">
        <v>44664</v>
      </c>
      <c r="BN165" s="108" t="s">
        <v>2033</v>
      </c>
      <c r="BO165" s="106"/>
      <c r="BP165" s="121"/>
      <c r="BQ165" s="121"/>
      <c r="BR165" s="121"/>
      <c r="BS165" s="121"/>
      <c r="BT165" s="119" t="s">
        <v>133</v>
      </c>
      <c r="BU165" s="179"/>
      <c r="BV165" s="136"/>
    </row>
    <row r="166" spans="1:74" s="137" customFormat="1" ht="90" hidden="1" customHeight="1">
      <c r="B166" s="107" t="s">
        <v>8812</v>
      </c>
      <c r="C166" s="108" t="s">
        <v>7413</v>
      </c>
      <c r="D166" s="92" t="s">
        <v>8680</v>
      </c>
      <c r="E166" s="175">
        <v>44162</v>
      </c>
      <c r="F166" s="92" t="s">
        <v>7648</v>
      </c>
      <c r="G166" s="148" t="s">
        <v>7497</v>
      </c>
      <c r="H166" s="35" t="s">
        <v>8802</v>
      </c>
      <c r="I166" s="35" t="s">
        <v>8813</v>
      </c>
      <c r="J166" s="35" t="s">
        <v>8814</v>
      </c>
      <c r="K166" s="35" t="s">
        <v>8815</v>
      </c>
      <c r="L166" s="35" t="s">
        <v>8816</v>
      </c>
      <c r="M166" s="184" t="s">
        <v>8817</v>
      </c>
      <c r="N166" s="175">
        <v>44287</v>
      </c>
      <c r="O166" s="122">
        <v>44561</v>
      </c>
      <c r="P166" s="106">
        <f t="shared" si="3"/>
        <v>40</v>
      </c>
      <c r="Q166" s="182"/>
      <c r="R166" s="110" t="s">
        <v>8096</v>
      </c>
      <c r="S166" s="35" t="s">
        <v>8818</v>
      </c>
      <c r="T166" s="166" t="s">
        <v>125</v>
      </c>
      <c r="U166" s="166" t="s">
        <v>125</v>
      </c>
      <c r="V166" s="166" t="s">
        <v>125</v>
      </c>
      <c r="W166" s="166" t="s">
        <v>125</v>
      </c>
      <c r="X166" s="166" t="s">
        <v>125</v>
      </c>
      <c r="Y166" s="166" t="s">
        <v>125</v>
      </c>
      <c r="Z166" s="166" t="s">
        <v>125</v>
      </c>
      <c r="AA166" s="166" t="s">
        <v>125</v>
      </c>
      <c r="AB166" s="166" t="s">
        <v>125</v>
      </c>
      <c r="AC166" s="166" t="s">
        <v>125</v>
      </c>
      <c r="AD166" s="166" t="s">
        <v>125</v>
      </c>
      <c r="AE166" s="166" t="s">
        <v>125</v>
      </c>
      <c r="AF166" s="166" t="s">
        <v>125</v>
      </c>
      <c r="AG166" s="166" t="s">
        <v>125</v>
      </c>
      <c r="AH166" s="166" t="s">
        <v>125</v>
      </c>
      <c r="AI166" s="166" t="s">
        <v>125</v>
      </c>
      <c r="AJ166" s="166" t="s">
        <v>125</v>
      </c>
      <c r="AK166" s="166" t="s">
        <v>125</v>
      </c>
      <c r="AL166" s="166" t="s">
        <v>125</v>
      </c>
      <c r="AM166" s="166" t="s">
        <v>125</v>
      </c>
      <c r="AN166" s="166" t="s">
        <v>125</v>
      </c>
      <c r="AO166" s="166" t="s">
        <v>125</v>
      </c>
      <c r="AP166" s="166" t="s">
        <v>125</v>
      </c>
      <c r="AQ166" s="166" t="s">
        <v>125</v>
      </c>
      <c r="AR166" s="35" t="s">
        <v>8819</v>
      </c>
      <c r="AS166" s="35" t="s">
        <v>8820</v>
      </c>
      <c r="AT166" s="189" t="s">
        <v>8821</v>
      </c>
      <c r="AU166" s="35" t="s">
        <v>8822</v>
      </c>
      <c r="AV166" s="35" t="s">
        <v>8823</v>
      </c>
      <c r="AW166" s="35" t="s">
        <v>8824</v>
      </c>
      <c r="AX166" s="112" t="s">
        <v>125</v>
      </c>
      <c r="AY166" s="112" t="s">
        <v>2768</v>
      </c>
      <c r="AZ166" s="112" t="s">
        <v>125</v>
      </c>
      <c r="BA166" s="112" t="s">
        <v>2768</v>
      </c>
      <c r="BB166" s="112" t="s">
        <v>125</v>
      </c>
      <c r="BC166" s="112" t="s">
        <v>2768</v>
      </c>
      <c r="BD166" s="112" t="s">
        <v>125</v>
      </c>
      <c r="BE166" s="19" t="s">
        <v>2768</v>
      </c>
      <c r="BF166" s="19" t="s">
        <v>125</v>
      </c>
      <c r="BG166" s="112" t="s">
        <v>2768</v>
      </c>
      <c r="BH166" s="112" t="s">
        <v>125</v>
      </c>
      <c r="BI166" s="112" t="s">
        <v>2768</v>
      </c>
      <c r="BJ166" s="112" t="s">
        <v>7429</v>
      </c>
      <c r="BK166" s="112" t="s">
        <v>2768</v>
      </c>
      <c r="BL166" s="108" t="s">
        <v>131</v>
      </c>
      <c r="BM166" s="175">
        <v>44579</v>
      </c>
      <c r="BN166" s="108" t="s">
        <v>2033</v>
      </c>
      <c r="BO166" s="106"/>
      <c r="BP166" s="121"/>
      <c r="BQ166" s="121"/>
      <c r="BR166" s="121"/>
      <c r="BS166" s="121"/>
      <c r="BT166" s="119" t="s">
        <v>133</v>
      </c>
      <c r="BU166" s="179"/>
      <c r="BV166" s="136"/>
    </row>
    <row r="167" spans="1:74" s="137" customFormat="1" ht="90" hidden="1" customHeight="1">
      <c r="B167" s="107" t="s">
        <v>8825</v>
      </c>
      <c r="C167" s="108" t="s">
        <v>7413</v>
      </c>
      <c r="D167" s="92" t="s">
        <v>8826</v>
      </c>
      <c r="E167" s="175">
        <v>44099</v>
      </c>
      <c r="F167" s="92" t="s">
        <v>7640</v>
      </c>
      <c r="G167" s="148" t="s">
        <v>7416</v>
      </c>
      <c r="H167" s="35" t="s">
        <v>8827</v>
      </c>
      <c r="I167" s="35" t="s">
        <v>8828</v>
      </c>
      <c r="J167" s="35" t="s">
        <v>8829</v>
      </c>
      <c r="K167" s="35" t="s">
        <v>8830</v>
      </c>
      <c r="L167" s="35" t="s">
        <v>8831</v>
      </c>
      <c r="M167" s="184">
        <v>1</v>
      </c>
      <c r="N167" s="175">
        <v>44287</v>
      </c>
      <c r="O167" s="122">
        <v>44561</v>
      </c>
      <c r="P167" s="106">
        <f t="shared" si="3"/>
        <v>40</v>
      </c>
      <c r="Q167" s="182"/>
      <c r="R167" s="92" t="s">
        <v>22</v>
      </c>
      <c r="S167" s="35" t="s">
        <v>8832</v>
      </c>
      <c r="T167" s="166" t="s">
        <v>125</v>
      </c>
      <c r="U167" s="166" t="s">
        <v>125</v>
      </c>
      <c r="V167" s="166" t="s">
        <v>125</v>
      </c>
      <c r="W167" s="166" t="s">
        <v>125</v>
      </c>
      <c r="X167" s="166" t="s">
        <v>125</v>
      </c>
      <c r="Y167" s="166" t="s">
        <v>125</v>
      </c>
      <c r="Z167" s="166" t="s">
        <v>125</v>
      </c>
      <c r="AA167" s="166" t="s">
        <v>125</v>
      </c>
      <c r="AB167" s="166" t="s">
        <v>125</v>
      </c>
      <c r="AC167" s="166" t="s">
        <v>125</v>
      </c>
      <c r="AD167" s="166" t="s">
        <v>125</v>
      </c>
      <c r="AE167" s="166" t="s">
        <v>125</v>
      </c>
      <c r="AF167" s="166" t="s">
        <v>125</v>
      </c>
      <c r="AG167" s="166" t="s">
        <v>125</v>
      </c>
      <c r="AH167" s="166" t="s">
        <v>125</v>
      </c>
      <c r="AI167" s="166" t="s">
        <v>125</v>
      </c>
      <c r="AJ167" s="166" t="s">
        <v>125</v>
      </c>
      <c r="AK167" s="166" t="s">
        <v>125</v>
      </c>
      <c r="AL167" s="166" t="s">
        <v>125</v>
      </c>
      <c r="AM167" s="166" t="s">
        <v>125</v>
      </c>
      <c r="AN167" s="166" t="s">
        <v>125</v>
      </c>
      <c r="AO167" s="166" t="s">
        <v>125</v>
      </c>
      <c r="AP167" s="166" t="s">
        <v>125</v>
      </c>
      <c r="AQ167" s="166" t="s">
        <v>125</v>
      </c>
      <c r="AR167" s="35" t="s">
        <v>8833</v>
      </c>
      <c r="AS167" s="35" t="s">
        <v>8834</v>
      </c>
      <c r="AT167" s="35" t="s">
        <v>8835</v>
      </c>
      <c r="AU167" s="35" t="s">
        <v>8836</v>
      </c>
      <c r="AV167" s="35" t="s">
        <v>7429</v>
      </c>
      <c r="AW167" s="35" t="s">
        <v>8480</v>
      </c>
      <c r="AX167" s="35" t="s">
        <v>7429</v>
      </c>
      <c r="AY167" s="35" t="s">
        <v>8480</v>
      </c>
      <c r="AZ167" s="35" t="s">
        <v>7429</v>
      </c>
      <c r="BA167" s="35" t="s">
        <v>8480</v>
      </c>
      <c r="BB167" s="35" t="s">
        <v>7429</v>
      </c>
      <c r="BC167" s="35" t="s">
        <v>8480</v>
      </c>
      <c r="BD167" s="35" t="s">
        <v>7429</v>
      </c>
      <c r="BE167" s="35" t="s">
        <v>8480</v>
      </c>
      <c r="BF167" s="19" t="s">
        <v>7429</v>
      </c>
      <c r="BG167" s="35" t="s">
        <v>8480</v>
      </c>
      <c r="BH167" s="35" t="s">
        <v>7429</v>
      </c>
      <c r="BI167" s="35" t="s">
        <v>8480</v>
      </c>
      <c r="BJ167" s="35" t="s">
        <v>7429</v>
      </c>
      <c r="BK167" s="35" t="s">
        <v>8480</v>
      </c>
      <c r="BL167" s="108" t="s">
        <v>2438</v>
      </c>
      <c r="BM167" s="175">
        <v>44490</v>
      </c>
      <c r="BN167" s="108" t="s">
        <v>2033</v>
      </c>
      <c r="BO167" s="106"/>
      <c r="BP167" s="121"/>
      <c r="BQ167" s="121"/>
      <c r="BR167" s="121"/>
      <c r="BS167" s="121"/>
      <c r="BT167" s="119" t="s">
        <v>133</v>
      </c>
      <c r="BU167" s="179"/>
      <c r="BV167" s="136"/>
    </row>
    <row r="168" spans="1:74" s="137" customFormat="1" ht="90" hidden="1" customHeight="1">
      <c r="B168" s="107" t="s">
        <v>8837</v>
      </c>
      <c r="C168" s="108" t="s">
        <v>7413</v>
      </c>
      <c r="D168" s="92" t="s">
        <v>8826</v>
      </c>
      <c r="E168" s="175">
        <v>44099</v>
      </c>
      <c r="F168" s="92" t="s">
        <v>7640</v>
      </c>
      <c r="G168" s="148" t="s">
        <v>7416</v>
      </c>
      <c r="H168" s="35" t="s">
        <v>8827</v>
      </c>
      <c r="I168" s="35" t="s">
        <v>8828</v>
      </c>
      <c r="J168" s="35" t="s">
        <v>8829</v>
      </c>
      <c r="K168" s="35" t="s">
        <v>8838</v>
      </c>
      <c r="L168" s="35" t="s">
        <v>8839</v>
      </c>
      <c r="M168" s="184">
        <v>1</v>
      </c>
      <c r="N168" s="175">
        <v>44287</v>
      </c>
      <c r="O168" s="122">
        <v>44742</v>
      </c>
      <c r="P168" s="106">
        <f t="shared" si="3"/>
        <v>13</v>
      </c>
      <c r="Q168" s="185"/>
      <c r="R168" s="92" t="s">
        <v>22</v>
      </c>
      <c r="S168" s="35" t="s">
        <v>8832</v>
      </c>
      <c r="T168" s="166" t="s">
        <v>125</v>
      </c>
      <c r="U168" s="166" t="s">
        <v>125</v>
      </c>
      <c r="V168" s="166" t="s">
        <v>125</v>
      </c>
      <c r="W168" s="166" t="s">
        <v>125</v>
      </c>
      <c r="X168" s="166" t="s">
        <v>125</v>
      </c>
      <c r="Y168" s="166" t="s">
        <v>125</v>
      </c>
      <c r="Z168" s="166" t="s">
        <v>125</v>
      </c>
      <c r="AA168" s="166" t="s">
        <v>125</v>
      </c>
      <c r="AB168" s="166" t="s">
        <v>125</v>
      </c>
      <c r="AC168" s="166" t="s">
        <v>125</v>
      </c>
      <c r="AD168" s="166" t="s">
        <v>125</v>
      </c>
      <c r="AE168" s="166" t="s">
        <v>125</v>
      </c>
      <c r="AF168" s="166" t="s">
        <v>125</v>
      </c>
      <c r="AG168" s="166" t="s">
        <v>125</v>
      </c>
      <c r="AH168" s="166" t="s">
        <v>125</v>
      </c>
      <c r="AI168" s="166" t="s">
        <v>125</v>
      </c>
      <c r="AJ168" s="166" t="s">
        <v>125</v>
      </c>
      <c r="AK168" s="166" t="s">
        <v>125</v>
      </c>
      <c r="AL168" s="166" t="s">
        <v>125</v>
      </c>
      <c r="AM168" s="166" t="s">
        <v>125</v>
      </c>
      <c r="AN168" s="166" t="s">
        <v>125</v>
      </c>
      <c r="AO168" s="166" t="s">
        <v>125</v>
      </c>
      <c r="AP168" s="166" t="s">
        <v>125</v>
      </c>
      <c r="AQ168" s="166" t="s">
        <v>125</v>
      </c>
      <c r="AR168" s="35" t="s">
        <v>8840</v>
      </c>
      <c r="AS168" s="35" t="s">
        <v>8834</v>
      </c>
      <c r="AT168" s="35" t="s">
        <v>8841</v>
      </c>
      <c r="AU168" s="35" t="s">
        <v>8842</v>
      </c>
      <c r="AV168" s="35" t="s">
        <v>8841</v>
      </c>
      <c r="AW168" s="35" t="s">
        <v>8843</v>
      </c>
      <c r="AX168" s="35" t="s">
        <v>8844</v>
      </c>
      <c r="AY168" s="35" t="s">
        <v>8845</v>
      </c>
      <c r="AZ168" s="35" t="s">
        <v>8846</v>
      </c>
      <c r="BA168" s="35" t="s">
        <v>8847</v>
      </c>
      <c r="BB168" s="35" t="s">
        <v>125</v>
      </c>
      <c r="BC168" s="19" t="s">
        <v>8750</v>
      </c>
      <c r="BD168" s="35" t="s">
        <v>125</v>
      </c>
      <c r="BE168" s="19" t="s">
        <v>8750</v>
      </c>
      <c r="BF168" s="19" t="s">
        <v>125</v>
      </c>
      <c r="BG168" s="19" t="s">
        <v>8750</v>
      </c>
      <c r="BH168" s="35" t="s">
        <v>7429</v>
      </c>
      <c r="BI168" s="19" t="s">
        <v>8750</v>
      </c>
      <c r="BJ168" s="35" t="s">
        <v>7429</v>
      </c>
      <c r="BK168" s="19" t="s">
        <v>8750</v>
      </c>
      <c r="BL168" s="108" t="s">
        <v>1845</v>
      </c>
      <c r="BM168" s="175">
        <v>44760</v>
      </c>
      <c r="BN168" s="108" t="s">
        <v>10</v>
      </c>
      <c r="BO168" s="175">
        <v>44760</v>
      </c>
      <c r="BP168" s="140" t="s">
        <v>8848</v>
      </c>
      <c r="BQ168" s="171" t="s">
        <v>8752</v>
      </c>
      <c r="BR168" s="171" t="s">
        <v>130</v>
      </c>
      <c r="BS168" s="171" t="s">
        <v>130</v>
      </c>
      <c r="BT168" s="119" t="s">
        <v>1539</v>
      </c>
      <c r="BU168" s="179"/>
      <c r="BV168" s="136"/>
    </row>
    <row r="169" spans="1:74" s="123" customFormat="1" ht="90" hidden="1" customHeight="1">
      <c r="A169" s="137"/>
      <c r="B169" s="107" t="s">
        <v>8837</v>
      </c>
      <c r="C169" s="108" t="s">
        <v>7413</v>
      </c>
      <c r="D169" s="110" t="s">
        <v>8826</v>
      </c>
      <c r="E169" s="122">
        <v>44099</v>
      </c>
      <c r="F169" s="110" t="s">
        <v>7640</v>
      </c>
      <c r="G169" s="111" t="s">
        <v>7416</v>
      </c>
      <c r="H169" s="119" t="s">
        <v>8849</v>
      </c>
      <c r="I169" s="119" t="s">
        <v>8828</v>
      </c>
      <c r="J169" s="119" t="s">
        <v>8829</v>
      </c>
      <c r="K169" s="119" t="s">
        <v>8838</v>
      </c>
      <c r="L169" s="119" t="s">
        <v>8839</v>
      </c>
      <c r="M169" s="108">
        <v>1</v>
      </c>
      <c r="N169" s="122">
        <v>44287</v>
      </c>
      <c r="O169" s="190">
        <v>45291</v>
      </c>
      <c r="P169" s="106">
        <f t="shared" ref="P169" si="7">+WEEKNUM(O169-N169)</f>
        <v>40</v>
      </c>
      <c r="Q169" s="182"/>
      <c r="R169" s="110" t="s">
        <v>22</v>
      </c>
      <c r="S169" s="119" t="s">
        <v>8832</v>
      </c>
      <c r="T169" s="166" t="s">
        <v>125</v>
      </c>
      <c r="U169" s="166" t="s">
        <v>125</v>
      </c>
      <c r="V169" s="166" t="s">
        <v>125</v>
      </c>
      <c r="W169" s="166" t="s">
        <v>125</v>
      </c>
      <c r="X169" s="166" t="s">
        <v>125</v>
      </c>
      <c r="Y169" s="166" t="s">
        <v>125</v>
      </c>
      <c r="Z169" s="166" t="s">
        <v>125</v>
      </c>
      <c r="AA169" s="166" t="s">
        <v>125</v>
      </c>
      <c r="AB169" s="166" t="s">
        <v>125</v>
      </c>
      <c r="AC169" s="166" t="s">
        <v>125</v>
      </c>
      <c r="AD169" s="166" t="s">
        <v>125</v>
      </c>
      <c r="AE169" s="166" t="s">
        <v>125</v>
      </c>
      <c r="AF169" s="166" t="s">
        <v>125</v>
      </c>
      <c r="AG169" s="166" t="s">
        <v>125</v>
      </c>
      <c r="AH169" s="166" t="s">
        <v>125</v>
      </c>
      <c r="AI169" s="166" t="s">
        <v>125</v>
      </c>
      <c r="AJ169" s="166" t="s">
        <v>125</v>
      </c>
      <c r="AK169" s="166" t="s">
        <v>125</v>
      </c>
      <c r="AL169" s="166" t="s">
        <v>125</v>
      </c>
      <c r="AM169" s="166" t="s">
        <v>125</v>
      </c>
      <c r="AN169" s="166" t="s">
        <v>125</v>
      </c>
      <c r="AO169" s="166" t="s">
        <v>125</v>
      </c>
      <c r="AP169" s="166" t="s">
        <v>125</v>
      </c>
      <c r="AQ169" s="166" t="s">
        <v>125</v>
      </c>
      <c r="AR169" s="35" t="s">
        <v>8840</v>
      </c>
      <c r="AS169" s="35" t="s">
        <v>8834</v>
      </c>
      <c r="AT169" s="35" t="s">
        <v>8841</v>
      </c>
      <c r="AU169" s="35" t="s">
        <v>8842</v>
      </c>
      <c r="AV169" s="35" t="s">
        <v>8841</v>
      </c>
      <c r="AW169" s="35" t="s">
        <v>8843</v>
      </c>
      <c r="AX169" s="35" t="s">
        <v>8844</v>
      </c>
      <c r="AY169" s="35" t="s">
        <v>8845</v>
      </c>
      <c r="AZ169" s="35" t="s">
        <v>8846</v>
      </c>
      <c r="BA169" s="35" t="s">
        <v>8850</v>
      </c>
      <c r="BB169" s="35" t="s">
        <v>8851</v>
      </c>
      <c r="BC169" s="35" t="s">
        <v>8852</v>
      </c>
      <c r="BD169" s="35" t="s">
        <v>8853</v>
      </c>
      <c r="BE169" s="19" t="s">
        <v>8854</v>
      </c>
      <c r="BF169" s="112" t="s">
        <v>8853</v>
      </c>
      <c r="BG169" s="112" t="s">
        <v>8855</v>
      </c>
      <c r="BH169" s="112" t="s">
        <v>8856</v>
      </c>
      <c r="BI169" s="112" t="s">
        <v>8857</v>
      </c>
      <c r="BJ169" s="112" t="s">
        <v>7429</v>
      </c>
      <c r="BK169" s="112" t="s">
        <v>6762</v>
      </c>
      <c r="BL169" s="108" t="s">
        <v>2438</v>
      </c>
      <c r="BM169" s="122">
        <v>45117</v>
      </c>
      <c r="BN169" s="108" t="s">
        <v>2033</v>
      </c>
      <c r="BO169" s="106"/>
      <c r="BP169" s="121"/>
      <c r="BQ169" s="121"/>
      <c r="BR169" s="121"/>
      <c r="BS169" s="121"/>
      <c r="BT169" s="119" t="s">
        <v>133</v>
      </c>
      <c r="BU169" s="106"/>
      <c r="BV169" s="121"/>
    </row>
    <row r="170" spans="1:74" s="137" customFormat="1" ht="90" hidden="1" customHeight="1">
      <c r="B170" s="107" t="s">
        <v>8858</v>
      </c>
      <c r="C170" s="108" t="s">
        <v>7413</v>
      </c>
      <c r="D170" s="92" t="s">
        <v>8826</v>
      </c>
      <c r="E170" s="175">
        <v>44099</v>
      </c>
      <c r="F170" s="92" t="s">
        <v>7640</v>
      </c>
      <c r="G170" s="148" t="s">
        <v>7416</v>
      </c>
      <c r="H170" s="35" t="s">
        <v>8827</v>
      </c>
      <c r="I170" s="35" t="s">
        <v>8828</v>
      </c>
      <c r="J170" s="35" t="s">
        <v>8829</v>
      </c>
      <c r="K170" s="35" t="s">
        <v>8859</v>
      </c>
      <c r="L170" s="35" t="s">
        <v>8860</v>
      </c>
      <c r="M170" s="184">
        <v>1</v>
      </c>
      <c r="N170" s="175">
        <v>44287</v>
      </c>
      <c r="O170" s="122">
        <v>44561</v>
      </c>
      <c r="P170" s="106">
        <f t="shared" si="3"/>
        <v>40</v>
      </c>
      <c r="Q170" s="182"/>
      <c r="R170" s="92" t="s">
        <v>22</v>
      </c>
      <c r="S170" s="35" t="s">
        <v>8832</v>
      </c>
      <c r="T170" s="166" t="s">
        <v>125</v>
      </c>
      <c r="U170" s="166" t="s">
        <v>125</v>
      </c>
      <c r="V170" s="166" t="s">
        <v>125</v>
      </c>
      <c r="W170" s="166" t="s">
        <v>125</v>
      </c>
      <c r="X170" s="166" t="s">
        <v>125</v>
      </c>
      <c r="Y170" s="166" t="s">
        <v>125</v>
      </c>
      <c r="Z170" s="166" t="s">
        <v>125</v>
      </c>
      <c r="AA170" s="166" t="s">
        <v>125</v>
      </c>
      <c r="AB170" s="166" t="s">
        <v>125</v>
      </c>
      <c r="AC170" s="166" t="s">
        <v>125</v>
      </c>
      <c r="AD170" s="166" t="s">
        <v>125</v>
      </c>
      <c r="AE170" s="166" t="s">
        <v>125</v>
      </c>
      <c r="AF170" s="166" t="s">
        <v>125</v>
      </c>
      <c r="AG170" s="166" t="s">
        <v>125</v>
      </c>
      <c r="AH170" s="166" t="s">
        <v>125</v>
      </c>
      <c r="AI170" s="166" t="s">
        <v>125</v>
      </c>
      <c r="AJ170" s="166" t="s">
        <v>125</v>
      </c>
      <c r="AK170" s="166" t="s">
        <v>125</v>
      </c>
      <c r="AL170" s="166" t="s">
        <v>125</v>
      </c>
      <c r="AM170" s="166" t="s">
        <v>125</v>
      </c>
      <c r="AN170" s="166" t="s">
        <v>125</v>
      </c>
      <c r="AO170" s="166" t="s">
        <v>125</v>
      </c>
      <c r="AP170" s="166" t="s">
        <v>125</v>
      </c>
      <c r="AQ170" s="166" t="s">
        <v>125</v>
      </c>
      <c r="AR170" s="35" t="s">
        <v>8861</v>
      </c>
      <c r="AS170" s="35" t="s">
        <v>8834</v>
      </c>
      <c r="AT170" s="35" t="s">
        <v>8862</v>
      </c>
      <c r="AU170" s="35" t="s">
        <v>8863</v>
      </c>
      <c r="AV170" s="35" t="s">
        <v>8864</v>
      </c>
      <c r="AW170" s="35" t="s">
        <v>8865</v>
      </c>
      <c r="AX170" s="112" t="s">
        <v>125</v>
      </c>
      <c r="AY170" s="112" t="s">
        <v>2768</v>
      </c>
      <c r="AZ170" s="112" t="s">
        <v>125</v>
      </c>
      <c r="BA170" s="112" t="s">
        <v>2768</v>
      </c>
      <c r="BB170" s="112" t="s">
        <v>125</v>
      </c>
      <c r="BC170" s="112" t="s">
        <v>2768</v>
      </c>
      <c r="BD170" s="112" t="s">
        <v>125</v>
      </c>
      <c r="BE170" s="19" t="s">
        <v>2768</v>
      </c>
      <c r="BF170" s="19" t="s">
        <v>125</v>
      </c>
      <c r="BG170" s="112" t="s">
        <v>2768</v>
      </c>
      <c r="BH170" s="112" t="s">
        <v>125</v>
      </c>
      <c r="BI170" s="112" t="s">
        <v>2768</v>
      </c>
      <c r="BJ170" s="112" t="s">
        <v>7429</v>
      </c>
      <c r="BK170" s="112" t="s">
        <v>2768</v>
      </c>
      <c r="BL170" s="108" t="s">
        <v>131</v>
      </c>
      <c r="BM170" s="175">
        <v>44579</v>
      </c>
      <c r="BN170" s="108" t="s">
        <v>2033</v>
      </c>
      <c r="BO170" s="106"/>
      <c r="BP170" s="121"/>
      <c r="BQ170" s="121"/>
      <c r="BR170" s="121"/>
      <c r="BS170" s="121"/>
      <c r="BT170" s="119" t="s">
        <v>133</v>
      </c>
      <c r="BU170" s="179"/>
      <c r="BV170" s="136"/>
    </row>
    <row r="171" spans="1:74" s="137" customFormat="1" ht="90" hidden="1" customHeight="1">
      <c r="B171" s="107" t="s">
        <v>8866</v>
      </c>
      <c r="C171" s="108" t="s">
        <v>7413</v>
      </c>
      <c r="D171" s="92" t="s">
        <v>8826</v>
      </c>
      <c r="E171" s="175">
        <v>44099</v>
      </c>
      <c r="F171" s="92" t="s">
        <v>7640</v>
      </c>
      <c r="G171" s="148" t="s">
        <v>7416</v>
      </c>
      <c r="H171" s="35" t="s">
        <v>8827</v>
      </c>
      <c r="I171" s="35" t="s">
        <v>8828</v>
      </c>
      <c r="J171" s="35" t="s">
        <v>8829</v>
      </c>
      <c r="K171" s="35" t="s">
        <v>8867</v>
      </c>
      <c r="L171" s="35" t="s">
        <v>8868</v>
      </c>
      <c r="M171" s="184">
        <v>2</v>
      </c>
      <c r="N171" s="175">
        <v>44287</v>
      </c>
      <c r="O171" s="122">
        <v>44561</v>
      </c>
      <c r="P171" s="106">
        <f t="shared" si="3"/>
        <v>40</v>
      </c>
      <c r="Q171" s="182"/>
      <c r="R171" s="92" t="s">
        <v>22</v>
      </c>
      <c r="S171" s="35" t="s">
        <v>8832</v>
      </c>
      <c r="T171" s="166" t="s">
        <v>125</v>
      </c>
      <c r="U171" s="166" t="s">
        <v>125</v>
      </c>
      <c r="V171" s="166" t="s">
        <v>125</v>
      </c>
      <c r="W171" s="166" t="s">
        <v>125</v>
      </c>
      <c r="X171" s="166" t="s">
        <v>125</v>
      </c>
      <c r="Y171" s="166" t="s">
        <v>125</v>
      </c>
      <c r="Z171" s="166" t="s">
        <v>125</v>
      </c>
      <c r="AA171" s="166" t="s">
        <v>125</v>
      </c>
      <c r="AB171" s="166" t="s">
        <v>125</v>
      </c>
      <c r="AC171" s="166" t="s">
        <v>125</v>
      </c>
      <c r="AD171" s="166" t="s">
        <v>125</v>
      </c>
      <c r="AE171" s="166" t="s">
        <v>125</v>
      </c>
      <c r="AF171" s="166" t="s">
        <v>125</v>
      </c>
      <c r="AG171" s="166" t="s">
        <v>125</v>
      </c>
      <c r="AH171" s="166" t="s">
        <v>125</v>
      </c>
      <c r="AI171" s="166" t="s">
        <v>125</v>
      </c>
      <c r="AJ171" s="166" t="s">
        <v>125</v>
      </c>
      <c r="AK171" s="166" t="s">
        <v>125</v>
      </c>
      <c r="AL171" s="166" t="s">
        <v>125</v>
      </c>
      <c r="AM171" s="166" t="s">
        <v>125</v>
      </c>
      <c r="AN171" s="166" t="s">
        <v>125</v>
      </c>
      <c r="AO171" s="166" t="s">
        <v>125</v>
      </c>
      <c r="AP171" s="166" t="s">
        <v>125</v>
      </c>
      <c r="AQ171" s="166" t="s">
        <v>125</v>
      </c>
      <c r="AR171" s="35" t="s">
        <v>8869</v>
      </c>
      <c r="AS171" s="35" t="s">
        <v>8834</v>
      </c>
      <c r="AT171" s="35" t="s">
        <v>8870</v>
      </c>
      <c r="AU171" s="35" t="s">
        <v>8863</v>
      </c>
      <c r="AV171" s="35" t="s">
        <v>8871</v>
      </c>
      <c r="AW171" s="35" t="s">
        <v>8872</v>
      </c>
      <c r="AX171" s="112" t="s">
        <v>125</v>
      </c>
      <c r="AY171" s="112" t="s">
        <v>2768</v>
      </c>
      <c r="AZ171" s="112" t="s">
        <v>125</v>
      </c>
      <c r="BA171" s="112" t="s">
        <v>2768</v>
      </c>
      <c r="BB171" s="112" t="s">
        <v>125</v>
      </c>
      <c r="BC171" s="112" t="s">
        <v>2768</v>
      </c>
      <c r="BD171" s="112" t="s">
        <v>125</v>
      </c>
      <c r="BE171" s="19" t="s">
        <v>2768</v>
      </c>
      <c r="BF171" s="19" t="s">
        <v>125</v>
      </c>
      <c r="BG171" s="112" t="s">
        <v>2768</v>
      </c>
      <c r="BH171" s="112" t="s">
        <v>125</v>
      </c>
      <c r="BI171" s="112" t="s">
        <v>2768</v>
      </c>
      <c r="BJ171" s="112" t="s">
        <v>7429</v>
      </c>
      <c r="BK171" s="112" t="s">
        <v>2768</v>
      </c>
      <c r="BL171" s="108" t="s">
        <v>131</v>
      </c>
      <c r="BM171" s="175">
        <v>44579</v>
      </c>
      <c r="BN171" s="108" t="s">
        <v>2033</v>
      </c>
      <c r="BO171" s="106"/>
      <c r="BP171" s="121"/>
      <c r="BQ171" s="121"/>
      <c r="BR171" s="121"/>
      <c r="BS171" s="121"/>
      <c r="BT171" s="119" t="s">
        <v>133</v>
      </c>
      <c r="BU171" s="179"/>
      <c r="BV171" s="136"/>
    </row>
    <row r="172" spans="1:74" s="137" customFormat="1" ht="90" hidden="1" customHeight="1">
      <c r="B172" s="107" t="s">
        <v>8873</v>
      </c>
      <c r="C172" s="108" t="s">
        <v>7413</v>
      </c>
      <c r="D172" s="92" t="s">
        <v>8826</v>
      </c>
      <c r="E172" s="175">
        <v>44099</v>
      </c>
      <c r="F172" s="92" t="s">
        <v>7640</v>
      </c>
      <c r="G172" s="148" t="s">
        <v>7471</v>
      </c>
      <c r="H172" s="35" t="s">
        <v>8874</v>
      </c>
      <c r="I172" s="35" t="s">
        <v>8875</v>
      </c>
      <c r="J172" s="35" t="s">
        <v>8876</v>
      </c>
      <c r="K172" s="35" t="s">
        <v>8877</v>
      </c>
      <c r="L172" s="35" t="s">
        <v>8878</v>
      </c>
      <c r="M172" s="184">
        <v>1</v>
      </c>
      <c r="N172" s="175">
        <v>44287</v>
      </c>
      <c r="O172" s="122">
        <v>44742</v>
      </c>
      <c r="P172" s="106">
        <f t="shared" si="3"/>
        <v>13</v>
      </c>
      <c r="Q172" s="185"/>
      <c r="R172" s="92" t="s">
        <v>22</v>
      </c>
      <c r="S172" s="35" t="s">
        <v>15</v>
      </c>
      <c r="T172" s="166" t="s">
        <v>125</v>
      </c>
      <c r="U172" s="166" t="s">
        <v>125</v>
      </c>
      <c r="V172" s="166" t="s">
        <v>125</v>
      </c>
      <c r="W172" s="166" t="s">
        <v>125</v>
      </c>
      <c r="X172" s="166" t="s">
        <v>125</v>
      </c>
      <c r="Y172" s="166" t="s">
        <v>125</v>
      </c>
      <c r="Z172" s="166" t="s">
        <v>125</v>
      </c>
      <c r="AA172" s="166" t="s">
        <v>125</v>
      </c>
      <c r="AB172" s="166" t="s">
        <v>125</v>
      </c>
      <c r="AC172" s="166" t="s">
        <v>125</v>
      </c>
      <c r="AD172" s="166" t="s">
        <v>125</v>
      </c>
      <c r="AE172" s="166" t="s">
        <v>125</v>
      </c>
      <c r="AF172" s="166" t="s">
        <v>125</v>
      </c>
      <c r="AG172" s="166" t="s">
        <v>125</v>
      </c>
      <c r="AH172" s="166" t="s">
        <v>125</v>
      </c>
      <c r="AI172" s="166" t="s">
        <v>125</v>
      </c>
      <c r="AJ172" s="166" t="s">
        <v>125</v>
      </c>
      <c r="AK172" s="166" t="s">
        <v>125</v>
      </c>
      <c r="AL172" s="166" t="s">
        <v>125</v>
      </c>
      <c r="AM172" s="166" t="s">
        <v>125</v>
      </c>
      <c r="AN172" s="166" t="s">
        <v>125</v>
      </c>
      <c r="AO172" s="166" t="s">
        <v>125</v>
      </c>
      <c r="AP172" s="166" t="s">
        <v>125</v>
      </c>
      <c r="AQ172" s="166" t="s">
        <v>125</v>
      </c>
      <c r="AR172" s="35" t="s">
        <v>8879</v>
      </c>
      <c r="AS172" s="35" t="s">
        <v>8834</v>
      </c>
      <c r="AT172" s="35" t="s">
        <v>8841</v>
      </c>
      <c r="AU172" s="35" t="s">
        <v>8842</v>
      </c>
      <c r="AV172" s="35" t="s">
        <v>8880</v>
      </c>
      <c r="AW172" s="35" t="s">
        <v>8843</v>
      </c>
      <c r="AX172" s="35" t="s">
        <v>8844</v>
      </c>
      <c r="AY172" s="35" t="s">
        <v>8845</v>
      </c>
      <c r="AZ172" s="35" t="s">
        <v>8846</v>
      </c>
      <c r="BA172" s="35" t="s">
        <v>8847</v>
      </c>
      <c r="BB172" s="35" t="s">
        <v>125</v>
      </c>
      <c r="BC172" s="19" t="s">
        <v>8750</v>
      </c>
      <c r="BD172" s="35" t="s">
        <v>125</v>
      </c>
      <c r="BE172" s="19" t="s">
        <v>8750</v>
      </c>
      <c r="BF172" s="19" t="s">
        <v>125</v>
      </c>
      <c r="BG172" s="19" t="s">
        <v>8750</v>
      </c>
      <c r="BH172" s="35" t="s">
        <v>7429</v>
      </c>
      <c r="BI172" s="19" t="s">
        <v>8750</v>
      </c>
      <c r="BJ172" s="35" t="s">
        <v>7429</v>
      </c>
      <c r="BK172" s="19" t="s">
        <v>8750</v>
      </c>
      <c r="BL172" s="108" t="s">
        <v>1845</v>
      </c>
      <c r="BM172" s="175">
        <v>44760</v>
      </c>
      <c r="BN172" s="108" t="s">
        <v>10</v>
      </c>
      <c r="BO172" s="175">
        <v>44760</v>
      </c>
      <c r="BP172" s="140" t="s">
        <v>8848</v>
      </c>
      <c r="BQ172" s="171" t="s">
        <v>8752</v>
      </c>
      <c r="BR172" s="171" t="s">
        <v>130</v>
      </c>
      <c r="BS172" s="171" t="s">
        <v>130</v>
      </c>
      <c r="BT172" s="119" t="s">
        <v>1539</v>
      </c>
      <c r="BU172" s="179"/>
      <c r="BV172" s="136"/>
    </row>
    <row r="173" spans="1:74" s="123" customFormat="1" ht="90" hidden="1" customHeight="1">
      <c r="A173" s="137"/>
      <c r="B173" s="107" t="s">
        <v>8873</v>
      </c>
      <c r="C173" s="108" t="s">
        <v>7413</v>
      </c>
      <c r="D173" s="110" t="s">
        <v>8826</v>
      </c>
      <c r="E173" s="122">
        <v>44099</v>
      </c>
      <c r="F173" s="110" t="s">
        <v>7640</v>
      </c>
      <c r="G173" s="111" t="s">
        <v>7471</v>
      </c>
      <c r="H173" s="119" t="s">
        <v>8881</v>
      </c>
      <c r="I173" s="119" t="s">
        <v>8875</v>
      </c>
      <c r="J173" s="119" t="s">
        <v>8876</v>
      </c>
      <c r="K173" s="119" t="s">
        <v>8877</v>
      </c>
      <c r="L173" s="119" t="s">
        <v>8878</v>
      </c>
      <c r="M173" s="108">
        <v>1</v>
      </c>
      <c r="N173" s="122">
        <v>44287</v>
      </c>
      <c r="O173" s="190">
        <v>45291</v>
      </c>
      <c r="P173" s="106">
        <f t="shared" ref="P173" si="8">+WEEKNUM(O173-N173)</f>
        <v>40</v>
      </c>
      <c r="Q173" s="182"/>
      <c r="R173" s="110" t="s">
        <v>22</v>
      </c>
      <c r="S173" s="119" t="s">
        <v>15</v>
      </c>
      <c r="T173" s="166" t="s">
        <v>125</v>
      </c>
      <c r="U173" s="166" t="s">
        <v>125</v>
      </c>
      <c r="V173" s="166" t="s">
        <v>125</v>
      </c>
      <c r="W173" s="166" t="s">
        <v>125</v>
      </c>
      <c r="X173" s="166" t="s">
        <v>125</v>
      </c>
      <c r="Y173" s="166" t="s">
        <v>125</v>
      </c>
      <c r="Z173" s="166" t="s">
        <v>125</v>
      </c>
      <c r="AA173" s="166" t="s">
        <v>125</v>
      </c>
      <c r="AB173" s="166" t="s">
        <v>125</v>
      </c>
      <c r="AC173" s="166" t="s">
        <v>125</v>
      </c>
      <c r="AD173" s="166" t="s">
        <v>125</v>
      </c>
      <c r="AE173" s="166" t="s">
        <v>125</v>
      </c>
      <c r="AF173" s="166" t="s">
        <v>125</v>
      </c>
      <c r="AG173" s="166" t="s">
        <v>125</v>
      </c>
      <c r="AH173" s="166" t="s">
        <v>125</v>
      </c>
      <c r="AI173" s="166" t="s">
        <v>125</v>
      </c>
      <c r="AJ173" s="166" t="s">
        <v>125</v>
      </c>
      <c r="AK173" s="166" t="s">
        <v>125</v>
      </c>
      <c r="AL173" s="166" t="s">
        <v>125</v>
      </c>
      <c r="AM173" s="166" t="s">
        <v>125</v>
      </c>
      <c r="AN173" s="166" t="s">
        <v>125</v>
      </c>
      <c r="AO173" s="166" t="s">
        <v>125</v>
      </c>
      <c r="AP173" s="166" t="s">
        <v>125</v>
      </c>
      <c r="AQ173" s="166" t="s">
        <v>125</v>
      </c>
      <c r="AR173" s="35" t="s">
        <v>8879</v>
      </c>
      <c r="AS173" s="35" t="s">
        <v>8834</v>
      </c>
      <c r="AT173" s="35" t="s">
        <v>8841</v>
      </c>
      <c r="AU173" s="35" t="s">
        <v>8842</v>
      </c>
      <c r="AV173" s="35" t="s">
        <v>8880</v>
      </c>
      <c r="AW173" s="35" t="s">
        <v>8843</v>
      </c>
      <c r="AX173" s="35" t="s">
        <v>8844</v>
      </c>
      <c r="AY173" s="35" t="s">
        <v>8845</v>
      </c>
      <c r="AZ173" s="35" t="s">
        <v>8846</v>
      </c>
      <c r="BA173" s="35" t="s">
        <v>8850</v>
      </c>
      <c r="BB173" s="35" t="s">
        <v>8851</v>
      </c>
      <c r="BC173" s="35" t="s">
        <v>8852</v>
      </c>
      <c r="BD173" s="35" t="s">
        <v>8853</v>
      </c>
      <c r="BE173" s="19" t="s">
        <v>8854</v>
      </c>
      <c r="BF173" s="112" t="s">
        <v>8853</v>
      </c>
      <c r="BG173" s="112" t="s">
        <v>8855</v>
      </c>
      <c r="BH173" s="112" t="s">
        <v>8882</v>
      </c>
      <c r="BI173" s="112" t="s">
        <v>8857</v>
      </c>
      <c r="BJ173" s="112" t="s">
        <v>7429</v>
      </c>
      <c r="BK173" s="112" t="s">
        <v>6762</v>
      </c>
      <c r="BL173" s="108" t="s">
        <v>2438</v>
      </c>
      <c r="BM173" s="122">
        <v>45117</v>
      </c>
      <c r="BN173" s="108" t="s">
        <v>2033</v>
      </c>
      <c r="BO173" s="106"/>
      <c r="BP173" s="121"/>
      <c r="BQ173" s="121"/>
      <c r="BR173" s="121"/>
      <c r="BS173" s="121"/>
      <c r="BT173" s="119" t="s">
        <v>133</v>
      </c>
      <c r="BU173" s="106"/>
      <c r="BV173" s="121"/>
    </row>
    <row r="174" spans="1:74" s="137" customFormat="1" ht="90" hidden="1" customHeight="1">
      <c r="B174" s="107" t="s">
        <v>8883</v>
      </c>
      <c r="C174" s="108" t="s">
        <v>7766</v>
      </c>
      <c r="D174" s="92" t="s">
        <v>8884</v>
      </c>
      <c r="E174" s="175">
        <v>44253</v>
      </c>
      <c r="F174" s="92" t="s">
        <v>7614</v>
      </c>
      <c r="G174" s="148" t="s">
        <v>8885</v>
      </c>
      <c r="H174" s="35" t="s">
        <v>8886</v>
      </c>
      <c r="I174" s="112" t="s">
        <v>8887</v>
      </c>
      <c r="J174" s="112" t="s">
        <v>8888</v>
      </c>
      <c r="K174" s="112" t="s">
        <v>8889</v>
      </c>
      <c r="L174" s="127" t="s">
        <v>8890</v>
      </c>
      <c r="M174" s="108">
        <v>2</v>
      </c>
      <c r="N174" s="109">
        <v>44348</v>
      </c>
      <c r="O174" s="109">
        <v>44438</v>
      </c>
      <c r="P174" s="106">
        <f t="shared" si="3"/>
        <v>13</v>
      </c>
      <c r="Q174" s="182">
        <v>2</v>
      </c>
      <c r="R174" s="124" t="s">
        <v>33</v>
      </c>
      <c r="S174" s="184"/>
      <c r="T174" s="166" t="s">
        <v>125</v>
      </c>
      <c r="U174" s="166" t="s">
        <v>125</v>
      </c>
      <c r="V174" s="166" t="s">
        <v>125</v>
      </c>
      <c r="W174" s="166" t="s">
        <v>125</v>
      </c>
      <c r="X174" s="166" t="s">
        <v>125</v>
      </c>
      <c r="Y174" s="166" t="s">
        <v>125</v>
      </c>
      <c r="Z174" s="166" t="s">
        <v>125</v>
      </c>
      <c r="AA174" s="166" t="s">
        <v>125</v>
      </c>
      <c r="AB174" s="166" t="s">
        <v>125</v>
      </c>
      <c r="AC174" s="166" t="s">
        <v>125</v>
      </c>
      <c r="AD174" s="166" t="s">
        <v>125</v>
      </c>
      <c r="AE174" s="166" t="s">
        <v>125</v>
      </c>
      <c r="AF174" s="166" t="s">
        <v>125</v>
      </c>
      <c r="AG174" s="166" t="s">
        <v>125</v>
      </c>
      <c r="AH174" s="166" t="s">
        <v>125</v>
      </c>
      <c r="AI174" s="166" t="s">
        <v>125</v>
      </c>
      <c r="AJ174" s="166" t="s">
        <v>125</v>
      </c>
      <c r="AK174" s="166" t="s">
        <v>125</v>
      </c>
      <c r="AL174" s="166" t="s">
        <v>125</v>
      </c>
      <c r="AM174" s="166" t="s">
        <v>125</v>
      </c>
      <c r="AN174" s="166" t="s">
        <v>125</v>
      </c>
      <c r="AO174" s="166" t="s">
        <v>125</v>
      </c>
      <c r="AP174" s="166" t="s">
        <v>125</v>
      </c>
      <c r="AQ174" s="166" t="s">
        <v>125</v>
      </c>
      <c r="AR174" s="35" t="s">
        <v>8891</v>
      </c>
      <c r="AS174" s="35" t="s">
        <v>8834</v>
      </c>
      <c r="AT174" s="35" t="s">
        <v>8892</v>
      </c>
      <c r="AU174" s="35" t="s">
        <v>8893</v>
      </c>
      <c r="AV174" s="35" t="s">
        <v>125</v>
      </c>
      <c r="AW174" s="35" t="s">
        <v>8464</v>
      </c>
      <c r="AX174" s="35" t="s">
        <v>125</v>
      </c>
      <c r="AY174" s="35" t="s">
        <v>8464</v>
      </c>
      <c r="AZ174" s="35" t="s">
        <v>125</v>
      </c>
      <c r="BA174" s="35" t="s">
        <v>8464</v>
      </c>
      <c r="BB174" s="35" t="s">
        <v>125</v>
      </c>
      <c r="BC174" s="35" t="s">
        <v>8464</v>
      </c>
      <c r="BD174" s="35" t="s">
        <v>125</v>
      </c>
      <c r="BE174" s="19" t="s">
        <v>8464</v>
      </c>
      <c r="BF174" s="19" t="s">
        <v>125</v>
      </c>
      <c r="BG174" s="35" t="s">
        <v>8464</v>
      </c>
      <c r="BH174" s="35" t="s">
        <v>125</v>
      </c>
      <c r="BI174" s="35" t="s">
        <v>8464</v>
      </c>
      <c r="BJ174" s="35" t="s">
        <v>7429</v>
      </c>
      <c r="BK174" s="35" t="s">
        <v>8464</v>
      </c>
      <c r="BL174" s="108" t="s">
        <v>131</v>
      </c>
      <c r="BM174" s="122">
        <v>44494</v>
      </c>
      <c r="BN174" s="108" t="s">
        <v>2033</v>
      </c>
      <c r="BO174" s="106"/>
      <c r="BP174" s="121"/>
      <c r="BQ174" s="121"/>
      <c r="BR174" s="121"/>
      <c r="BS174" s="121"/>
      <c r="BT174" s="119" t="s">
        <v>133</v>
      </c>
      <c r="BU174" s="179"/>
      <c r="BV174" s="136"/>
    </row>
    <row r="175" spans="1:74" s="137" customFormat="1" ht="90" hidden="1" customHeight="1">
      <c r="B175" s="107" t="s">
        <v>8894</v>
      </c>
      <c r="C175" s="108" t="s">
        <v>7766</v>
      </c>
      <c r="D175" s="92" t="s">
        <v>8884</v>
      </c>
      <c r="E175" s="175">
        <v>44253</v>
      </c>
      <c r="F175" s="92" t="s">
        <v>7614</v>
      </c>
      <c r="G175" s="148" t="s">
        <v>8885</v>
      </c>
      <c r="H175" s="35" t="s">
        <v>8886</v>
      </c>
      <c r="I175" s="112" t="s">
        <v>8887</v>
      </c>
      <c r="J175" s="112" t="s">
        <v>8888</v>
      </c>
      <c r="K175" s="112" t="s">
        <v>8895</v>
      </c>
      <c r="L175" s="127" t="s">
        <v>8896</v>
      </c>
      <c r="M175" s="108">
        <v>1</v>
      </c>
      <c r="N175" s="109">
        <v>44440</v>
      </c>
      <c r="O175" s="109">
        <v>44530</v>
      </c>
      <c r="P175" s="106">
        <f t="shared" si="3"/>
        <v>13</v>
      </c>
      <c r="Q175" s="182">
        <v>1</v>
      </c>
      <c r="R175" s="124" t="s">
        <v>33</v>
      </c>
      <c r="S175" s="184"/>
      <c r="T175" s="166" t="s">
        <v>125</v>
      </c>
      <c r="U175" s="166" t="s">
        <v>125</v>
      </c>
      <c r="V175" s="166" t="s">
        <v>125</v>
      </c>
      <c r="W175" s="166" t="s">
        <v>125</v>
      </c>
      <c r="X175" s="166" t="s">
        <v>125</v>
      </c>
      <c r="Y175" s="166" t="s">
        <v>125</v>
      </c>
      <c r="Z175" s="166" t="s">
        <v>125</v>
      </c>
      <c r="AA175" s="166" t="s">
        <v>125</v>
      </c>
      <c r="AB175" s="166" t="s">
        <v>125</v>
      </c>
      <c r="AC175" s="166" t="s">
        <v>125</v>
      </c>
      <c r="AD175" s="166" t="s">
        <v>125</v>
      </c>
      <c r="AE175" s="166" t="s">
        <v>125</v>
      </c>
      <c r="AF175" s="166" t="s">
        <v>125</v>
      </c>
      <c r="AG175" s="166" t="s">
        <v>125</v>
      </c>
      <c r="AH175" s="166" t="s">
        <v>125</v>
      </c>
      <c r="AI175" s="166" t="s">
        <v>125</v>
      </c>
      <c r="AJ175" s="166" t="s">
        <v>125</v>
      </c>
      <c r="AK175" s="166" t="s">
        <v>125</v>
      </c>
      <c r="AL175" s="166" t="s">
        <v>125</v>
      </c>
      <c r="AM175" s="166" t="s">
        <v>125</v>
      </c>
      <c r="AN175" s="166" t="s">
        <v>125</v>
      </c>
      <c r="AO175" s="166" t="s">
        <v>125</v>
      </c>
      <c r="AP175" s="166" t="s">
        <v>125</v>
      </c>
      <c r="AQ175" s="166" t="s">
        <v>125</v>
      </c>
      <c r="AR175" s="35" t="s">
        <v>3299</v>
      </c>
      <c r="AS175" s="35" t="s">
        <v>8834</v>
      </c>
      <c r="AT175" s="35" t="s">
        <v>8892</v>
      </c>
      <c r="AU175" s="35" t="s">
        <v>8897</v>
      </c>
      <c r="AV175" s="35" t="s">
        <v>8898</v>
      </c>
      <c r="AW175" s="35" t="s">
        <v>8899</v>
      </c>
      <c r="AX175" s="112" t="s">
        <v>125</v>
      </c>
      <c r="AY175" s="112" t="s">
        <v>2768</v>
      </c>
      <c r="AZ175" s="112" t="s">
        <v>125</v>
      </c>
      <c r="BA175" s="112" t="s">
        <v>2768</v>
      </c>
      <c r="BB175" s="112" t="s">
        <v>125</v>
      </c>
      <c r="BC175" s="112" t="s">
        <v>2768</v>
      </c>
      <c r="BD175" s="112" t="s">
        <v>125</v>
      </c>
      <c r="BE175" s="19" t="s">
        <v>2768</v>
      </c>
      <c r="BF175" s="19" t="s">
        <v>125</v>
      </c>
      <c r="BG175" s="112" t="s">
        <v>2768</v>
      </c>
      <c r="BH175" s="112" t="s">
        <v>125</v>
      </c>
      <c r="BI175" s="112" t="s">
        <v>2768</v>
      </c>
      <c r="BJ175" s="112" t="s">
        <v>7429</v>
      </c>
      <c r="BK175" s="112" t="s">
        <v>2768</v>
      </c>
      <c r="BL175" s="108" t="s">
        <v>131</v>
      </c>
      <c r="BM175" s="175">
        <v>44589</v>
      </c>
      <c r="BN175" s="108" t="s">
        <v>2033</v>
      </c>
      <c r="BO175" s="106"/>
      <c r="BP175" s="121"/>
      <c r="BQ175" s="121"/>
      <c r="BR175" s="121"/>
      <c r="BS175" s="121"/>
      <c r="BT175" s="119" t="s">
        <v>133</v>
      </c>
      <c r="BU175" s="179"/>
      <c r="BV175" s="136"/>
    </row>
    <row r="176" spans="1:74" s="137" customFormat="1" ht="90" hidden="1" customHeight="1">
      <c r="B176" s="107" t="s">
        <v>8900</v>
      </c>
      <c r="C176" s="108" t="s">
        <v>7766</v>
      </c>
      <c r="D176" s="92" t="s">
        <v>8884</v>
      </c>
      <c r="E176" s="175">
        <v>44253</v>
      </c>
      <c r="F176" s="92" t="s">
        <v>7614</v>
      </c>
      <c r="G176" s="148" t="s">
        <v>8885</v>
      </c>
      <c r="H176" s="35" t="s">
        <v>8886</v>
      </c>
      <c r="I176" s="112" t="s">
        <v>8887</v>
      </c>
      <c r="J176" s="112" t="s">
        <v>8888</v>
      </c>
      <c r="K176" s="112" t="s">
        <v>8901</v>
      </c>
      <c r="L176" s="127" t="s">
        <v>520</v>
      </c>
      <c r="M176" s="108">
        <v>4</v>
      </c>
      <c r="N176" s="109">
        <v>44562</v>
      </c>
      <c r="O176" s="109">
        <v>44925</v>
      </c>
      <c r="P176" s="106">
        <f t="shared" si="3"/>
        <v>52</v>
      </c>
      <c r="Q176" s="182">
        <v>4</v>
      </c>
      <c r="R176" s="124" t="s">
        <v>33</v>
      </c>
      <c r="S176" s="184"/>
      <c r="T176" s="166" t="s">
        <v>125</v>
      </c>
      <c r="U176" s="166" t="s">
        <v>125</v>
      </c>
      <c r="V176" s="166" t="s">
        <v>125</v>
      </c>
      <c r="W176" s="166" t="s">
        <v>125</v>
      </c>
      <c r="X176" s="166" t="s">
        <v>125</v>
      </c>
      <c r="Y176" s="166" t="s">
        <v>125</v>
      </c>
      <c r="Z176" s="166" t="s">
        <v>125</v>
      </c>
      <c r="AA176" s="166" t="s">
        <v>125</v>
      </c>
      <c r="AB176" s="166" t="s">
        <v>125</v>
      </c>
      <c r="AC176" s="166" t="s">
        <v>125</v>
      </c>
      <c r="AD176" s="166" t="s">
        <v>125</v>
      </c>
      <c r="AE176" s="166" t="s">
        <v>125</v>
      </c>
      <c r="AF176" s="166" t="s">
        <v>125</v>
      </c>
      <c r="AG176" s="166" t="s">
        <v>125</v>
      </c>
      <c r="AH176" s="166" t="s">
        <v>125</v>
      </c>
      <c r="AI176" s="166" t="s">
        <v>125</v>
      </c>
      <c r="AJ176" s="166" t="s">
        <v>125</v>
      </c>
      <c r="AK176" s="166" t="s">
        <v>125</v>
      </c>
      <c r="AL176" s="166" t="s">
        <v>125</v>
      </c>
      <c r="AM176" s="166" t="s">
        <v>125</v>
      </c>
      <c r="AN176" s="166" t="s">
        <v>125</v>
      </c>
      <c r="AO176" s="166" t="s">
        <v>125</v>
      </c>
      <c r="AP176" s="166" t="s">
        <v>125</v>
      </c>
      <c r="AQ176" s="166" t="s">
        <v>125</v>
      </c>
      <c r="AR176" s="35" t="s">
        <v>3299</v>
      </c>
      <c r="AS176" s="35" t="s">
        <v>8834</v>
      </c>
      <c r="AT176" s="35" t="s">
        <v>8902</v>
      </c>
      <c r="AU176" s="35" t="s">
        <v>8903</v>
      </c>
      <c r="AV176" s="35" t="s">
        <v>8904</v>
      </c>
      <c r="AW176" s="35" t="s">
        <v>8905</v>
      </c>
      <c r="AX176" s="35" t="s">
        <v>8906</v>
      </c>
      <c r="AY176" s="191" t="s">
        <v>8907</v>
      </c>
      <c r="AZ176" s="168" t="s">
        <v>8908</v>
      </c>
      <c r="BA176" s="191" t="s">
        <v>8909</v>
      </c>
      <c r="BB176" s="35" t="s">
        <v>7429</v>
      </c>
      <c r="BC176" s="35" t="s">
        <v>8910</v>
      </c>
      <c r="BD176" s="35" t="s">
        <v>7429</v>
      </c>
      <c r="BE176" s="35" t="s">
        <v>8910</v>
      </c>
      <c r="BF176" s="19" t="s">
        <v>7429</v>
      </c>
      <c r="BG176" s="35" t="s">
        <v>8910</v>
      </c>
      <c r="BH176" s="19" t="s">
        <v>7429</v>
      </c>
      <c r="BI176" s="35" t="s">
        <v>8910</v>
      </c>
      <c r="BJ176" s="19" t="s">
        <v>7429</v>
      </c>
      <c r="BK176" s="35" t="s">
        <v>8910</v>
      </c>
      <c r="BL176" s="108" t="s">
        <v>2438</v>
      </c>
      <c r="BM176" s="122">
        <v>44761</v>
      </c>
      <c r="BN176" s="108" t="s">
        <v>2033</v>
      </c>
      <c r="BO176" s="106"/>
      <c r="BP176" s="121"/>
      <c r="BQ176" s="121"/>
      <c r="BR176" s="121"/>
      <c r="BS176" s="121"/>
      <c r="BT176" s="119" t="s">
        <v>133</v>
      </c>
      <c r="BU176" s="179"/>
      <c r="BV176" s="136"/>
    </row>
    <row r="177" spans="2:74" s="137" customFormat="1" ht="90" hidden="1" customHeight="1">
      <c r="B177" s="107" t="s">
        <v>8911</v>
      </c>
      <c r="C177" s="108" t="s">
        <v>7766</v>
      </c>
      <c r="D177" s="92" t="s">
        <v>8884</v>
      </c>
      <c r="E177" s="175">
        <v>44253</v>
      </c>
      <c r="F177" s="92" t="s">
        <v>7614</v>
      </c>
      <c r="G177" s="148" t="s">
        <v>8912</v>
      </c>
      <c r="H177" s="35" t="s">
        <v>8913</v>
      </c>
      <c r="I177" s="112" t="s">
        <v>8914</v>
      </c>
      <c r="J177" s="112" t="s">
        <v>8915</v>
      </c>
      <c r="K177" s="112" t="s">
        <v>8916</v>
      </c>
      <c r="L177" s="127" t="s">
        <v>8917</v>
      </c>
      <c r="M177" s="108">
        <v>1</v>
      </c>
      <c r="N177" s="109">
        <v>44348</v>
      </c>
      <c r="O177" s="109">
        <v>44469</v>
      </c>
      <c r="P177" s="106">
        <f t="shared" si="3"/>
        <v>18</v>
      </c>
      <c r="Q177" s="182">
        <v>0</v>
      </c>
      <c r="R177" s="124" t="s">
        <v>33</v>
      </c>
      <c r="S177" s="184"/>
      <c r="T177" s="166" t="s">
        <v>125</v>
      </c>
      <c r="U177" s="166" t="s">
        <v>125</v>
      </c>
      <c r="V177" s="166" t="s">
        <v>125</v>
      </c>
      <c r="W177" s="166" t="s">
        <v>125</v>
      </c>
      <c r="X177" s="166" t="s">
        <v>125</v>
      </c>
      <c r="Y177" s="166" t="s">
        <v>125</v>
      </c>
      <c r="Z177" s="166" t="s">
        <v>125</v>
      </c>
      <c r="AA177" s="166" t="s">
        <v>125</v>
      </c>
      <c r="AB177" s="166" t="s">
        <v>125</v>
      </c>
      <c r="AC177" s="166" t="s">
        <v>125</v>
      </c>
      <c r="AD177" s="166" t="s">
        <v>125</v>
      </c>
      <c r="AE177" s="166" t="s">
        <v>125</v>
      </c>
      <c r="AF177" s="166" t="s">
        <v>125</v>
      </c>
      <c r="AG177" s="166" t="s">
        <v>125</v>
      </c>
      <c r="AH177" s="166" t="s">
        <v>125</v>
      </c>
      <c r="AI177" s="166" t="s">
        <v>125</v>
      </c>
      <c r="AJ177" s="166" t="s">
        <v>125</v>
      </c>
      <c r="AK177" s="166" t="s">
        <v>125</v>
      </c>
      <c r="AL177" s="166" t="s">
        <v>125</v>
      </c>
      <c r="AM177" s="166" t="s">
        <v>125</v>
      </c>
      <c r="AN177" s="166" t="s">
        <v>125</v>
      </c>
      <c r="AO177" s="166" t="s">
        <v>125</v>
      </c>
      <c r="AP177" s="166" t="s">
        <v>125</v>
      </c>
      <c r="AQ177" s="166" t="s">
        <v>125</v>
      </c>
      <c r="AR177" s="35" t="s">
        <v>3299</v>
      </c>
      <c r="AS177" s="35" t="s">
        <v>8834</v>
      </c>
      <c r="AT177" s="35" t="s">
        <v>8918</v>
      </c>
      <c r="AU177" s="35" t="s">
        <v>8919</v>
      </c>
      <c r="AV177" s="35" t="s">
        <v>8920</v>
      </c>
      <c r="AW177" s="35" t="s">
        <v>8921</v>
      </c>
      <c r="AX177" s="35" t="s">
        <v>8922</v>
      </c>
      <c r="AY177" s="141" t="s">
        <v>8923</v>
      </c>
      <c r="AZ177" s="19" t="s">
        <v>8924</v>
      </c>
      <c r="BA177" s="35" t="s">
        <v>8925</v>
      </c>
      <c r="BB177" s="35" t="s">
        <v>7429</v>
      </c>
      <c r="BC177" s="35" t="s">
        <v>5249</v>
      </c>
      <c r="BD177" s="35" t="s">
        <v>7429</v>
      </c>
      <c r="BE177" s="35" t="s">
        <v>5249</v>
      </c>
      <c r="BF177" s="19" t="s">
        <v>7429</v>
      </c>
      <c r="BG177" s="35" t="s">
        <v>5249</v>
      </c>
      <c r="BH177" s="35" t="s">
        <v>7429</v>
      </c>
      <c r="BI177" s="35" t="s">
        <v>5249</v>
      </c>
      <c r="BJ177" s="35" t="s">
        <v>7429</v>
      </c>
      <c r="BK177" s="35" t="s">
        <v>5249</v>
      </c>
      <c r="BL177" s="108" t="s">
        <v>1688</v>
      </c>
      <c r="BM177" s="122">
        <v>44768</v>
      </c>
      <c r="BN177" s="108" t="s">
        <v>2033</v>
      </c>
      <c r="BO177" s="106"/>
      <c r="BP177" s="121"/>
      <c r="BQ177" s="121"/>
      <c r="BR177" s="121"/>
      <c r="BS177" s="121"/>
      <c r="BT177" s="119" t="s">
        <v>133</v>
      </c>
      <c r="BU177" s="179"/>
      <c r="BV177" s="136"/>
    </row>
    <row r="178" spans="2:74" s="137" customFormat="1" ht="90" hidden="1" customHeight="1">
      <c r="B178" s="107" t="s">
        <v>8926</v>
      </c>
      <c r="C178" s="108" t="s">
        <v>7766</v>
      </c>
      <c r="D178" s="92" t="s">
        <v>8884</v>
      </c>
      <c r="E178" s="175">
        <v>44253</v>
      </c>
      <c r="F178" s="92" t="s">
        <v>7614</v>
      </c>
      <c r="G178" s="148" t="s">
        <v>8912</v>
      </c>
      <c r="H178" s="35" t="s">
        <v>8913</v>
      </c>
      <c r="I178" s="112" t="s">
        <v>8914</v>
      </c>
      <c r="J178" s="112" t="s">
        <v>8915</v>
      </c>
      <c r="K178" s="112" t="s">
        <v>8927</v>
      </c>
      <c r="L178" s="127" t="s">
        <v>8928</v>
      </c>
      <c r="M178" s="108">
        <v>1</v>
      </c>
      <c r="N178" s="109">
        <v>44348</v>
      </c>
      <c r="O178" s="109">
        <v>44561</v>
      </c>
      <c r="P178" s="106">
        <f t="shared" si="3"/>
        <v>31</v>
      </c>
      <c r="Q178" s="182">
        <v>0</v>
      </c>
      <c r="R178" s="124" t="s">
        <v>33</v>
      </c>
      <c r="S178" s="184"/>
      <c r="T178" s="166" t="s">
        <v>125</v>
      </c>
      <c r="U178" s="166" t="s">
        <v>125</v>
      </c>
      <c r="V178" s="166" t="s">
        <v>125</v>
      </c>
      <c r="W178" s="166" t="s">
        <v>125</v>
      </c>
      <c r="X178" s="166" t="s">
        <v>125</v>
      </c>
      <c r="Y178" s="166" t="s">
        <v>125</v>
      </c>
      <c r="Z178" s="166" t="s">
        <v>125</v>
      </c>
      <c r="AA178" s="166" t="s">
        <v>125</v>
      </c>
      <c r="AB178" s="166" t="s">
        <v>125</v>
      </c>
      <c r="AC178" s="166" t="s">
        <v>125</v>
      </c>
      <c r="AD178" s="166" t="s">
        <v>125</v>
      </c>
      <c r="AE178" s="166" t="s">
        <v>125</v>
      </c>
      <c r="AF178" s="166" t="s">
        <v>125</v>
      </c>
      <c r="AG178" s="166" t="s">
        <v>125</v>
      </c>
      <c r="AH178" s="166" t="s">
        <v>125</v>
      </c>
      <c r="AI178" s="166" t="s">
        <v>125</v>
      </c>
      <c r="AJ178" s="166" t="s">
        <v>125</v>
      </c>
      <c r="AK178" s="166" t="s">
        <v>125</v>
      </c>
      <c r="AL178" s="166" t="s">
        <v>125</v>
      </c>
      <c r="AM178" s="166" t="s">
        <v>125</v>
      </c>
      <c r="AN178" s="166" t="s">
        <v>125</v>
      </c>
      <c r="AO178" s="166" t="s">
        <v>125</v>
      </c>
      <c r="AP178" s="166" t="s">
        <v>125</v>
      </c>
      <c r="AQ178" s="166" t="s">
        <v>125</v>
      </c>
      <c r="AR178" s="35" t="s">
        <v>3299</v>
      </c>
      <c r="AS178" s="35" t="s">
        <v>8834</v>
      </c>
      <c r="AT178" s="35" t="s">
        <v>8929</v>
      </c>
      <c r="AU178" s="35" t="s">
        <v>8930</v>
      </c>
      <c r="AV178" s="35" t="s">
        <v>8931</v>
      </c>
      <c r="AW178" s="35" t="s">
        <v>8571</v>
      </c>
      <c r="AX178" s="35" t="s">
        <v>8922</v>
      </c>
      <c r="AY178" s="141" t="s">
        <v>8923</v>
      </c>
      <c r="AZ178" s="19" t="s">
        <v>8924</v>
      </c>
      <c r="BA178" s="35" t="s">
        <v>8932</v>
      </c>
      <c r="BB178" s="35" t="s">
        <v>7429</v>
      </c>
      <c r="BC178" s="35" t="s">
        <v>5249</v>
      </c>
      <c r="BD178" s="35" t="s">
        <v>7429</v>
      </c>
      <c r="BE178" s="35" t="s">
        <v>5249</v>
      </c>
      <c r="BF178" s="19" t="s">
        <v>7429</v>
      </c>
      <c r="BG178" s="35" t="s">
        <v>5249</v>
      </c>
      <c r="BH178" s="35" t="s">
        <v>7429</v>
      </c>
      <c r="BI178" s="35" t="s">
        <v>5249</v>
      </c>
      <c r="BJ178" s="35" t="s">
        <v>7429</v>
      </c>
      <c r="BK178" s="35" t="s">
        <v>5249</v>
      </c>
      <c r="BL178" s="108" t="s">
        <v>1688</v>
      </c>
      <c r="BM178" s="122">
        <v>44768</v>
      </c>
      <c r="BN178" s="108" t="s">
        <v>2033</v>
      </c>
      <c r="BO178" s="106"/>
      <c r="BP178" s="121"/>
      <c r="BQ178" s="121"/>
      <c r="BR178" s="121"/>
      <c r="BS178" s="121"/>
      <c r="BT178" s="119" t="s">
        <v>133</v>
      </c>
      <c r="BU178" s="179"/>
      <c r="BV178" s="136"/>
    </row>
    <row r="179" spans="2:74" s="137" customFormat="1" ht="90" hidden="1" customHeight="1">
      <c r="B179" s="107" t="s">
        <v>8933</v>
      </c>
      <c r="C179" s="108" t="s">
        <v>7766</v>
      </c>
      <c r="D179" s="92" t="s">
        <v>8884</v>
      </c>
      <c r="E179" s="175">
        <v>44253</v>
      </c>
      <c r="F179" s="92" t="s">
        <v>7614</v>
      </c>
      <c r="G179" s="148" t="s">
        <v>8934</v>
      </c>
      <c r="H179" s="35" t="s">
        <v>8935</v>
      </c>
      <c r="I179" s="112" t="s">
        <v>8936</v>
      </c>
      <c r="J179" s="112" t="s">
        <v>8937</v>
      </c>
      <c r="K179" s="112" t="s">
        <v>8938</v>
      </c>
      <c r="L179" s="127" t="s">
        <v>8939</v>
      </c>
      <c r="M179" s="108">
        <v>11</v>
      </c>
      <c r="N179" s="109">
        <v>44348</v>
      </c>
      <c r="O179" s="109">
        <v>44438</v>
      </c>
      <c r="P179" s="106">
        <f t="shared" si="3"/>
        <v>13</v>
      </c>
      <c r="Q179" s="182">
        <v>11</v>
      </c>
      <c r="R179" s="124" t="s">
        <v>33</v>
      </c>
      <c r="S179" s="184"/>
      <c r="T179" s="166" t="s">
        <v>125</v>
      </c>
      <c r="U179" s="166" t="s">
        <v>125</v>
      </c>
      <c r="V179" s="166" t="s">
        <v>125</v>
      </c>
      <c r="W179" s="166" t="s">
        <v>125</v>
      </c>
      <c r="X179" s="166" t="s">
        <v>125</v>
      </c>
      <c r="Y179" s="166" t="s">
        <v>125</v>
      </c>
      <c r="Z179" s="166" t="s">
        <v>125</v>
      </c>
      <c r="AA179" s="166" t="s">
        <v>125</v>
      </c>
      <c r="AB179" s="166" t="s">
        <v>125</v>
      </c>
      <c r="AC179" s="166" t="s">
        <v>125</v>
      </c>
      <c r="AD179" s="166" t="s">
        <v>125</v>
      </c>
      <c r="AE179" s="166" t="s">
        <v>125</v>
      </c>
      <c r="AF179" s="166" t="s">
        <v>125</v>
      </c>
      <c r="AG179" s="166" t="s">
        <v>125</v>
      </c>
      <c r="AH179" s="166" t="s">
        <v>125</v>
      </c>
      <c r="AI179" s="166" t="s">
        <v>125</v>
      </c>
      <c r="AJ179" s="166" t="s">
        <v>125</v>
      </c>
      <c r="AK179" s="166" t="s">
        <v>125</v>
      </c>
      <c r="AL179" s="166" t="s">
        <v>125</v>
      </c>
      <c r="AM179" s="166" t="s">
        <v>125</v>
      </c>
      <c r="AN179" s="166" t="s">
        <v>125</v>
      </c>
      <c r="AO179" s="166" t="s">
        <v>125</v>
      </c>
      <c r="AP179" s="166" t="s">
        <v>125</v>
      </c>
      <c r="AQ179" s="166" t="s">
        <v>125</v>
      </c>
      <c r="AR179" s="35" t="s">
        <v>3299</v>
      </c>
      <c r="AS179" s="35" t="s">
        <v>8834</v>
      </c>
      <c r="AT179" s="35" t="s">
        <v>8940</v>
      </c>
      <c r="AU179" s="35" t="s">
        <v>8941</v>
      </c>
      <c r="AV179" s="35" t="s">
        <v>125</v>
      </c>
      <c r="AW179" s="35" t="s">
        <v>8464</v>
      </c>
      <c r="AX179" s="35" t="s">
        <v>125</v>
      </c>
      <c r="AY179" s="35" t="s">
        <v>8464</v>
      </c>
      <c r="AZ179" s="35" t="s">
        <v>125</v>
      </c>
      <c r="BA179" s="35" t="s">
        <v>8464</v>
      </c>
      <c r="BB179" s="35" t="s">
        <v>125</v>
      </c>
      <c r="BC179" s="35" t="s">
        <v>8464</v>
      </c>
      <c r="BD179" s="35" t="s">
        <v>125</v>
      </c>
      <c r="BE179" s="19" t="s">
        <v>8464</v>
      </c>
      <c r="BF179" s="19" t="s">
        <v>125</v>
      </c>
      <c r="BG179" s="35" t="s">
        <v>8464</v>
      </c>
      <c r="BH179" s="35" t="s">
        <v>125</v>
      </c>
      <c r="BI179" s="35" t="s">
        <v>8464</v>
      </c>
      <c r="BJ179" s="35" t="s">
        <v>7429</v>
      </c>
      <c r="BK179" s="35" t="s">
        <v>8464</v>
      </c>
      <c r="BL179" s="108" t="s">
        <v>131</v>
      </c>
      <c r="BM179" s="122">
        <v>44494</v>
      </c>
      <c r="BN179" s="108" t="s">
        <v>2033</v>
      </c>
      <c r="BO179" s="106"/>
      <c r="BP179" s="121"/>
      <c r="BQ179" s="121"/>
      <c r="BR179" s="121"/>
      <c r="BS179" s="121"/>
      <c r="BT179" s="119" t="s">
        <v>133</v>
      </c>
      <c r="BU179" s="179"/>
      <c r="BV179" s="136"/>
    </row>
    <row r="180" spans="2:74" s="137" customFormat="1" ht="90" hidden="1" customHeight="1">
      <c r="B180" s="107" t="s">
        <v>8942</v>
      </c>
      <c r="C180" s="108" t="s">
        <v>7766</v>
      </c>
      <c r="D180" s="92" t="s">
        <v>8884</v>
      </c>
      <c r="E180" s="175">
        <v>44253</v>
      </c>
      <c r="F180" s="92" t="s">
        <v>7614</v>
      </c>
      <c r="G180" s="148" t="s">
        <v>8934</v>
      </c>
      <c r="H180" s="35" t="s">
        <v>8935</v>
      </c>
      <c r="I180" s="112" t="s">
        <v>8936</v>
      </c>
      <c r="J180" s="112" t="s">
        <v>8937</v>
      </c>
      <c r="K180" s="112" t="s">
        <v>8943</v>
      </c>
      <c r="L180" s="127" t="s">
        <v>1320</v>
      </c>
      <c r="M180" s="108">
        <v>1</v>
      </c>
      <c r="N180" s="109">
        <v>44348</v>
      </c>
      <c r="O180" s="109">
        <v>44469</v>
      </c>
      <c r="P180" s="106">
        <f t="shared" si="3"/>
        <v>18</v>
      </c>
      <c r="Q180" s="182">
        <v>1</v>
      </c>
      <c r="R180" s="124" t="s">
        <v>33</v>
      </c>
      <c r="S180" s="184"/>
      <c r="T180" s="166" t="s">
        <v>125</v>
      </c>
      <c r="U180" s="166" t="s">
        <v>125</v>
      </c>
      <c r="V180" s="166" t="s">
        <v>125</v>
      </c>
      <c r="W180" s="166" t="s">
        <v>125</v>
      </c>
      <c r="X180" s="166" t="s">
        <v>125</v>
      </c>
      <c r="Y180" s="166" t="s">
        <v>125</v>
      </c>
      <c r="Z180" s="166" t="s">
        <v>125</v>
      </c>
      <c r="AA180" s="166" t="s">
        <v>125</v>
      </c>
      <c r="AB180" s="166" t="s">
        <v>125</v>
      </c>
      <c r="AC180" s="166" t="s">
        <v>125</v>
      </c>
      <c r="AD180" s="166" t="s">
        <v>125</v>
      </c>
      <c r="AE180" s="166" t="s">
        <v>125</v>
      </c>
      <c r="AF180" s="166" t="s">
        <v>125</v>
      </c>
      <c r="AG180" s="166" t="s">
        <v>125</v>
      </c>
      <c r="AH180" s="166" t="s">
        <v>125</v>
      </c>
      <c r="AI180" s="166" t="s">
        <v>125</v>
      </c>
      <c r="AJ180" s="166" t="s">
        <v>125</v>
      </c>
      <c r="AK180" s="166" t="s">
        <v>125</v>
      </c>
      <c r="AL180" s="166" t="s">
        <v>125</v>
      </c>
      <c r="AM180" s="166" t="s">
        <v>125</v>
      </c>
      <c r="AN180" s="166" t="s">
        <v>125</v>
      </c>
      <c r="AO180" s="166" t="s">
        <v>125</v>
      </c>
      <c r="AP180" s="166" t="s">
        <v>125</v>
      </c>
      <c r="AQ180" s="166" t="s">
        <v>125</v>
      </c>
      <c r="AR180" s="35" t="s">
        <v>3299</v>
      </c>
      <c r="AS180" s="35" t="s">
        <v>8834</v>
      </c>
      <c r="AT180" s="35" t="s">
        <v>8944</v>
      </c>
      <c r="AU180" s="35" t="s">
        <v>8945</v>
      </c>
      <c r="AV180" s="35" t="s">
        <v>8946</v>
      </c>
      <c r="AW180" s="35" t="s">
        <v>8947</v>
      </c>
      <c r="AX180" s="112" t="s">
        <v>125</v>
      </c>
      <c r="AY180" s="112" t="s">
        <v>2768</v>
      </c>
      <c r="AZ180" s="112" t="s">
        <v>125</v>
      </c>
      <c r="BA180" s="112" t="s">
        <v>2768</v>
      </c>
      <c r="BB180" s="112" t="s">
        <v>125</v>
      </c>
      <c r="BC180" s="112" t="s">
        <v>2768</v>
      </c>
      <c r="BD180" s="112" t="s">
        <v>125</v>
      </c>
      <c r="BE180" s="19" t="s">
        <v>2768</v>
      </c>
      <c r="BF180" s="19" t="s">
        <v>125</v>
      </c>
      <c r="BG180" s="112" t="s">
        <v>2768</v>
      </c>
      <c r="BH180" s="112" t="s">
        <v>125</v>
      </c>
      <c r="BI180" s="112" t="s">
        <v>2768</v>
      </c>
      <c r="BJ180" s="112" t="s">
        <v>7429</v>
      </c>
      <c r="BK180" s="112" t="s">
        <v>2768</v>
      </c>
      <c r="BL180" s="108" t="s">
        <v>131</v>
      </c>
      <c r="BM180" s="175">
        <v>44589</v>
      </c>
      <c r="BN180" s="108" t="s">
        <v>2033</v>
      </c>
      <c r="BO180" s="106"/>
      <c r="BP180" s="121"/>
      <c r="BQ180" s="121"/>
      <c r="BR180" s="121"/>
      <c r="BS180" s="121"/>
      <c r="BT180" s="119" t="s">
        <v>133</v>
      </c>
      <c r="BU180" s="179"/>
      <c r="BV180" s="136"/>
    </row>
    <row r="181" spans="2:74" s="137" customFormat="1" ht="90" hidden="1" customHeight="1">
      <c r="B181" s="107" t="s">
        <v>8948</v>
      </c>
      <c r="C181" s="108" t="s">
        <v>7766</v>
      </c>
      <c r="D181" s="92" t="s">
        <v>8884</v>
      </c>
      <c r="E181" s="175">
        <v>44253</v>
      </c>
      <c r="F181" s="92" t="s">
        <v>7614</v>
      </c>
      <c r="G181" s="148" t="s">
        <v>8949</v>
      </c>
      <c r="H181" s="35" t="s">
        <v>8950</v>
      </c>
      <c r="I181" s="112" t="s">
        <v>8951</v>
      </c>
      <c r="J181" s="112" t="s">
        <v>8952</v>
      </c>
      <c r="K181" s="112" t="s">
        <v>8953</v>
      </c>
      <c r="L181" s="127" t="s">
        <v>6635</v>
      </c>
      <c r="M181" s="108">
        <v>1</v>
      </c>
      <c r="N181" s="109">
        <v>44348</v>
      </c>
      <c r="O181" s="109">
        <v>44408</v>
      </c>
      <c r="P181" s="106">
        <f t="shared" si="3"/>
        <v>9</v>
      </c>
      <c r="Q181" s="182">
        <v>1</v>
      </c>
      <c r="R181" s="124" t="s">
        <v>33</v>
      </c>
      <c r="S181" s="184"/>
      <c r="T181" s="166" t="s">
        <v>125</v>
      </c>
      <c r="U181" s="166" t="s">
        <v>125</v>
      </c>
      <c r="V181" s="166" t="s">
        <v>125</v>
      </c>
      <c r="W181" s="166" t="s">
        <v>125</v>
      </c>
      <c r="X181" s="166" t="s">
        <v>125</v>
      </c>
      <c r="Y181" s="166" t="s">
        <v>125</v>
      </c>
      <c r="Z181" s="166" t="s">
        <v>125</v>
      </c>
      <c r="AA181" s="166" t="s">
        <v>125</v>
      </c>
      <c r="AB181" s="166" t="s">
        <v>125</v>
      </c>
      <c r="AC181" s="166" t="s">
        <v>125</v>
      </c>
      <c r="AD181" s="166" t="s">
        <v>125</v>
      </c>
      <c r="AE181" s="166" t="s">
        <v>125</v>
      </c>
      <c r="AF181" s="166" t="s">
        <v>125</v>
      </c>
      <c r="AG181" s="166" t="s">
        <v>125</v>
      </c>
      <c r="AH181" s="166" t="s">
        <v>125</v>
      </c>
      <c r="AI181" s="166" t="s">
        <v>125</v>
      </c>
      <c r="AJ181" s="166" t="s">
        <v>125</v>
      </c>
      <c r="AK181" s="166" t="s">
        <v>125</v>
      </c>
      <c r="AL181" s="166" t="s">
        <v>125</v>
      </c>
      <c r="AM181" s="166" t="s">
        <v>125</v>
      </c>
      <c r="AN181" s="166" t="s">
        <v>125</v>
      </c>
      <c r="AO181" s="166" t="s">
        <v>125</v>
      </c>
      <c r="AP181" s="166" t="s">
        <v>125</v>
      </c>
      <c r="AQ181" s="166" t="s">
        <v>125</v>
      </c>
      <c r="AR181" s="35" t="s">
        <v>3299</v>
      </c>
      <c r="AS181" s="35" t="s">
        <v>8834</v>
      </c>
      <c r="AT181" s="35" t="s">
        <v>8954</v>
      </c>
      <c r="AU181" s="35" t="s">
        <v>8955</v>
      </c>
      <c r="AV181" s="35" t="s">
        <v>125</v>
      </c>
      <c r="AW181" s="35" t="s">
        <v>8464</v>
      </c>
      <c r="AX181" s="35" t="s">
        <v>125</v>
      </c>
      <c r="AY181" s="35" t="s">
        <v>8464</v>
      </c>
      <c r="AZ181" s="35" t="s">
        <v>125</v>
      </c>
      <c r="BA181" s="35" t="s">
        <v>8464</v>
      </c>
      <c r="BB181" s="35" t="s">
        <v>125</v>
      </c>
      <c r="BC181" s="35" t="s">
        <v>8464</v>
      </c>
      <c r="BD181" s="35" t="s">
        <v>125</v>
      </c>
      <c r="BE181" s="19" t="s">
        <v>8464</v>
      </c>
      <c r="BF181" s="19" t="s">
        <v>125</v>
      </c>
      <c r="BG181" s="35" t="s">
        <v>8464</v>
      </c>
      <c r="BH181" s="35" t="s">
        <v>125</v>
      </c>
      <c r="BI181" s="35" t="s">
        <v>8464</v>
      </c>
      <c r="BJ181" s="35" t="s">
        <v>7429</v>
      </c>
      <c r="BK181" s="35" t="s">
        <v>8464</v>
      </c>
      <c r="BL181" s="108" t="s">
        <v>131</v>
      </c>
      <c r="BM181" s="122">
        <v>44494</v>
      </c>
      <c r="BN181" s="108" t="s">
        <v>2033</v>
      </c>
      <c r="BO181" s="106"/>
      <c r="BP181" s="121"/>
      <c r="BQ181" s="121"/>
      <c r="BR181" s="121"/>
      <c r="BS181" s="121"/>
      <c r="BT181" s="119" t="s">
        <v>133</v>
      </c>
      <c r="BU181" s="179"/>
      <c r="BV181" s="136"/>
    </row>
    <row r="182" spans="2:74" s="137" customFormat="1" ht="90" hidden="1" customHeight="1">
      <c r="B182" s="107" t="s">
        <v>8956</v>
      </c>
      <c r="C182" s="108" t="s">
        <v>7766</v>
      </c>
      <c r="D182" s="92" t="s">
        <v>8884</v>
      </c>
      <c r="E182" s="175">
        <v>44253</v>
      </c>
      <c r="F182" s="92" t="s">
        <v>7614</v>
      </c>
      <c r="G182" s="148" t="s">
        <v>8957</v>
      </c>
      <c r="H182" s="35" t="s">
        <v>8958</v>
      </c>
      <c r="I182" s="112" t="s">
        <v>8959</v>
      </c>
      <c r="J182" s="112" t="s">
        <v>8960</v>
      </c>
      <c r="K182" s="112" t="s">
        <v>8961</v>
      </c>
      <c r="L182" s="127" t="s">
        <v>8962</v>
      </c>
      <c r="M182" s="192">
        <v>1</v>
      </c>
      <c r="N182" s="109">
        <v>44348</v>
      </c>
      <c r="O182" s="109">
        <v>44469</v>
      </c>
      <c r="P182" s="106">
        <f t="shared" si="3"/>
        <v>18</v>
      </c>
      <c r="Q182" s="193">
        <v>1</v>
      </c>
      <c r="R182" s="124" t="s">
        <v>33</v>
      </c>
      <c r="S182" s="184"/>
      <c r="T182" s="166" t="s">
        <v>125</v>
      </c>
      <c r="U182" s="166" t="s">
        <v>125</v>
      </c>
      <c r="V182" s="166" t="s">
        <v>125</v>
      </c>
      <c r="W182" s="166" t="s">
        <v>125</v>
      </c>
      <c r="X182" s="166" t="s">
        <v>125</v>
      </c>
      <c r="Y182" s="166" t="s">
        <v>125</v>
      </c>
      <c r="Z182" s="166" t="s">
        <v>125</v>
      </c>
      <c r="AA182" s="166" t="s">
        <v>125</v>
      </c>
      <c r="AB182" s="166" t="s">
        <v>125</v>
      </c>
      <c r="AC182" s="166" t="s">
        <v>125</v>
      </c>
      <c r="AD182" s="166" t="s">
        <v>125</v>
      </c>
      <c r="AE182" s="166" t="s">
        <v>125</v>
      </c>
      <c r="AF182" s="166" t="s">
        <v>125</v>
      </c>
      <c r="AG182" s="166" t="s">
        <v>125</v>
      </c>
      <c r="AH182" s="166" t="s">
        <v>125</v>
      </c>
      <c r="AI182" s="166" t="s">
        <v>125</v>
      </c>
      <c r="AJ182" s="166" t="s">
        <v>125</v>
      </c>
      <c r="AK182" s="166" t="s">
        <v>125</v>
      </c>
      <c r="AL182" s="166" t="s">
        <v>125</v>
      </c>
      <c r="AM182" s="166" t="s">
        <v>125</v>
      </c>
      <c r="AN182" s="166" t="s">
        <v>125</v>
      </c>
      <c r="AO182" s="166" t="s">
        <v>125</v>
      </c>
      <c r="AP182" s="166" t="s">
        <v>125</v>
      </c>
      <c r="AQ182" s="166" t="s">
        <v>125</v>
      </c>
      <c r="AR182" s="35" t="s">
        <v>3299</v>
      </c>
      <c r="AS182" s="35" t="s">
        <v>8834</v>
      </c>
      <c r="AT182" s="35" t="s">
        <v>8963</v>
      </c>
      <c r="AU182" s="35" t="s">
        <v>8964</v>
      </c>
      <c r="AV182" s="35" t="s">
        <v>125</v>
      </c>
      <c r="AW182" s="35" t="s">
        <v>8464</v>
      </c>
      <c r="AX182" s="35" t="s">
        <v>125</v>
      </c>
      <c r="AY182" s="35" t="s">
        <v>8464</v>
      </c>
      <c r="AZ182" s="35" t="s">
        <v>125</v>
      </c>
      <c r="BA182" s="35" t="s">
        <v>8464</v>
      </c>
      <c r="BB182" s="35" t="s">
        <v>125</v>
      </c>
      <c r="BC182" s="35" t="s">
        <v>8464</v>
      </c>
      <c r="BD182" s="35" t="s">
        <v>125</v>
      </c>
      <c r="BE182" s="19" t="s">
        <v>8464</v>
      </c>
      <c r="BF182" s="19" t="s">
        <v>125</v>
      </c>
      <c r="BG182" s="35" t="s">
        <v>8464</v>
      </c>
      <c r="BH182" s="35" t="s">
        <v>125</v>
      </c>
      <c r="BI182" s="35" t="s">
        <v>8464</v>
      </c>
      <c r="BJ182" s="35" t="s">
        <v>7429</v>
      </c>
      <c r="BK182" s="35" t="s">
        <v>8464</v>
      </c>
      <c r="BL182" s="108" t="s">
        <v>131</v>
      </c>
      <c r="BM182" s="175">
        <v>44483</v>
      </c>
      <c r="BN182" s="108" t="s">
        <v>286</v>
      </c>
      <c r="BO182" s="175">
        <v>44820</v>
      </c>
      <c r="BP182" s="119" t="s">
        <v>8965</v>
      </c>
      <c r="BQ182" s="119" t="s">
        <v>8966</v>
      </c>
      <c r="BR182" s="121" t="s">
        <v>8578</v>
      </c>
      <c r="BS182" s="119" t="s">
        <v>8967</v>
      </c>
      <c r="BT182" s="119" t="s">
        <v>291</v>
      </c>
      <c r="BU182" s="179" t="s">
        <v>292</v>
      </c>
      <c r="BV182" s="136"/>
    </row>
    <row r="183" spans="2:74" s="137" customFormat="1" ht="90" hidden="1" customHeight="1">
      <c r="B183" s="107" t="s">
        <v>8968</v>
      </c>
      <c r="C183" s="108" t="s">
        <v>7766</v>
      </c>
      <c r="D183" s="92" t="s">
        <v>8884</v>
      </c>
      <c r="E183" s="175">
        <v>44253</v>
      </c>
      <c r="F183" s="92" t="s">
        <v>7614</v>
      </c>
      <c r="G183" s="148" t="s">
        <v>8957</v>
      </c>
      <c r="H183" s="35" t="s">
        <v>8958</v>
      </c>
      <c r="I183" s="112" t="s">
        <v>8959</v>
      </c>
      <c r="J183" s="112" t="s">
        <v>8960</v>
      </c>
      <c r="K183" s="112" t="s">
        <v>8969</v>
      </c>
      <c r="L183" s="127" t="s">
        <v>8962</v>
      </c>
      <c r="M183" s="192">
        <v>1</v>
      </c>
      <c r="N183" s="109">
        <v>44470</v>
      </c>
      <c r="O183" s="109">
        <v>44561</v>
      </c>
      <c r="P183" s="106">
        <f t="shared" si="3"/>
        <v>13</v>
      </c>
      <c r="Q183" s="214">
        <v>0</v>
      </c>
      <c r="R183" s="124" t="s">
        <v>33</v>
      </c>
      <c r="S183" s="184"/>
      <c r="T183" s="166" t="s">
        <v>125</v>
      </c>
      <c r="U183" s="166" t="s">
        <v>125</v>
      </c>
      <c r="V183" s="166" t="s">
        <v>125</v>
      </c>
      <c r="W183" s="166" t="s">
        <v>125</v>
      </c>
      <c r="X183" s="166" t="s">
        <v>125</v>
      </c>
      <c r="Y183" s="166" t="s">
        <v>125</v>
      </c>
      <c r="Z183" s="166" t="s">
        <v>125</v>
      </c>
      <c r="AA183" s="166" t="s">
        <v>125</v>
      </c>
      <c r="AB183" s="166" t="s">
        <v>125</v>
      </c>
      <c r="AC183" s="166" t="s">
        <v>125</v>
      </c>
      <c r="AD183" s="166" t="s">
        <v>125</v>
      </c>
      <c r="AE183" s="166" t="s">
        <v>125</v>
      </c>
      <c r="AF183" s="166" t="s">
        <v>125</v>
      </c>
      <c r="AG183" s="166" t="s">
        <v>125</v>
      </c>
      <c r="AH183" s="166" t="s">
        <v>125</v>
      </c>
      <c r="AI183" s="166" t="s">
        <v>125</v>
      </c>
      <c r="AJ183" s="166" t="s">
        <v>125</v>
      </c>
      <c r="AK183" s="166" t="s">
        <v>125</v>
      </c>
      <c r="AL183" s="166" t="s">
        <v>125</v>
      </c>
      <c r="AM183" s="166" t="s">
        <v>125</v>
      </c>
      <c r="AN183" s="166" t="s">
        <v>125</v>
      </c>
      <c r="AO183" s="166" t="s">
        <v>125</v>
      </c>
      <c r="AP183" s="166" t="s">
        <v>125</v>
      </c>
      <c r="AQ183" s="166" t="s">
        <v>125</v>
      </c>
      <c r="AR183" s="35" t="s">
        <v>3299</v>
      </c>
      <c r="AS183" s="35" t="s">
        <v>8834</v>
      </c>
      <c r="AT183" s="35" t="s">
        <v>8970</v>
      </c>
      <c r="AU183" s="35" t="s">
        <v>8971</v>
      </c>
      <c r="AV183" s="35" t="s">
        <v>8972</v>
      </c>
      <c r="AW183" s="92" t="s">
        <v>8973</v>
      </c>
      <c r="AX183" s="92" t="s">
        <v>8974</v>
      </c>
      <c r="AY183" s="92" t="s">
        <v>8975</v>
      </c>
      <c r="AZ183" s="92" t="s">
        <v>8976</v>
      </c>
      <c r="BA183" s="92" t="s">
        <v>8977</v>
      </c>
      <c r="BB183" s="92" t="s">
        <v>8978</v>
      </c>
      <c r="BC183" s="92" t="s">
        <v>8979</v>
      </c>
      <c r="BD183" s="35" t="s">
        <v>125</v>
      </c>
      <c r="BE183" s="19" t="s">
        <v>8980</v>
      </c>
      <c r="BF183" s="19" t="s">
        <v>7429</v>
      </c>
      <c r="BG183" s="19" t="s">
        <v>8981</v>
      </c>
      <c r="BH183" s="19" t="s">
        <v>7429</v>
      </c>
      <c r="BI183" s="19" t="s">
        <v>8981</v>
      </c>
      <c r="BJ183" s="19" t="s">
        <v>7429</v>
      </c>
      <c r="BK183" s="19" t="s">
        <v>8981</v>
      </c>
      <c r="BL183" s="108" t="s">
        <v>1536</v>
      </c>
      <c r="BM183" s="122">
        <v>44908</v>
      </c>
      <c r="BN183" s="108" t="s">
        <v>10</v>
      </c>
      <c r="BO183" s="122">
        <v>44908</v>
      </c>
      <c r="BP183" s="140" t="s">
        <v>8982</v>
      </c>
      <c r="BQ183" s="171" t="s">
        <v>8983</v>
      </c>
      <c r="BR183" s="171" t="s">
        <v>130</v>
      </c>
      <c r="BS183" s="171" t="s">
        <v>130</v>
      </c>
      <c r="BT183" s="119" t="s">
        <v>1539</v>
      </c>
      <c r="BU183" s="179" t="s">
        <v>1540</v>
      </c>
      <c r="BV183" s="35" t="s">
        <v>8984</v>
      </c>
    </row>
    <row r="184" spans="2:74" ht="90" hidden="1" customHeight="1">
      <c r="B184" s="107" t="s">
        <v>8985</v>
      </c>
      <c r="C184" s="108" t="s">
        <v>7413</v>
      </c>
      <c r="D184" s="92" t="s">
        <v>8986</v>
      </c>
      <c r="E184" s="109">
        <v>44347</v>
      </c>
      <c r="F184" s="112" t="s">
        <v>8987</v>
      </c>
      <c r="G184" s="111" t="s">
        <v>8912</v>
      </c>
      <c r="H184" s="112" t="s">
        <v>8988</v>
      </c>
      <c r="I184" s="112" t="s">
        <v>8989</v>
      </c>
      <c r="J184" s="112" t="s">
        <v>8990</v>
      </c>
      <c r="K184" s="112" t="s">
        <v>8991</v>
      </c>
      <c r="L184" s="127" t="s">
        <v>8992</v>
      </c>
      <c r="M184" s="194">
        <v>1</v>
      </c>
      <c r="N184" s="109">
        <v>44378</v>
      </c>
      <c r="O184" s="109">
        <v>44407</v>
      </c>
      <c r="P184" s="106">
        <f t="shared" si="3"/>
        <v>5</v>
      </c>
      <c r="Q184" s="182">
        <v>1</v>
      </c>
      <c r="R184" s="110" t="s">
        <v>34</v>
      </c>
      <c r="S184" s="109" t="s">
        <v>8993</v>
      </c>
      <c r="T184" s="166" t="s">
        <v>125</v>
      </c>
      <c r="U184" s="166" t="s">
        <v>125</v>
      </c>
      <c r="V184" s="166" t="s">
        <v>125</v>
      </c>
      <c r="W184" s="166" t="s">
        <v>125</v>
      </c>
      <c r="X184" s="166" t="s">
        <v>125</v>
      </c>
      <c r="Y184" s="166" t="s">
        <v>125</v>
      </c>
      <c r="Z184" s="166" t="s">
        <v>125</v>
      </c>
      <c r="AA184" s="166" t="s">
        <v>125</v>
      </c>
      <c r="AB184" s="166" t="s">
        <v>125</v>
      </c>
      <c r="AC184" s="166" t="s">
        <v>125</v>
      </c>
      <c r="AD184" s="166" t="s">
        <v>125</v>
      </c>
      <c r="AE184" s="166" t="s">
        <v>125</v>
      </c>
      <c r="AF184" s="166" t="s">
        <v>125</v>
      </c>
      <c r="AG184" s="166" t="s">
        <v>125</v>
      </c>
      <c r="AH184" s="166" t="s">
        <v>125</v>
      </c>
      <c r="AI184" s="166" t="s">
        <v>125</v>
      </c>
      <c r="AJ184" s="166" t="s">
        <v>125</v>
      </c>
      <c r="AK184" s="166" t="s">
        <v>125</v>
      </c>
      <c r="AL184" s="166" t="s">
        <v>125</v>
      </c>
      <c r="AM184" s="166" t="s">
        <v>125</v>
      </c>
      <c r="AN184" s="166" t="s">
        <v>125</v>
      </c>
      <c r="AO184" s="166" t="s">
        <v>125</v>
      </c>
      <c r="AP184" s="166" t="s">
        <v>125</v>
      </c>
      <c r="AQ184" s="166" t="s">
        <v>125</v>
      </c>
      <c r="AR184" s="166" t="s">
        <v>125</v>
      </c>
      <c r="AS184" s="166" t="s">
        <v>125</v>
      </c>
      <c r="AT184" s="35" t="s">
        <v>8994</v>
      </c>
      <c r="AU184" s="35" t="s">
        <v>8995</v>
      </c>
      <c r="AV184" s="35" t="s">
        <v>125</v>
      </c>
      <c r="AW184" s="35" t="s">
        <v>8464</v>
      </c>
      <c r="AX184" s="35" t="s">
        <v>125</v>
      </c>
      <c r="AY184" s="35" t="s">
        <v>8464</v>
      </c>
      <c r="AZ184" s="35" t="s">
        <v>125</v>
      </c>
      <c r="BA184" s="35" t="s">
        <v>8464</v>
      </c>
      <c r="BB184" s="35" t="s">
        <v>125</v>
      </c>
      <c r="BC184" s="35" t="s">
        <v>8464</v>
      </c>
      <c r="BD184" s="35" t="s">
        <v>125</v>
      </c>
      <c r="BE184" s="19" t="s">
        <v>8464</v>
      </c>
      <c r="BF184" s="19" t="s">
        <v>125</v>
      </c>
      <c r="BG184" s="35" t="s">
        <v>8464</v>
      </c>
      <c r="BH184" s="35" t="s">
        <v>125</v>
      </c>
      <c r="BI184" s="35" t="s">
        <v>8464</v>
      </c>
      <c r="BJ184" s="35" t="s">
        <v>7429</v>
      </c>
      <c r="BK184" s="35" t="s">
        <v>8464</v>
      </c>
      <c r="BL184" s="108" t="s">
        <v>131</v>
      </c>
      <c r="BM184" s="122">
        <v>44494</v>
      </c>
      <c r="BN184" s="6" t="s">
        <v>1733</v>
      </c>
      <c r="BO184" s="15">
        <v>44888</v>
      </c>
      <c r="BP184" s="354" t="s">
        <v>8996</v>
      </c>
      <c r="BQ184" s="354" t="s">
        <v>8997</v>
      </c>
      <c r="BR184" s="354" t="s">
        <v>8986</v>
      </c>
      <c r="BS184" s="354" t="s">
        <v>8320</v>
      </c>
      <c r="BT184" s="354" t="s">
        <v>1736</v>
      </c>
      <c r="BU184" s="179"/>
      <c r="BV184" s="136"/>
    </row>
    <row r="185" spans="2:74" ht="90" hidden="1" customHeight="1">
      <c r="B185" s="107" t="s">
        <v>8998</v>
      </c>
      <c r="C185" s="108" t="s">
        <v>7413</v>
      </c>
      <c r="D185" s="92" t="s">
        <v>8986</v>
      </c>
      <c r="E185" s="109">
        <v>44347</v>
      </c>
      <c r="F185" s="112" t="s">
        <v>8987</v>
      </c>
      <c r="G185" s="111" t="s">
        <v>8949</v>
      </c>
      <c r="H185" s="112" t="s">
        <v>8999</v>
      </c>
      <c r="I185" s="112" t="s">
        <v>9000</v>
      </c>
      <c r="J185" s="112" t="s">
        <v>9001</v>
      </c>
      <c r="K185" s="112" t="s">
        <v>9002</v>
      </c>
      <c r="L185" s="127" t="s">
        <v>9003</v>
      </c>
      <c r="M185" s="194">
        <v>1</v>
      </c>
      <c r="N185" s="109">
        <v>44376</v>
      </c>
      <c r="O185" s="109">
        <v>44463</v>
      </c>
      <c r="P185" s="106">
        <f t="shared" si="3"/>
        <v>13</v>
      </c>
      <c r="Q185" s="182">
        <v>1</v>
      </c>
      <c r="R185" s="110" t="s">
        <v>34</v>
      </c>
      <c r="S185" s="109"/>
      <c r="T185" s="166" t="s">
        <v>125</v>
      </c>
      <c r="U185" s="166" t="s">
        <v>125</v>
      </c>
      <c r="V185" s="166" t="s">
        <v>125</v>
      </c>
      <c r="W185" s="166" t="s">
        <v>125</v>
      </c>
      <c r="X185" s="166" t="s">
        <v>125</v>
      </c>
      <c r="Y185" s="166" t="s">
        <v>125</v>
      </c>
      <c r="Z185" s="166" t="s">
        <v>125</v>
      </c>
      <c r="AA185" s="166" t="s">
        <v>125</v>
      </c>
      <c r="AB185" s="166" t="s">
        <v>125</v>
      </c>
      <c r="AC185" s="166" t="s">
        <v>125</v>
      </c>
      <c r="AD185" s="166" t="s">
        <v>125</v>
      </c>
      <c r="AE185" s="166" t="s">
        <v>125</v>
      </c>
      <c r="AF185" s="166" t="s">
        <v>125</v>
      </c>
      <c r="AG185" s="166" t="s">
        <v>125</v>
      </c>
      <c r="AH185" s="166" t="s">
        <v>125</v>
      </c>
      <c r="AI185" s="166" t="s">
        <v>125</v>
      </c>
      <c r="AJ185" s="166" t="s">
        <v>125</v>
      </c>
      <c r="AK185" s="166" t="s">
        <v>125</v>
      </c>
      <c r="AL185" s="166" t="s">
        <v>125</v>
      </c>
      <c r="AM185" s="166" t="s">
        <v>125</v>
      </c>
      <c r="AN185" s="166" t="s">
        <v>125</v>
      </c>
      <c r="AO185" s="166" t="s">
        <v>125</v>
      </c>
      <c r="AP185" s="166" t="s">
        <v>125</v>
      </c>
      <c r="AQ185" s="166" t="s">
        <v>125</v>
      </c>
      <c r="AR185" s="166" t="s">
        <v>125</v>
      </c>
      <c r="AS185" s="166" t="s">
        <v>125</v>
      </c>
      <c r="AT185" s="35" t="s">
        <v>9004</v>
      </c>
      <c r="AU185" s="35" t="s">
        <v>9005</v>
      </c>
      <c r="AV185" s="35" t="s">
        <v>125</v>
      </c>
      <c r="AW185" s="35" t="s">
        <v>8464</v>
      </c>
      <c r="AX185" s="35" t="s">
        <v>125</v>
      </c>
      <c r="AY185" s="35" t="s">
        <v>8464</v>
      </c>
      <c r="AZ185" s="35" t="s">
        <v>125</v>
      </c>
      <c r="BA185" s="35" t="s">
        <v>8464</v>
      </c>
      <c r="BB185" s="35" t="s">
        <v>125</v>
      </c>
      <c r="BC185" s="35" t="s">
        <v>8464</v>
      </c>
      <c r="BD185" s="35" t="s">
        <v>125</v>
      </c>
      <c r="BE185" s="19" t="s">
        <v>8464</v>
      </c>
      <c r="BF185" s="19" t="s">
        <v>125</v>
      </c>
      <c r="BG185" s="35" t="s">
        <v>8464</v>
      </c>
      <c r="BH185" s="35" t="s">
        <v>125</v>
      </c>
      <c r="BI185" s="35" t="s">
        <v>8464</v>
      </c>
      <c r="BJ185" s="35" t="s">
        <v>7429</v>
      </c>
      <c r="BK185" s="35" t="s">
        <v>8464</v>
      </c>
      <c r="BL185" s="108" t="s">
        <v>131</v>
      </c>
      <c r="BM185" s="122">
        <v>44495</v>
      </c>
      <c r="BN185" s="6" t="s">
        <v>1733</v>
      </c>
      <c r="BO185" s="15">
        <v>44888</v>
      </c>
      <c r="BP185" s="354" t="s">
        <v>9006</v>
      </c>
      <c r="BQ185" s="354" t="s">
        <v>9007</v>
      </c>
      <c r="BR185" s="354" t="s">
        <v>8986</v>
      </c>
      <c r="BS185" s="354" t="s">
        <v>8320</v>
      </c>
      <c r="BT185" s="354" t="s">
        <v>1736</v>
      </c>
      <c r="BU185" s="195"/>
      <c r="BV185" s="196"/>
    </row>
    <row r="186" spans="2:74" ht="90" hidden="1" customHeight="1">
      <c r="B186" s="107" t="s">
        <v>9008</v>
      </c>
      <c r="C186" s="108" t="s">
        <v>7413</v>
      </c>
      <c r="D186" s="92" t="s">
        <v>8986</v>
      </c>
      <c r="E186" s="109">
        <v>44347</v>
      </c>
      <c r="F186" s="112" t="s">
        <v>8987</v>
      </c>
      <c r="G186" s="111" t="s">
        <v>8949</v>
      </c>
      <c r="H186" s="112" t="s">
        <v>8999</v>
      </c>
      <c r="I186" s="112" t="s">
        <v>9009</v>
      </c>
      <c r="J186" s="112" t="s">
        <v>9010</v>
      </c>
      <c r="K186" s="112" t="s">
        <v>9011</v>
      </c>
      <c r="L186" s="119" t="s">
        <v>9012</v>
      </c>
      <c r="M186" s="194">
        <v>1</v>
      </c>
      <c r="N186" s="109">
        <v>44376</v>
      </c>
      <c r="O186" s="122">
        <v>44439</v>
      </c>
      <c r="P186" s="106">
        <f t="shared" si="3"/>
        <v>9</v>
      </c>
      <c r="Q186" s="182">
        <v>1</v>
      </c>
      <c r="R186" s="110" t="s">
        <v>34</v>
      </c>
      <c r="S186" s="109"/>
      <c r="T186" s="166" t="s">
        <v>125</v>
      </c>
      <c r="U186" s="166" t="s">
        <v>125</v>
      </c>
      <c r="V186" s="166" t="s">
        <v>125</v>
      </c>
      <c r="W186" s="166" t="s">
        <v>125</v>
      </c>
      <c r="X186" s="166" t="s">
        <v>125</v>
      </c>
      <c r="Y186" s="166" t="s">
        <v>125</v>
      </c>
      <c r="Z186" s="166" t="s">
        <v>125</v>
      </c>
      <c r="AA186" s="166" t="s">
        <v>125</v>
      </c>
      <c r="AB186" s="166" t="s">
        <v>125</v>
      </c>
      <c r="AC186" s="166" t="s">
        <v>125</v>
      </c>
      <c r="AD186" s="166" t="s">
        <v>125</v>
      </c>
      <c r="AE186" s="166" t="s">
        <v>125</v>
      </c>
      <c r="AF186" s="166" t="s">
        <v>125</v>
      </c>
      <c r="AG186" s="166" t="s">
        <v>125</v>
      </c>
      <c r="AH186" s="166" t="s">
        <v>125</v>
      </c>
      <c r="AI186" s="166" t="s">
        <v>125</v>
      </c>
      <c r="AJ186" s="166" t="s">
        <v>125</v>
      </c>
      <c r="AK186" s="166" t="s">
        <v>125</v>
      </c>
      <c r="AL186" s="166" t="s">
        <v>125</v>
      </c>
      <c r="AM186" s="166" t="s">
        <v>125</v>
      </c>
      <c r="AN186" s="166" t="s">
        <v>125</v>
      </c>
      <c r="AO186" s="166" t="s">
        <v>125</v>
      </c>
      <c r="AP186" s="166" t="s">
        <v>125</v>
      </c>
      <c r="AQ186" s="166" t="s">
        <v>125</v>
      </c>
      <c r="AR186" s="166" t="s">
        <v>125</v>
      </c>
      <c r="AS186" s="166" t="s">
        <v>125</v>
      </c>
      <c r="AT186" s="35" t="s">
        <v>9013</v>
      </c>
      <c r="AU186" s="35" t="s">
        <v>9014</v>
      </c>
      <c r="AV186" s="35" t="s">
        <v>125</v>
      </c>
      <c r="AW186" s="35" t="s">
        <v>8464</v>
      </c>
      <c r="AX186" s="35" t="s">
        <v>125</v>
      </c>
      <c r="AY186" s="35" t="s">
        <v>8464</v>
      </c>
      <c r="AZ186" s="35" t="s">
        <v>125</v>
      </c>
      <c r="BA186" s="35" t="s">
        <v>8464</v>
      </c>
      <c r="BB186" s="35" t="s">
        <v>125</v>
      </c>
      <c r="BC186" s="35" t="s">
        <v>8464</v>
      </c>
      <c r="BD186" s="35" t="s">
        <v>125</v>
      </c>
      <c r="BE186" s="19" t="s">
        <v>8464</v>
      </c>
      <c r="BF186" s="19" t="s">
        <v>125</v>
      </c>
      <c r="BG186" s="35" t="s">
        <v>8464</v>
      </c>
      <c r="BH186" s="35" t="s">
        <v>125</v>
      </c>
      <c r="BI186" s="35" t="s">
        <v>8464</v>
      </c>
      <c r="BJ186" s="35" t="s">
        <v>7429</v>
      </c>
      <c r="BK186" s="35" t="s">
        <v>8464</v>
      </c>
      <c r="BL186" s="108" t="s">
        <v>131</v>
      </c>
      <c r="BM186" s="122">
        <v>44495</v>
      </c>
      <c r="BN186" s="6" t="s">
        <v>1733</v>
      </c>
      <c r="BO186" s="15">
        <v>44888</v>
      </c>
      <c r="BP186" s="354" t="s">
        <v>9006</v>
      </c>
      <c r="BQ186" s="354" t="s">
        <v>9007</v>
      </c>
      <c r="BR186" s="354" t="s">
        <v>8986</v>
      </c>
      <c r="BS186" s="354" t="s">
        <v>8320</v>
      </c>
      <c r="BT186" s="354" t="s">
        <v>1736</v>
      </c>
      <c r="BU186" s="195"/>
      <c r="BV186" s="196"/>
    </row>
    <row r="187" spans="2:74" ht="90" hidden="1" customHeight="1">
      <c r="B187" s="107" t="s">
        <v>9015</v>
      </c>
      <c r="C187" s="108" t="s">
        <v>7413</v>
      </c>
      <c r="D187" s="92" t="s">
        <v>8986</v>
      </c>
      <c r="E187" s="109">
        <v>44347</v>
      </c>
      <c r="F187" s="112" t="s">
        <v>8987</v>
      </c>
      <c r="G187" s="111" t="s">
        <v>8957</v>
      </c>
      <c r="H187" s="112" t="s">
        <v>9016</v>
      </c>
      <c r="I187" s="112" t="s">
        <v>9017</v>
      </c>
      <c r="J187" s="112" t="s">
        <v>9018</v>
      </c>
      <c r="K187" s="112" t="s">
        <v>9019</v>
      </c>
      <c r="L187" s="127" t="s">
        <v>9020</v>
      </c>
      <c r="M187" s="194">
        <v>1</v>
      </c>
      <c r="N187" s="109">
        <v>44411</v>
      </c>
      <c r="O187" s="109">
        <v>44455</v>
      </c>
      <c r="P187" s="106">
        <f t="shared" si="3"/>
        <v>7</v>
      </c>
      <c r="Q187" s="182">
        <v>1</v>
      </c>
      <c r="R187" s="110" t="s">
        <v>34</v>
      </c>
      <c r="S187" s="109" t="s">
        <v>15</v>
      </c>
      <c r="T187" s="166" t="s">
        <v>125</v>
      </c>
      <c r="U187" s="166" t="s">
        <v>125</v>
      </c>
      <c r="V187" s="166" t="s">
        <v>125</v>
      </c>
      <c r="W187" s="166" t="s">
        <v>125</v>
      </c>
      <c r="X187" s="166" t="s">
        <v>125</v>
      </c>
      <c r="Y187" s="166" t="s">
        <v>125</v>
      </c>
      <c r="Z187" s="166" t="s">
        <v>125</v>
      </c>
      <c r="AA187" s="166" t="s">
        <v>125</v>
      </c>
      <c r="AB187" s="166" t="s">
        <v>125</v>
      </c>
      <c r="AC187" s="166" t="s">
        <v>125</v>
      </c>
      <c r="AD187" s="166" t="s">
        <v>125</v>
      </c>
      <c r="AE187" s="166" t="s">
        <v>125</v>
      </c>
      <c r="AF187" s="166" t="s">
        <v>125</v>
      </c>
      <c r="AG187" s="166" t="s">
        <v>125</v>
      </c>
      <c r="AH187" s="166" t="s">
        <v>125</v>
      </c>
      <c r="AI187" s="166" t="s">
        <v>125</v>
      </c>
      <c r="AJ187" s="166" t="s">
        <v>125</v>
      </c>
      <c r="AK187" s="166" t="s">
        <v>125</v>
      </c>
      <c r="AL187" s="166" t="s">
        <v>125</v>
      </c>
      <c r="AM187" s="166" t="s">
        <v>125</v>
      </c>
      <c r="AN187" s="166" t="s">
        <v>125</v>
      </c>
      <c r="AO187" s="166" t="s">
        <v>125</v>
      </c>
      <c r="AP187" s="166" t="s">
        <v>125</v>
      </c>
      <c r="AQ187" s="166" t="s">
        <v>125</v>
      </c>
      <c r="AR187" s="166" t="s">
        <v>125</v>
      </c>
      <c r="AS187" s="166" t="s">
        <v>125</v>
      </c>
      <c r="AT187" s="35" t="s">
        <v>9013</v>
      </c>
      <c r="AU187" s="35" t="s">
        <v>9021</v>
      </c>
      <c r="AV187" s="35" t="s">
        <v>125</v>
      </c>
      <c r="AW187" s="35" t="s">
        <v>8464</v>
      </c>
      <c r="AX187" s="35" t="s">
        <v>125</v>
      </c>
      <c r="AY187" s="35" t="s">
        <v>8464</v>
      </c>
      <c r="AZ187" s="35" t="s">
        <v>125</v>
      </c>
      <c r="BA187" s="35" t="s">
        <v>8464</v>
      </c>
      <c r="BB187" s="35" t="s">
        <v>125</v>
      </c>
      <c r="BC187" s="35" t="s">
        <v>8464</v>
      </c>
      <c r="BD187" s="35" t="s">
        <v>125</v>
      </c>
      <c r="BE187" s="19" t="s">
        <v>8464</v>
      </c>
      <c r="BF187" s="19" t="s">
        <v>125</v>
      </c>
      <c r="BG187" s="35" t="s">
        <v>8464</v>
      </c>
      <c r="BH187" s="35" t="s">
        <v>125</v>
      </c>
      <c r="BI187" s="35" t="s">
        <v>8464</v>
      </c>
      <c r="BJ187" s="35" t="s">
        <v>7429</v>
      </c>
      <c r="BK187" s="35" t="s">
        <v>8464</v>
      </c>
      <c r="BL187" s="108" t="s">
        <v>131</v>
      </c>
      <c r="BM187" s="122">
        <v>44494</v>
      </c>
      <c r="BN187" s="6" t="s">
        <v>1733</v>
      </c>
      <c r="BO187" s="15">
        <v>44888</v>
      </c>
      <c r="BP187" s="354" t="s">
        <v>9022</v>
      </c>
      <c r="BQ187" s="354" t="s">
        <v>9007</v>
      </c>
      <c r="BR187" s="354" t="s">
        <v>8986</v>
      </c>
      <c r="BS187" s="354" t="s">
        <v>8320</v>
      </c>
      <c r="BT187" s="354" t="s">
        <v>1736</v>
      </c>
      <c r="BU187" s="195"/>
      <c r="BV187" s="196"/>
    </row>
    <row r="188" spans="2:74" ht="90" hidden="1" customHeight="1">
      <c r="B188" s="107" t="s">
        <v>9023</v>
      </c>
      <c r="C188" s="108" t="s">
        <v>7413</v>
      </c>
      <c r="D188" s="92" t="s">
        <v>8986</v>
      </c>
      <c r="E188" s="109">
        <v>44347</v>
      </c>
      <c r="F188" s="112" t="s">
        <v>8987</v>
      </c>
      <c r="G188" s="111" t="s">
        <v>9024</v>
      </c>
      <c r="H188" s="112" t="s">
        <v>9025</v>
      </c>
      <c r="I188" s="112" t="s">
        <v>9026</v>
      </c>
      <c r="J188" s="112" t="s">
        <v>9027</v>
      </c>
      <c r="K188" s="112" t="s">
        <v>9028</v>
      </c>
      <c r="L188" s="127" t="s">
        <v>862</v>
      </c>
      <c r="M188" s="194">
        <v>1</v>
      </c>
      <c r="N188" s="125">
        <v>44622</v>
      </c>
      <c r="O188" s="125">
        <v>44651</v>
      </c>
      <c r="P188" s="106">
        <f t="shared" si="3"/>
        <v>5</v>
      </c>
      <c r="Q188" s="182">
        <v>1</v>
      </c>
      <c r="R188" s="110" t="s">
        <v>34</v>
      </c>
      <c r="S188" s="133"/>
      <c r="T188" s="166" t="s">
        <v>125</v>
      </c>
      <c r="U188" s="166" t="s">
        <v>125</v>
      </c>
      <c r="V188" s="166" t="s">
        <v>125</v>
      </c>
      <c r="W188" s="166" t="s">
        <v>125</v>
      </c>
      <c r="X188" s="166" t="s">
        <v>125</v>
      </c>
      <c r="Y188" s="166" t="s">
        <v>125</v>
      </c>
      <c r="Z188" s="166" t="s">
        <v>125</v>
      </c>
      <c r="AA188" s="166" t="s">
        <v>125</v>
      </c>
      <c r="AB188" s="166" t="s">
        <v>125</v>
      </c>
      <c r="AC188" s="166" t="s">
        <v>125</v>
      </c>
      <c r="AD188" s="166" t="s">
        <v>125</v>
      </c>
      <c r="AE188" s="166" t="s">
        <v>125</v>
      </c>
      <c r="AF188" s="166" t="s">
        <v>125</v>
      </c>
      <c r="AG188" s="166" t="s">
        <v>125</v>
      </c>
      <c r="AH188" s="166" t="s">
        <v>125</v>
      </c>
      <c r="AI188" s="166" t="s">
        <v>125</v>
      </c>
      <c r="AJ188" s="166" t="s">
        <v>125</v>
      </c>
      <c r="AK188" s="166" t="s">
        <v>125</v>
      </c>
      <c r="AL188" s="166" t="s">
        <v>125</v>
      </c>
      <c r="AM188" s="166" t="s">
        <v>125</v>
      </c>
      <c r="AN188" s="166" t="s">
        <v>125</v>
      </c>
      <c r="AO188" s="166" t="s">
        <v>125</v>
      </c>
      <c r="AP188" s="166" t="s">
        <v>125</v>
      </c>
      <c r="AQ188" s="166" t="s">
        <v>125</v>
      </c>
      <c r="AR188" s="166" t="s">
        <v>125</v>
      </c>
      <c r="AS188" s="166" t="s">
        <v>125</v>
      </c>
      <c r="AT188" s="35" t="s">
        <v>9029</v>
      </c>
      <c r="AU188" s="35" t="s">
        <v>9030</v>
      </c>
      <c r="AV188" s="35" t="s">
        <v>9029</v>
      </c>
      <c r="AW188" s="35" t="s">
        <v>9031</v>
      </c>
      <c r="AX188" s="197" t="s">
        <v>9032</v>
      </c>
      <c r="AY188" s="35" t="s">
        <v>9033</v>
      </c>
      <c r="AZ188" s="19" t="s">
        <v>125</v>
      </c>
      <c r="BA188" s="19" t="s">
        <v>4034</v>
      </c>
      <c r="BB188" s="19" t="s">
        <v>125</v>
      </c>
      <c r="BC188" s="19" t="s">
        <v>4034</v>
      </c>
      <c r="BD188" s="19" t="s">
        <v>125</v>
      </c>
      <c r="BE188" s="19" t="s">
        <v>4034</v>
      </c>
      <c r="BF188" s="19" t="s">
        <v>125</v>
      </c>
      <c r="BG188" s="19" t="s">
        <v>4034</v>
      </c>
      <c r="BH188" s="19" t="s">
        <v>125</v>
      </c>
      <c r="BI188" s="19" t="s">
        <v>4034</v>
      </c>
      <c r="BJ188" s="19" t="s">
        <v>7429</v>
      </c>
      <c r="BK188" s="19" t="s">
        <v>4034</v>
      </c>
      <c r="BL188" s="108" t="s">
        <v>131</v>
      </c>
      <c r="BM188" s="122">
        <v>44676</v>
      </c>
      <c r="BN188" s="6" t="s">
        <v>1733</v>
      </c>
      <c r="BO188" s="15">
        <v>44888</v>
      </c>
      <c r="BP188" s="354" t="s">
        <v>9034</v>
      </c>
      <c r="BQ188" s="354" t="s">
        <v>9007</v>
      </c>
      <c r="BR188" s="354" t="s">
        <v>8986</v>
      </c>
      <c r="BS188" s="354" t="s">
        <v>8320</v>
      </c>
      <c r="BT188" s="354" t="s">
        <v>1736</v>
      </c>
      <c r="BU188" s="195"/>
      <c r="BV188" s="196"/>
    </row>
    <row r="189" spans="2:74" ht="90" hidden="1" customHeight="1">
      <c r="B189" s="107" t="s">
        <v>9035</v>
      </c>
      <c r="C189" s="108" t="s">
        <v>7413</v>
      </c>
      <c r="D189" s="92" t="s">
        <v>8986</v>
      </c>
      <c r="E189" s="109">
        <v>44347</v>
      </c>
      <c r="F189" s="112" t="s">
        <v>8987</v>
      </c>
      <c r="G189" s="111" t="s">
        <v>9024</v>
      </c>
      <c r="H189" s="112" t="s">
        <v>9025</v>
      </c>
      <c r="I189" s="112" t="s">
        <v>9036</v>
      </c>
      <c r="J189" s="112" t="s">
        <v>9027</v>
      </c>
      <c r="K189" s="112" t="s">
        <v>9037</v>
      </c>
      <c r="L189" s="127" t="s">
        <v>8992</v>
      </c>
      <c r="M189" s="194">
        <v>1</v>
      </c>
      <c r="N189" s="125">
        <v>44622</v>
      </c>
      <c r="O189" s="125">
        <v>44651</v>
      </c>
      <c r="P189" s="106">
        <f t="shared" si="3"/>
        <v>5</v>
      </c>
      <c r="Q189" s="182">
        <v>1</v>
      </c>
      <c r="R189" s="110" t="s">
        <v>34</v>
      </c>
      <c r="S189" s="133"/>
      <c r="T189" s="166" t="s">
        <v>125</v>
      </c>
      <c r="U189" s="166" t="s">
        <v>125</v>
      </c>
      <c r="V189" s="166" t="s">
        <v>125</v>
      </c>
      <c r="W189" s="166" t="s">
        <v>125</v>
      </c>
      <c r="X189" s="166" t="s">
        <v>125</v>
      </c>
      <c r="Y189" s="166" t="s">
        <v>125</v>
      </c>
      <c r="Z189" s="166" t="s">
        <v>125</v>
      </c>
      <c r="AA189" s="166" t="s">
        <v>125</v>
      </c>
      <c r="AB189" s="166" t="s">
        <v>125</v>
      </c>
      <c r="AC189" s="166" t="s">
        <v>125</v>
      </c>
      <c r="AD189" s="166" t="s">
        <v>125</v>
      </c>
      <c r="AE189" s="166" t="s">
        <v>125</v>
      </c>
      <c r="AF189" s="166" t="s">
        <v>125</v>
      </c>
      <c r="AG189" s="166" t="s">
        <v>125</v>
      </c>
      <c r="AH189" s="166" t="s">
        <v>125</v>
      </c>
      <c r="AI189" s="166" t="s">
        <v>125</v>
      </c>
      <c r="AJ189" s="166" t="s">
        <v>125</v>
      </c>
      <c r="AK189" s="166" t="s">
        <v>125</v>
      </c>
      <c r="AL189" s="166" t="s">
        <v>125</v>
      </c>
      <c r="AM189" s="166" t="s">
        <v>125</v>
      </c>
      <c r="AN189" s="166" t="s">
        <v>125</v>
      </c>
      <c r="AO189" s="166" t="s">
        <v>125</v>
      </c>
      <c r="AP189" s="166" t="s">
        <v>125</v>
      </c>
      <c r="AQ189" s="166" t="s">
        <v>125</v>
      </c>
      <c r="AR189" s="166" t="s">
        <v>125</v>
      </c>
      <c r="AS189" s="166" t="s">
        <v>125</v>
      </c>
      <c r="AT189" s="35" t="s">
        <v>9029</v>
      </c>
      <c r="AU189" s="35" t="s">
        <v>9030</v>
      </c>
      <c r="AV189" s="35" t="s">
        <v>9029</v>
      </c>
      <c r="AW189" s="35" t="s">
        <v>9031</v>
      </c>
      <c r="AX189" s="35" t="s">
        <v>9038</v>
      </c>
      <c r="AY189" s="35" t="s">
        <v>9039</v>
      </c>
      <c r="AZ189" s="19" t="s">
        <v>125</v>
      </c>
      <c r="BA189" s="19" t="s">
        <v>4034</v>
      </c>
      <c r="BB189" s="19" t="s">
        <v>125</v>
      </c>
      <c r="BC189" s="19" t="s">
        <v>4034</v>
      </c>
      <c r="BD189" s="19" t="s">
        <v>125</v>
      </c>
      <c r="BE189" s="19" t="s">
        <v>4034</v>
      </c>
      <c r="BF189" s="19" t="s">
        <v>125</v>
      </c>
      <c r="BG189" s="19" t="s">
        <v>4034</v>
      </c>
      <c r="BH189" s="19" t="s">
        <v>125</v>
      </c>
      <c r="BI189" s="19" t="s">
        <v>4034</v>
      </c>
      <c r="BJ189" s="19" t="s">
        <v>7429</v>
      </c>
      <c r="BK189" s="19" t="s">
        <v>4034</v>
      </c>
      <c r="BL189" s="108" t="s">
        <v>131</v>
      </c>
      <c r="BM189" s="122">
        <v>44676</v>
      </c>
      <c r="BN189" s="6" t="s">
        <v>1733</v>
      </c>
      <c r="BO189" s="15">
        <v>44888</v>
      </c>
      <c r="BP189" s="354" t="s">
        <v>9034</v>
      </c>
      <c r="BQ189" s="354" t="s">
        <v>9007</v>
      </c>
      <c r="BR189" s="354" t="s">
        <v>8986</v>
      </c>
      <c r="BS189" s="354" t="s">
        <v>8320</v>
      </c>
      <c r="BT189" s="354" t="s">
        <v>1736</v>
      </c>
      <c r="BU189" s="195"/>
      <c r="BV189" s="196"/>
    </row>
    <row r="190" spans="2:74" ht="90" hidden="1" customHeight="1">
      <c r="B190" s="107" t="s">
        <v>9040</v>
      </c>
      <c r="C190" s="108" t="s">
        <v>7413</v>
      </c>
      <c r="D190" s="92" t="s">
        <v>8986</v>
      </c>
      <c r="E190" s="109">
        <v>44347</v>
      </c>
      <c r="F190" s="112" t="s">
        <v>8987</v>
      </c>
      <c r="G190" s="111" t="s">
        <v>9024</v>
      </c>
      <c r="H190" s="112" t="s">
        <v>9025</v>
      </c>
      <c r="I190" s="112" t="s">
        <v>9041</v>
      </c>
      <c r="J190" s="112" t="s">
        <v>9027</v>
      </c>
      <c r="K190" s="112" t="s">
        <v>9042</v>
      </c>
      <c r="L190" s="127" t="s">
        <v>9043</v>
      </c>
      <c r="M190" s="194">
        <v>1</v>
      </c>
      <c r="N190" s="125">
        <v>44655</v>
      </c>
      <c r="O190" s="125">
        <v>44684</v>
      </c>
      <c r="P190" s="106">
        <f t="shared" si="3"/>
        <v>5</v>
      </c>
      <c r="Q190" s="182">
        <v>1</v>
      </c>
      <c r="R190" s="110" t="s">
        <v>34</v>
      </c>
      <c r="S190" s="133"/>
      <c r="T190" s="166" t="s">
        <v>125</v>
      </c>
      <c r="U190" s="166" t="s">
        <v>125</v>
      </c>
      <c r="V190" s="166" t="s">
        <v>125</v>
      </c>
      <c r="W190" s="166" t="s">
        <v>125</v>
      </c>
      <c r="X190" s="166" t="s">
        <v>125</v>
      </c>
      <c r="Y190" s="166" t="s">
        <v>125</v>
      </c>
      <c r="Z190" s="166" t="s">
        <v>125</v>
      </c>
      <c r="AA190" s="166" t="s">
        <v>125</v>
      </c>
      <c r="AB190" s="166" t="s">
        <v>125</v>
      </c>
      <c r="AC190" s="166" t="s">
        <v>125</v>
      </c>
      <c r="AD190" s="166" t="s">
        <v>125</v>
      </c>
      <c r="AE190" s="166" t="s">
        <v>125</v>
      </c>
      <c r="AF190" s="166" t="s">
        <v>125</v>
      </c>
      <c r="AG190" s="166" t="s">
        <v>125</v>
      </c>
      <c r="AH190" s="166" t="s">
        <v>125</v>
      </c>
      <c r="AI190" s="166" t="s">
        <v>125</v>
      </c>
      <c r="AJ190" s="166" t="s">
        <v>125</v>
      </c>
      <c r="AK190" s="166" t="s">
        <v>125</v>
      </c>
      <c r="AL190" s="166" t="s">
        <v>125</v>
      </c>
      <c r="AM190" s="166" t="s">
        <v>125</v>
      </c>
      <c r="AN190" s="166" t="s">
        <v>125</v>
      </c>
      <c r="AO190" s="166" t="s">
        <v>125</v>
      </c>
      <c r="AP190" s="166" t="s">
        <v>125</v>
      </c>
      <c r="AQ190" s="166" t="s">
        <v>125</v>
      </c>
      <c r="AR190" s="166" t="s">
        <v>125</v>
      </c>
      <c r="AS190" s="166" t="s">
        <v>125</v>
      </c>
      <c r="AT190" s="35" t="s">
        <v>9029</v>
      </c>
      <c r="AU190" s="35" t="s">
        <v>9030</v>
      </c>
      <c r="AV190" s="35" t="s">
        <v>9029</v>
      </c>
      <c r="AW190" s="35" t="s">
        <v>9044</v>
      </c>
      <c r="AX190" s="35" t="s">
        <v>9045</v>
      </c>
      <c r="AY190" s="35" t="s">
        <v>9046</v>
      </c>
      <c r="AZ190" s="35" t="s">
        <v>9047</v>
      </c>
      <c r="BA190" s="35" t="s">
        <v>9048</v>
      </c>
      <c r="BB190" s="35" t="s">
        <v>7429</v>
      </c>
      <c r="BC190" s="35" t="s">
        <v>4313</v>
      </c>
      <c r="BD190" s="35" t="s">
        <v>7429</v>
      </c>
      <c r="BE190" s="19" t="s">
        <v>4313</v>
      </c>
      <c r="BF190" s="19" t="s">
        <v>7429</v>
      </c>
      <c r="BG190" s="19" t="s">
        <v>4313</v>
      </c>
      <c r="BH190" s="19" t="s">
        <v>7429</v>
      </c>
      <c r="BI190" s="19" t="s">
        <v>4313</v>
      </c>
      <c r="BJ190" s="19" t="s">
        <v>7429</v>
      </c>
      <c r="BK190" s="19" t="s">
        <v>4313</v>
      </c>
      <c r="BL190" s="108" t="s">
        <v>131</v>
      </c>
      <c r="BM190" s="122">
        <v>44761</v>
      </c>
      <c r="BN190" s="6" t="s">
        <v>1733</v>
      </c>
      <c r="BO190" s="15">
        <v>44888</v>
      </c>
      <c r="BP190" s="354" t="s">
        <v>9034</v>
      </c>
      <c r="BQ190" s="354" t="s">
        <v>9007</v>
      </c>
      <c r="BR190" s="354" t="s">
        <v>8986</v>
      </c>
      <c r="BS190" s="355"/>
      <c r="BT190" s="354" t="s">
        <v>1736</v>
      </c>
      <c r="BU190" s="195"/>
      <c r="BV190" s="196"/>
    </row>
    <row r="191" spans="2:74" ht="90" hidden="1" customHeight="1">
      <c r="B191" s="107" t="s">
        <v>9049</v>
      </c>
      <c r="C191" s="108" t="s">
        <v>7413</v>
      </c>
      <c r="D191" s="92" t="s">
        <v>8986</v>
      </c>
      <c r="E191" s="109">
        <v>44347</v>
      </c>
      <c r="F191" s="112" t="s">
        <v>8987</v>
      </c>
      <c r="G191" s="111" t="s">
        <v>9050</v>
      </c>
      <c r="H191" s="112" t="s">
        <v>9051</v>
      </c>
      <c r="I191" s="112" t="s">
        <v>9052</v>
      </c>
      <c r="J191" s="112" t="s">
        <v>9053</v>
      </c>
      <c r="K191" s="112" t="s">
        <v>9054</v>
      </c>
      <c r="L191" s="127" t="s">
        <v>9055</v>
      </c>
      <c r="M191" s="194">
        <v>1</v>
      </c>
      <c r="N191" s="109">
        <v>44409</v>
      </c>
      <c r="O191" s="109">
        <v>44651</v>
      </c>
      <c r="P191" s="106">
        <f t="shared" si="3"/>
        <v>35</v>
      </c>
      <c r="Q191" s="182"/>
      <c r="R191" s="110" t="s">
        <v>34</v>
      </c>
      <c r="S191" s="133"/>
      <c r="T191" s="166" t="s">
        <v>125</v>
      </c>
      <c r="U191" s="166" t="s">
        <v>125</v>
      </c>
      <c r="V191" s="166" t="s">
        <v>125</v>
      </c>
      <c r="W191" s="166" t="s">
        <v>125</v>
      </c>
      <c r="X191" s="166" t="s">
        <v>125</v>
      </c>
      <c r="Y191" s="166" t="s">
        <v>125</v>
      </c>
      <c r="Z191" s="166" t="s">
        <v>125</v>
      </c>
      <c r="AA191" s="166" t="s">
        <v>125</v>
      </c>
      <c r="AB191" s="166" t="s">
        <v>125</v>
      </c>
      <c r="AC191" s="166" t="s">
        <v>125</v>
      </c>
      <c r="AD191" s="166" t="s">
        <v>125</v>
      </c>
      <c r="AE191" s="166" t="s">
        <v>125</v>
      </c>
      <c r="AF191" s="166" t="s">
        <v>125</v>
      </c>
      <c r="AG191" s="166" t="s">
        <v>125</v>
      </c>
      <c r="AH191" s="166" t="s">
        <v>125</v>
      </c>
      <c r="AI191" s="166" t="s">
        <v>125</v>
      </c>
      <c r="AJ191" s="166" t="s">
        <v>125</v>
      </c>
      <c r="AK191" s="166" t="s">
        <v>125</v>
      </c>
      <c r="AL191" s="166" t="s">
        <v>125</v>
      </c>
      <c r="AM191" s="166" t="s">
        <v>125</v>
      </c>
      <c r="AN191" s="166" t="s">
        <v>125</v>
      </c>
      <c r="AO191" s="166" t="s">
        <v>125</v>
      </c>
      <c r="AP191" s="166" t="s">
        <v>125</v>
      </c>
      <c r="AQ191" s="166" t="s">
        <v>125</v>
      </c>
      <c r="AR191" s="166" t="s">
        <v>125</v>
      </c>
      <c r="AS191" s="166" t="s">
        <v>125</v>
      </c>
      <c r="AT191" s="35" t="s">
        <v>9029</v>
      </c>
      <c r="AU191" s="35" t="s">
        <v>9030</v>
      </c>
      <c r="AV191" s="35" t="s">
        <v>9029</v>
      </c>
      <c r="AW191" s="35" t="s">
        <v>9031</v>
      </c>
      <c r="AX191" s="35" t="s">
        <v>9056</v>
      </c>
      <c r="AY191" s="35" t="s">
        <v>9057</v>
      </c>
      <c r="AZ191" s="19" t="s">
        <v>125</v>
      </c>
      <c r="BA191" s="19" t="s">
        <v>4034</v>
      </c>
      <c r="BB191" s="19" t="s">
        <v>125</v>
      </c>
      <c r="BC191" s="19" t="s">
        <v>4034</v>
      </c>
      <c r="BD191" s="19" t="s">
        <v>125</v>
      </c>
      <c r="BE191" s="19" t="s">
        <v>4034</v>
      </c>
      <c r="BF191" s="19" t="s">
        <v>125</v>
      </c>
      <c r="BG191" s="19" t="s">
        <v>4034</v>
      </c>
      <c r="BH191" s="19" t="s">
        <v>125</v>
      </c>
      <c r="BI191" s="19" t="s">
        <v>4034</v>
      </c>
      <c r="BJ191" s="19" t="s">
        <v>7429</v>
      </c>
      <c r="BK191" s="19" t="s">
        <v>4034</v>
      </c>
      <c r="BL191" s="108" t="s">
        <v>131</v>
      </c>
      <c r="BM191" s="122">
        <v>44676</v>
      </c>
      <c r="BN191" s="108" t="s">
        <v>2033</v>
      </c>
      <c r="BO191" s="106"/>
      <c r="BP191" s="121"/>
      <c r="BQ191" s="121"/>
      <c r="BR191" s="121"/>
      <c r="BS191" s="121"/>
      <c r="BT191" s="119" t="s">
        <v>133</v>
      </c>
      <c r="BU191" s="195"/>
      <c r="BV191" s="196"/>
    </row>
    <row r="192" spans="2:74" ht="90" hidden="1" customHeight="1">
      <c r="B192" s="107" t="s">
        <v>9058</v>
      </c>
      <c r="C192" s="108" t="s">
        <v>7413</v>
      </c>
      <c r="D192" s="92" t="s">
        <v>8986</v>
      </c>
      <c r="E192" s="109">
        <v>44347</v>
      </c>
      <c r="F192" s="112" t="s">
        <v>8987</v>
      </c>
      <c r="G192" s="111" t="s">
        <v>9059</v>
      </c>
      <c r="H192" s="112" t="s">
        <v>9060</v>
      </c>
      <c r="I192" s="112" t="s">
        <v>9061</v>
      </c>
      <c r="J192" s="112" t="s">
        <v>9062</v>
      </c>
      <c r="K192" s="112" t="s">
        <v>9063</v>
      </c>
      <c r="L192" s="130" t="s">
        <v>6635</v>
      </c>
      <c r="M192" s="198">
        <v>1</v>
      </c>
      <c r="N192" s="125">
        <v>44384</v>
      </c>
      <c r="O192" s="125">
        <v>44439</v>
      </c>
      <c r="P192" s="106">
        <f t="shared" si="3"/>
        <v>8</v>
      </c>
      <c r="Q192" s="182">
        <v>1</v>
      </c>
      <c r="R192" s="110" t="s">
        <v>34</v>
      </c>
      <c r="S192" s="108"/>
      <c r="T192" s="166" t="s">
        <v>125</v>
      </c>
      <c r="U192" s="166" t="s">
        <v>125</v>
      </c>
      <c r="V192" s="166" t="s">
        <v>125</v>
      </c>
      <c r="W192" s="166" t="s">
        <v>125</v>
      </c>
      <c r="X192" s="166" t="s">
        <v>125</v>
      </c>
      <c r="Y192" s="166" t="s">
        <v>125</v>
      </c>
      <c r="Z192" s="166" t="s">
        <v>125</v>
      </c>
      <c r="AA192" s="166" t="s">
        <v>125</v>
      </c>
      <c r="AB192" s="166" t="s">
        <v>125</v>
      </c>
      <c r="AC192" s="166" t="s">
        <v>125</v>
      </c>
      <c r="AD192" s="166" t="s">
        <v>125</v>
      </c>
      <c r="AE192" s="166" t="s">
        <v>125</v>
      </c>
      <c r="AF192" s="166" t="s">
        <v>125</v>
      </c>
      <c r="AG192" s="166" t="s">
        <v>125</v>
      </c>
      <c r="AH192" s="166" t="s">
        <v>125</v>
      </c>
      <c r="AI192" s="166" t="s">
        <v>125</v>
      </c>
      <c r="AJ192" s="166" t="s">
        <v>125</v>
      </c>
      <c r="AK192" s="166" t="s">
        <v>125</v>
      </c>
      <c r="AL192" s="166" t="s">
        <v>125</v>
      </c>
      <c r="AM192" s="166" t="s">
        <v>125</v>
      </c>
      <c r="AN192" s="166" t="s">
        <v>125</v>
      </c>
      <c r="AO192" s="166" t="s">
        <v>125</v>
      </c>
      <c r="AP192" s="166" t="s">
        <v>125</v>
      </c>
      <c r="AQ192" s="166" t="s">
        <v>125</v>
      </c>
      <c r="AR192" s="166" t="s">
        <v>125</v>
      </c>
      <c r="AS192" s="166" t="s">
        <v>125</v>
      </c>
      <c r="AT192" s="35" t="s">
        <v>9064</v>
      </c>
      <c r="AU192" s="35" t="s">
        <v>9065</v>
      </c>
      <c r="AV192" s="35" t="s">
        <v>125</v>
      </c>
      <c r="AW192" s="35" t="s">
        <v>8464</v>
      </c>
      <c r="AX192" s="35" t="s">
        <v>125</v>
      </c>
      <c r="AY192" s="35" t="s">
        <v>8464</v>
      </c>
      <c r="AZ192" s="35" t="s">
        <v>125</v>
      </c>
      <c r="BA192" s="35" t="s">
        <v>8464</v>
      </c>
      <c r="BB192" s="35" t="s">
        <v>125</v>
      </c>
      <c r="BC192" s="35" t="s">
        <v>8464</v>
      </c>
      <c r="BD192" s="35" t="s">
        <v>125</v>
      </c>
      <c r="BE192" s="19" t="s">
        <v>8464</v>
      </c>
      <c r="BF192" s="19" t="s">
        <v>125</v>
      </c>
      <c r="BG192" s="35" t="s">
        <v>8464</v>
      </c>
      <c r="BH192" s="35" t="s">
        <v>125</v>
      </c>
      <c r="BI192" s="35" t="s">
        <v>8464</v>
      </c>
      <c r="BJ192" s="35" t="s">
        <v>7429</v>
      </c>
      <c r="BK192" s="35" t="s">
        <v>8464</v>
      </c>
      <c r="BL192" s="108" t="s">
        <v>131</v>
      </c>
      <c r="BM192" s="122">
        <v>44494</v>
      </c>
      <c r="BN192" s="6" t="s">
        <v>1733</v>
      </c>
      <c r="BO192" s="15">
        <v>44888</v>
      </c>
      <c r="BP192" s="354" t="s">
        <v>9066</v>
      </c>
      <c r="BQ192" s="354" t="s">
        <v>9007</v>
      </c>
      <c r="BR192" s="354" t="s">
        <v>8986</v>
      </c>
      <c r="BS192" s="354" t="s">
        <v>8320</v>
      </c>
      <c r="BT192" s="354" t="s">
        <v>1736</v>
      </c>
      <c r="BU192" s="195"/>
      <c r="BV192" s="196"/>
    </row>
    <row r="193" spans="1:74" ht="90" hidden="1" customHeight="1">
      <c r="B193" s="107" t="s">
        <v>9067</v>
      </c>
      <c r="C193" s="108" t="s">
        <v>7413</v>
      </c>
      <c r="D193" s="92" t="s">
        <v>8986</v>
      </c>
      <c r="E193" s="109">
        <v>44347</v>
      </c>
      <c r="F193" s="112" t="s">
        <v>8987</v>
      </c>
      <c r="G193" s="111" t="s">
        <v>9068</v>
      </c>
      <c r="H193" s="112" t="s">
        <v>9069</v>
      </c>
      <c r="I193" s="112" t="s">
        <v>9070</v>
      </c>
      <c r="J193" s="112" t="s">
        <v>9071</v>
      </c>
      <c r="K193" s="112" t="s">
        <v>9072</v>
      </c>
      <c r="L193" s="127" t="s">
        <v>9073</v>
      </c>
      <c r="M193" s="194">
        <v>1</v>
      </c>
      <c r="N193" s="109">
        <v>44376</v>
      </c>
      <c r="O193" s="109">
        <v>44561</v>
      </c>
      <c r="P193" s="106">
        <f t="shared" si="3"/>
        <v>27</v>
      </c>
      <c r="Q193" s="182">
        <v>1</v>
      </c>
      <c r="R193" s="110" t="s">
        <v>34</v>
      </c>
      <c r="S193" s="133"/>
      <c r="T193" s="166" t="s">
        <v>125</v>
      </c>
      <c r="U193" s="166" t="s">
        <v>125</v>
      </c>
      <c r="V193" s="166" t="s">
        <v>125</v>
      </c>
      <c r="W193" s="166" t="s">
        <v>125</v>
      </c>
      <c r="X193" s="166" t="s">
        <v>125</v>
      </c>
      <c r="Y193" s="166" t="s">
        <v>125</v>
      </c>
      <c r="Z193" s="166" t="s">
        <v>125</v>
      </c>
      <c r="AA193" s="166" t="s">
        <v>125</v>
      </c>
      <c r="AB193" s="166" t="s">
        <v>125</v>
      </c>
      <c r="AC193" s="166" t="s">
        <v>125</v>
      </c>
      <c r="AD193" s="166" t="s">
        <v>125</v>
      </c>
      <c r="AE193" s="166" t="s">
        <v>125</v>
      </c>
      <c r="AF193" s="166" t="s">
        <v>125</v>
      </c>
      <c r="AG193" s="166" t="s">
        <v>125</v>
      </c>
      <c r="AH193" s="166" t="s">
        <v>125</v>
      </c>
      <c r="AI193" s="166" t="s">
        <v>125</v>
      </c>
      <c r="AJ193" s="166" t="s">
        <v>125</v>
      </c>
      <c r="AK193" s="166" t="s">
        <v>125</v>
      </c>
      <c r="AL193" s="166" t="s">
        <v>125</v>
      </c>
      <c r="AM193" s="166" t="s">
        <v>125</v>
      </c>
      <c r="AN193" s="166" t="s">
        <v>125</v>
      </c>
      <c r="AO193" s="166" t="s">
        <v>125</v>
      </c>
      <c r="AP193" s="166" t="s">
        <v>125</v>
      </c>
      <c r="AQ193" s="166" t="s">
        <v>125</v>
      </c>
      <c r="AR193" s="166" t="s">
        <v>125</v>
      </c>
      <c r="AS193" s="166" t="s">
        <v>125</v>
      </c>
      <c r="AT193" s="35" t="s">
        <v>9029</v>
      </c>
      <c r="AU193" s="35" t="s">
        <v>9030</v>
      </c>
      <c r="AV193" s="35" t="s">
        <v>9074</v>
      </c>
      <c r="AW193" s="35" t="s">
        <v>9075</v>
      </c>
      <c r="AX193" s="112" t="s">
        <v>125</v>
      </c>
      <c r="AY193" s="112" t="s">
        <v>2768</v>
      </c>
      <c r="AZ193" s="112" t="s">
        <v>125</v>
      </c>
      <c r="BA193" s="112" t="s">
        <v>2768</v>
      </c>
      <c r="BB193" s="112" t="s">
        <v>125</v>
      </c>
      <c r="BC193" s="112" t="s">
        <v>2768</v>
      </c>
      <c r="BD193" s="112" t="s">
        <v>125</v>
      </c>
      <c r="BE193" s="19" t="s">
        <v>2768</v>
      </c>
      <c r="BF193" s="19" t="s">
        <v>125</v>
      </c>
      <c r="BG193" s="112" t="s">
        <v>2768</v>
      </c>
      <c r="BH193" s="112" t="s">
        <v>125</v>
      </c>
      <c r="BI193" s="112" t="s">
        <v>2768</v>
      </c>
      <c r="BJ193" s="112" t="s">
        <v>7429</v>
      </c>
      <c r="BK193" s="112" t="s">
        <v>2768</v>
      </c>
      <c r="BL193" s="108" t="s">
        <v>131</v>
      </c>
      <c r="BM193" s="175">
        <v>44592</v>
      </c>
      <c r="BN193" s="108" t="s">
        <v>2033</v>
      </c>
      <c r="BO193" s="106"/>
      <c r="BP193" s="121"/>
      <c r="BQ193" s="121"/>
      <c r="BR193" s="121"/>
      <c r="BS193" s="121"/>
      <c r="BT193" s="119" t="s">
        <v>133</v>
      </c>
      <c r="BU193" s="195"/>
      <c r="BV193" s="196"/>
    </row>
    <row r="194" spans="1:74" ht="90" hidden="1" customHeight="1">
      <c r="B194" s="107" t="s">
        <v>9076</v>
      </c>
      <c r="C194" s="108" t="s">
        <v>7413</v>
      </c>
      <c r="D194" s="92" t="s">
        <v>8986</v>
      </c>
      <c r="E194" s="109">
        <v>44347</v>
      </c>
      <c r="F194" s="112" t="s">
        <v>8987</v>
      </c>
      <c r="G194" s="111" t="s">
        <v>9077</v>
      </c>
      <c r="H194" s="112" t="s">
        <v>9078</v>
      </c>
      <c r="I194" s="112" t="s">
        <v>9079</v>
      </c>
      <c r="J194" s="112" t="s">
        <v>9080</v>
      </c>
      <c r="K194" s="112" t="s">
        <v>9081</v>
      </c>
      <c r="L194" s="127" t="s">
        <v>9082</v>
      </c>
      <c r="M194" s="194">
        <v>1</v>
      </c>
      <c r="N194" s="109">
        <v>44370</v>
      </c>
      <c r="O194" s="109">
        <v>44463</v>
      </c>
      <c r="P194" s="106">
        <f t="shared" si="3"/>
        <v>14</v>
      </c>
      <c r="Q194" s="182">
        <v>1</v>
      </c>
      <c r="R194" s="110" t="s">
        <v>34</v>
      </c>
      <c r="S194" s="109"/>
      <c r="T194" s="166" t="s">
        <v>125</v>
      </c>
      <c r="U194" s="166" t="s">
        <v>125</v>
      </c>
      <c r="V194" s="166" t="s">
        <v>125</v>
      </c>
      <c r="W194" s="166" t="s">
        <v>125</v>
      </c>
      <c r="X194" s="166" t="s">
        <v>125</v>
      </c>
      <c r="Y194" s="166" t="s">
        <v>125</v>
      </c>
      <c r="Z194" s="166" t="s">
        <v>125</v>
      </c>
      <c r="AA194" s="166" t="s">
        <v>125</v>
      </c>
      <c r="AB194" s="166" t="s">
        <v>125</v>
      </c>
      <c r="AC194" s="166" t="s">
        <v>125</v>
      </c>
      <c r="AD194" s="166" t="s">
        <v>125</v>
      </c>
      <c r="AE194" s="166" t="s">
        <v>125</v>
      </c>
      <c r="AF194" s="166" t="s">
        <v>125</v>
      </c>
      <c r="AG194" s="166" t="s">
        <v>125</v>
      </c>
      <c r="AH194" s="166" t="s">
        <v>125</v>
      </c>
      <c r="AI194" s="166" t="s">
        <v>125</v>
      </c>
      <c r="AJ194" s="166" t="s">
        <v>125</v>
      </c>
      <c r="AK194" s="166" t="s">
        <v>125</v>
      </c>
      <c r="AL194" s="166" t="s">
        <v>125</v>
      </c>
      <c r="AM194" s="166" t="s">
        <v>125</v>
      </c>
      <c r="AN194" s="166" t="s">
        <v>125</v>
      </c>
      <c r="AO194" s="166" t="s">
        <v>125</v>
      </c>
      <c r="AP194" s="166" t="s">
        <v>125</v>
      </c>
      <c r="AQ194" s="166" t="s">
        <v>125</v>
      </c>
      <c r="AR194" s="166" t="s">
        <v>125</v>
      </c>
      <c r="AS194" s="166" t="s">
        <v>125</v>
      </c>
      <c r="AT194" s="199" t="s">
        <v>9083</v>
      </c>
      <c r="AU194" s="35" t="s">
        <v>9084</v>
      </c>
      <c r="AV194" s="35" t="s">
        <v>125</v>
      </c>
      <c r="AW194" s="35" t="s">
        <v>8464</v>
      </c>
      <c r="AX194" s="35" t="s">
        <v>125</v>
      </c>
      <c r="AY194" s="35" t="s">
        <v>8464</v>
      </c>
      <c r="AZ194" s="35" t="s">
        <v>125</v>
      </c>
      <c r="BA194" s="35" t="s">
        <v>8464</v>
      </c>
      <c r="BB194" s="35" t="s">
        <v>125</v>
      </c>
      <c r="BC194" s="35" t="s">
        <v>8464</v>
      </c>
      <c r="BD194" s="35" t="s">
        <v>125</v>
      </c>
      <c r="BE194" s="19" t="s">
        <v>8464</v>
      </c>
      <c r="BF194" s="19" t="s">
        <v>125</v>
      </c>
      <c r="BG194" s="35" t="s">
        <v>8464</v>
      </c>
      <c r="BH194" s="35" t="s">
        <v>125</v>
      </c>
      <c r="BI194" s="35" t="s">
        <v>8464</v>
      </c>
      <c r="BJ194" s="35" t="s">
        <v>7429</v>
      </c>
      <c r="BK194" s="35" t="s">
        <v>8464</v>
      </c>
      <c r="BL194" s="108" t="s">
        <v>131</v>
      </c>
      <c r="BM194" s="122">
        <v>44494</v>
      </c>
      <c r="BN194" s="6" t="s">
        <v>1733</v>
      </c>
      <c r="BO194" s="15">
        <v>44888</v>
      </c>
      <c r="BP194" s="354" t="s">
        <v>9085</v>
      </c>
      <c r="BQ194" s="354" t="s">
        <v>9007</v>
      </c>
      <c r="BR194" s="354" t="s">
        <v>8986</v>
      </c>
      <c r="BS194" s="354" t="s">
        <v>8320</v>
      </c>
      <c r="BT194" s="354" t="s">
        <v>1736</v>
      </c>
      <c r="BU194" s="195"/>
      <c r="BV194" s="196"/>
    </row>
    <row r="195" spans="1:74" ht="90" hidden="1" customHeight="1">
      <c r="B195" s="107" t="s">
        <v>9086</v>
      </c>
      <c r="C195" s="108" t="s">
        <v>7413</v>
      </c>
      <c r="D195" s="92" t="s">
        <v>8986</v>
      </c>
      <c r="E195" s="109">
        <v>44347</v>
      </c>
      <c r="F195" s="112" t="s">
        <v>8987</v>
      </c>
      <c r="G195" s="111" t="s">
        <v>9087</v>
      </c>
      <c r="H195" s="112" t="s">
        <v>9088</v>
      </c>
      <c r="I195" s="112" t="s">
        <v>9089</v>
      </c>
      <c r="J195" s="112" t="s">
        <v>9090</v>
      </c>
      <c r="K195" s="112" t="s">
        <v>9091</v>
      </c>
      <c r="L195" s="127" t="s">
        <v>9092</v>
      </c>
      <c r="M195" s="198">
        <v>3</v>
      </c>
      <c r="N195" s="109">
        <v>44378</v>
      </c>
      <c r="O195" s="109">
        <v>44500</v>
      </c>
      <c r="P195" s="106">
        <f t="shared" si="3"/>
        <v>18</v>
      </c>
      <c r="Q195" s="182">
        <v>3</v>
      </c>
      <c r="R195" s="110" t="s">
        <v>34</v>
      </c>
      <c r="S195" s="133"/>
      <c r="T195" s="166" t="s">
        <v>125</v>
      </c>
      <c r="U195" s="166" t="s">
        <v>125</v>
      </c>
      <c r="V195" s="166" t="s">
        <v>125</v>
      </c>
      <c r="W195" s="166" t="s">
        <v>125</v>
      </c>
      <c r="X195" s="166" t="s">
        <v>125</v>
      </c>
      <c r="Y195" s="166" t="s">
        <v>125</v>
      </c>
      <c r="Z195" s="166" t="s">
        <v>125</v>
      </c>
      <c r="AA195" s="166" t="s">
        <v>125</v>
      </c>
      <c r="AB195" s="166" t="s">
        <v>125</v>
      </c>
      <c r="AC195" s="166" t="s">
        <v>125</v>
      </c>
      <c r="AD195" s="166" t="s">
        <v>125</v>
      </c>
      <c r="AE195" s="166" t="s">
        <v>125</v>
      </c>
      <c r="AF195" s="166" t="s">
        <v>125</v>
      </c>
      <c r="AG195" s="166" t="s">
        <v>125</v>
      </c>
      <c r="AH195" s="166" t="s">
        <v>125</v>
      </c>
      <c r="AI195" s="166" t="s">
        <v>125</v>
      </c>
      <c r="AJ195" s="166" t="s">
        <v>125</v>
      </c>
      <c r="AK195" s="166" t="s">
        <v>125</v>
      </c>
      <c r="AL195" s="166" t="s">
        <v>125</v>
      </c>
      <c r="AM195" s="166" t="s">
        <v>125</v>
      </c>
      <c r="AN195" s="166" t="s">
        <v>125</v>
      </c>
      <c r="AO195" s="166" t="s">
        <v>125</v>
      </c>
      <c r="AP195" s="166" t="s">
        <v>125</v>
      </c>
      <c r="AQ195" s="166" t="s">
        <v>125</v>
      </c>
      <c r="AR195" s="166" t="s">
        <v>125</v>
      </c>
      <c r="AS195" s="166" t="s">
        <v>125</v>
      </c>
      <c r="AT195" s="35" t="s">
        <v>9029</v>
      </c>
      <c r="AU195" s="35" t="s">
        <v>9030</v>
      </c>
      <c r="AV195" s="35" t="s">
        <v>9093</v>
      </c>
      <c r="AW195" s="35" t="s">
        <v>9094</v>
      </c>
      <c r="AX195" s="112" t="s">
        <v>125</v>
      </c>
      <c r="AY195" s="112" t="s">
        <v>2768</v>
      </c>
      <c r="AZ195" s="112" t="s">
        <v>125</v>
      </c>
      <c r="BA195" s="112" t="s">
        <v>2768</v>
      </c>
      <c r="BB195" s="112" t="s">
        <v>125</v>
      </c>
      <c r="BC195" s="112" t="s">
        <v>2768</v>
      </c>
      <c r="BD195" s="112" t="s">
        <v>125</v>
      </c>
      <c r="BE195" s="19" t="s">
        <v>2768</v>
      </c>
      <c r="BF195" s="19" t="s">
        <v>125</v>
      </c>
      <c r="BG195" s="112" t="s">
        <v>2768</v>
      </c>
      <c r="BH195" s="112" t="s">
        <v>125</v>
      </c>
      <c r="BI195" s="112" t="s">
        <v>2768</v>
      </c>
      <c r="BJ195" s="112" t="s">
        <v>7429</v>
      </c>
      <c r="BK195" s="112" t="s">
        <v>2768</v>
      </c>
      <c r="BL195" s="108" t="s">
        <v>131</v>
      </c>
      <c r="BM195" s="175">
        <v>44592</v>
      </c>
      <c r="BN195" s="6" t="s">
        <v>1733</v>
      </c>
      <c r="BO195" s="15">
        <v>44888</v>
      </c>
      <c r="BP195" s="354" t="s">
        <v>9095</v>
      </c>
      <c r="BQ195" s="354" t="s">
        <v>9007</v>
      </c>
      <c r="BR195" s="354" t="s">
        <v>8986</v>
      </c>
      <c r="BS195" s="354" t="s">
        <v>8320</v>
      </c>
      <c r="BT195" s="354" t="s">
        <v>1736</v>
      </c>
      <c r="BU195" s="195"/>
      <c r="BV195" s="196"/>
    </row>
    <row r="196" spans="1:74" ht="90" hidden="1" customHeight="1">
      <c r="B196" s="107" t="s">
        <v>9096</v>
      </c>
      <c r="C196" s="108" t="s">
        <v>7413</v>
      </c>
      <c r="D196" s="92" t="s">
        <v>8986</v>
      </c>
      <c r="E196" s="109">
        <v>44347</v>
      </c>
      <c r="F196" s="112" t="s">
        <v>8987</v>
      </c>
      <c r="G196" s="111" t="s">
        <v>9087</v>
      </c>
      <c r="H196" s="112" t="s">
        <v>9088</v>
      </c>
      <c r="I196" s="112" t="s">
        <v>9097</v>
      </c>
      <c r="J196" s="112" t="s">
        <v>9098</v>
      </c>
      <c r="K196" s="112" t="s">
        <v>9099</v>
      </c>
      <c r="L196" s="127" t="s">
        <v>9092</v>
      </c>
      <c r="M196" s="198">
        <v>5</v>
      </c>
      <c r="N196" s="109">
        <v>44378</v>
      </c>
      <c r="O196" s="109">
        <v>44561</v>
      </c>
      <c r="P196" s="106">
        <f t="shared" si="3"/>
        <v>27</v>
      </c>
      <c r="Q196" s="182">
        <v>5</v>
      </c>
      <c r="R196" s="110" t="s">
        <v>34</v>
      </c>
      <c r="S196" s="133"/>
      <c r="T196" s="166" t="s">
        <v>125</v>
      </c>
      <c r="U196" s="166" t="s">
        <v>125</v>
      </c>
      <c r="V196" s="166" t="s">
        <v>125</v>
      </c>
      <c r="W196" s="166" t="s">
        <v>125</v>
      </c>
      <c r="X196" s="166" t="s">
        <v>125</v>
      </c>
      <c r="Y196" s="166" t="s">
        <v>125</v>
      </c>
      <c r="Z196" s="166" t="s">
        <v>125</v>
      </c>
      <c r="AA196" s="166" t="s">
        <v>125</v>
      </c>
      <c r="AB196" s="166" t="s">
        <v>125</v>
      </c>
      <c r="AC196" s="166" t="s">
        <v>125</v>
      </c>
      <c r="AD196" s="166" t="s">
        <v>125</v>
      </c>
      <c r="AE196" s="166" t="s">
        <v>125</v>
      </c>
      <c r="AF196" s="166" t="s">
        <v>125</v>
      </c>
      <c r="AG196" s="166" t="s">
        <v>125</v>
      </c>
      <c r="AH196" s="166" t="s">
        <v>125</v>
      </c>
      <c r="AI196" s="166" t="s">
        <v>125</v>
      </c>
      <c r="AJ196" s="166" t="s">
        <v>125</v>
      </c>
      <c r="AK196" s="166" t="s">
        <v>125</v>
      </c>
      <c r="AL196" s="166" t="s">
        <v>125</v>
      </c>
      <c r="AM196" s="166" t="s">
        <v>125</v>
      </c>
      <c r="AN196" s="166" t="s">
        <v>125</v>
      </c>
      <c r="AO196" s="166" t="s">
        <v>125</v>
      </c>
      <c r="AP196" s="166" t="s">
        <v>125</v>
      </c>
      <c r="AQ196" s="166" t="s">
        <v>125</v>
      </c>
      <c r="AR196" s="166" t="s">
        <v>125</v>
      </c>
      <c r="AS196" s="166" t="s">
        <v>125</v>
      </c>
      <c r="AT196" s="35" t="s">
        <v>9029</v>
      </c>
      <c r="AU196" s="35" t="s">
        <v>9030</v>
      </c>
      <c r="AV196" s="35" t="s">
        <v>9093</v>
      </c>
      <c r="AW196" s="35" t="s">
        <v>9100</v>
      </c>
      <c r="AX196" s="112" t="s">
        <v>125</v>
      </c>
      <c r="AY196" s="112" t="s">
        <v>2768</v>
      </c>
      <c r="AZ196" s="112" t="s">
        <v>125</v>
      </c>
      <c r="BA196" s="112" t="s">
        <v>2768</v>
      </c>
      <c r="BB196" s="112" t="s">
        <v>125</v>
      </c>
      <c r="BC196" s="112" t="s">
        <v>2768</v>
      </c>
      <c r="BD196" s="112" t="s">
        <v>125</v>
      </c>
      <c r="BE196" s="19" t="s">
        <v>2768</v>
      </c>
      <c r="BF196" s="19" t="s">
        <v>125</v>
      </c>
      <c r="BG196" s="112" t="s">
        <v>2768</v>
      </c>
      <c r="BH196" s="112" t="s">
        <v>125</v>
      </c>
      <c r="BI196" s="112" t="s">
        <v>2768</v>
      </c>
      <c r="BJ196" s="112" t="s">
        <v>7429</v>
      </c>
      <c r="BK196" s="112" t="s">
        <v>2768</v>
      </c>
      <c r="BL196" s="108" t="s">
        <v>131</v>
      </c>
      <c r="BM196" s="175">
        <v>44592</v>
      </c>
      <c r="BN196" s="6" t="s">
        <v>1733</v>
      </c>
      <c r="BO196" s="15">
        <v>44888</v>
      </c>
      <c r="BP196" s="354" t="s">
        <v>9095</v>
      </c>
      <c r="BQ196" s="354" t="s">
        <v>9007</v>
      </c>
      <c r="BR196" s="354" t="s">
        <v>8986</v>
      </c>
      <c r="BS196" s="354" t="s">
        <v>8320</v>
      </c>
      <c r="BT196" s="354" t="s">
        <v>1736</v>
      </c>
      <c r="BU196" s="195"/>
      <c r="BV196" s="196"/>
    </row>
    <row r="197" spans="1:74" ht="90" hidden="1" customHeight="1">
      <c r="B197" s="107" t="s">
        <v>9101</v>
      </c>
      <c r="C197" s="108" t="s">
        <v>7413</v>
      </c>
      <c r="D197" s="92" t="s">
        <v>8986</v>
      </c>
      <c r="E197" s="109">
        <v>44347</v>
      </c>
      <c r="F197" s="112" t="s">
        <v>8987</v>
      </c>
      <c r="G197" s="111" t="s">
        <v>9102</v>
      </c>
      <c r="H197" s="112" t="s">
        <v>9103</v>
      </c>
      <c r="I197" s="112" t="s">
        <v>9104</v>
      </c>
      <c r="J197" s="112" t="s">
        <v>9105</v>
      </c>
      <c r="K197" s="112" t="s">
        <v>9106</v>
      </c>
      <c r="L197" s="127" t="s">
        <v>9107</v>
      </c>
      <c r="M197" s="194">
        <v>1</v>
      </c>
      <c r="N197" s="109">
        <v>44502</v>
      </c>
      <c r="O197" s="109">
        <v>44559</v>
      </c>
      <c r="P197" s="106">
        <f t="shared" si="3"/>
        <v>9</v>
      </c>
      <c r="Q197" s="182">
        <v>1</v>
      </c>
      <c r="R197" s="110" t="s">
        <v>34</v>
      </c>
      <c r="S197" s="133"/>
      <c r="T197" s="166" t="s">
        <v>125</v>
      </c>
      <c r="U197" s="166" t="s">
        <v>125</v>
      </c>
      <c r="V197" s="166" t="s">
        <v>125</v>
      </c>
      <c r="W197" s="166" t="s">
        <v>125</v>
      </c>
      <c r="X197" s="166" t="s">
        <v>125</v>
      </c>
      <c r="Y197" s="166" t="s">
        <v>125</v>
      </c>
      <c r="Z197" s="166" t="s">
        <v>125</v>
      </c>
      <c r="AA197" s="166" t="s">
        <v>125</v>
      </c>
      <c r="AB197" s="166" t="s">
        <v>125</v>
      </c>
      <c r="AC197" s="166" t="s">
        <v>125</v>
      </c>
      <c r="AD197" s="166" t="s">
        <v>125</v>
      </c>
      <c r="AE197" s="166" t="s">
        <v>125</v>
      </c>
      <c r="AF197" s="166" t="s">
        <v>125</v>
      </c>
      <c r="AG197" s="166" t="s">
        <v>125</v>
      </c>
      <c r="AH197" s="166" t="s">
        <v>125</v>
      </c>
      <c r="AI197" s="166" t="s">
        <v>125</v>
      </c>
      <c r="AJ197" s="166" t="s">
        <v>125</v>
      </c>
      <c r="AK197" s="166" t="s">
        <v>125</v>
      </c>
      <c r="AL197" s="166" t="s">
        <v>125</v>
      </c>
      <c r="AM197" s="166" t="s">
        <v>125</v>
      </c>
      <c r="AN197" s="166" t="s">
        <v>125</v>
      </c>
      <c r="AO197" s="166" t="s">
        <v>125</v>
      </c>
      <c r="AP197" s="166" t="s">
        <v>125</v>
      </c>
      <c r="AQ197" s="166" t="s">
        <v>125</v>
      </c>
      <c r="AR197" s="166" t="s">
        <v>125</v>
      </c>
      <c r="AS197" s="166" t="s">
        <v>125</v>
      </c>
      <c r="AT197" s="35" t="s">
        <v>9029</v>
      </c>
      <c r="AU197" s="35" t="s">
        <v>9030</v>
      </c>
      <c r="AV197" s="35" t="s">
        <v>9108</v>
      </c>
      <c r="AW197" s="35" t="s">
        <v>9109</v>
      </c>
      <c r="AX197" s="35" t="s">
        <v>9110</v>
      </c>
      <c r="AY197" s="35" t="s">
        <v>9111</v>
      </c>
      <c r="AZ197" s="19" t="s">
        <v>7429</v>
      </c>
      <c r="BA197" s="19" t="s">
        <v>2970</v>
      </c>
      <c r="BB197" s="19" t="s">
        <v>7429</v>
      </c>
      <c r="BC197" s="19" t="s">
        <v>2970</v>
      </c>
      <c r="BD197" s="19" t="s">
        <v>7429</v>
      </c>
      <c r="BE197" s="19" t="s">
        <v>2970</v>
      </c>
      <c r="BF197" s="19" t="s">
        <v>7429</v>
      </c>
      <c r="BG197" s="19" t="s">
        <v>2970</v>
      </c>
      <c r="BH197" s="19" t="s">
        <v>7429</v>
      </c>
      <c r="BI197" s="19" t="s">
        <v>2970</v>
      </c>
      <c r="BJ197" s="19" t="s">
        <v>7429</v>
      </c>
      <c r="BK197" s="19" t="s">
        <v>2970</v>
      </c>
      <c r="BL197" s="108" t="s">
        <v>1688</v>
      </c>
      <c r="BM197" s="122">
        <v>44676</v>
      </c>
      <c r="BN197" s="108" t="s">
        <v>2033</v>
      </c>
      <c r="BO197" s="106"/>
      <c r="BP197" s="121"/>
      <c r="BQ197" s="121"/>
      <c r="BR197" s="121"/>
      <c r="BS197" s="121"/>
      <c r="BT197" s="119" t="s">
        <v>133</v>
      </c>
      <c r="BU197" s="195"/>
      <c r="BV197" s="196"/>
    </row>
    <row r="198" spans="1:74" ht="90" hidden="1" customHeight="1">
      <c r="B198" s="107" t="s">
        <v>9112</v>
      </c>
      <c r="C198" s="108" t="s">
        <v>7413</v>
      </c>
      <c r="D198" s="92" t="s">
        <v>8986</v>
      </c>
      <c r="E198" s="109">
        <v>44347</v>
      </c>
      <c r="F198" s="112" t="s">
        <v>8987</v>
      </c>
      <c r="G198" s="111" t="s">
        <v>9113</v>
      </c>
      <c r="H198" s="112" t="s">
        <v>9114</v>
      </c>
      <c r="I198" s="112" t="s">
        <v>9115</v>
      </c>
      <c r="J198" s="112" t="s">
        <v>9116</v>
      </c>
      <c r="K198" s="112" t="s">
        <v>9117</v>
      </c>
      <c r="L198" s="127" t="s">
        <v>9118</v>
      </c>
      <c r="M198" s="194">
        <v>1</v>
      </c>
      <c r="N198" s="125">
        <v>44409</v>
      </c>
      <c r="O198" s="125">
        <v>44559</v>
      </c>
      <c r="P198" s="106">
        <f t="shared" si="3"/>
        <v>22</v>
      </c>
      <c r="Q198" s="182">
        <v>1</v>
      </c>
      <c r="R198" s="110" t="s">
        <v>34</v>
      </c>
      <c r="S198" s="133"/>
      <c r="T198" s="166" t="s">
        <v>125</v>
      </c>
      <c r="U198" s="166" t="s">
        <v>125</v>
      </c>
      <c r="V198" s="166" t="s">
        <v>125</v>
      </c>
      <c r="W198" s="166" t="s">
        <v>125</v>
      </c>
      <c r="X198" s="166" t="s">
        <v>125</v>
      </c>
      <c r="Y198" s="166" t="s">
        <v>125</v>
      </c>
      <c r="Z198" s="166" t="s">
        <v>125</v>
      </c>
      <c r="AA198" s="166" t="s">
        <v>125</v>
      </c>
      <c r="AB198" s="166" t="s">
        <v>125</v>
      </c>
      <c r="AC198" s="166" t="s">
        <v>125</v>
      </c>
      <c r="AD198" s="166" t="s">
        <v>125</v>
      </c>
      <c r="AE198" s="166" t="s">
        <v>125</v>
      </c>
      <c r="AF198" s="166" t="s">
        <v>125</v>
      </c>
      <c r="AG198" s="166" t="s">
        <v>125</v>
      </c>
      <c r="AH198" s="166" t="s">
        <v>125</v>
      </c>
      <c r="AI198" s="166" t="s">
        <v>125</v>
      </c>
      <c r="AJ198" s="166" t="s">
        <v>125</v>
      </c>
      <c r="AK198" s="166" t="s">
        <v>125</v>
      </c>
      <c r="AL198" s="166" t="s">
        <v>125</v>
      </c>
      <c r="AM198" s="166" t="s">
        <v>125</v>
      </c>
      <c r="AN198" s="166" t="s">
        <v>125</v>
      </c>
      <c r="AO198" s="166" t="s">
        <v>125</v>
      </c>
      <c r="AP198" s="166" t="s">
        <v>125</v>
      </c>
      <c r="AQ198" s="166" t="s">
        <v>125</v>
      </c>
      <c r="AR198" s="166" t="s">
        <v>125</v>
      </c>
      <c r="AS198" s="166" t="s">
        <v>125</v>
      </c>
      <c r="AT198" s="35" t="s">
        <v>9029</v>
      </c>
      <c r="AU198" s="35" t="s">
        <v>9030</v>
      </c>
      <c r="AV198" s="117" t="s">
        <v>9119</v>
      </c>
      <c r="AW198" s="35" t="s">
        <v>9120</v>
      </c>
      <c r="AX198" s="112" t="s">
        <v>125</v>
      </c>
      <c r="AY198" s="112" t="s">
        <v>2768</v>
      </c>
      <c r="AZ198" s="112" t="s">
        <v>125</v>
      </c>
      <c r="BA198" s="112" t="s">
        <v>2768</v>
      </c>
      <c r="BB198" s="112" t="s">
        <v>125</v>
      </c>
      <c r="BC198" s="112" t="s">
        <v>2768</v>
      </c>
      <c r="BD198" s="112" t="s">
        <v>125</v>
      </c>
      <c r="BE198" s="19" t="s">
        <v>2768</v>
      </c>
      <c r="BF198" s="19" t="s">
        <v>125</v>
      </c>
      <c r="BG198" s="112" t="s">
        <v>2768</v>
      </c>
      <c r="BH198" s="112" t="s">
        <v>125</v>
      </c>
      <c r="BI198" s="112" t="s">
        <v>2768</v>
      </c>
      <c r="BJ198" s="112" t="s">
        <v>7429</v>
      </c>
      <c r="BK198" s="112" t="s">
        <v>2768</v>
      </c>
      <c r="BL198" s="108" t="s">
        <v>131</v>
      </c>
      <c r="BM198" s="175">
        <v>44592</v>
      </c>
      <c r="BN198" s="108" t="s">
        <v>2033</v>
      </c>
      <c r="BO198" s="106"/>
      <c r="BP198" s="121"/>
      <c r="BQ198" s="121"/>
      <c r="BR198" s="121"/>
      <c r="BS198" s="121"/>
      <c r="BT198" s="119" t="s">
        <v>133</v>
      </c>
      <c r="BU198" s="195"/>
      <c r="BV198" s="196"/>
    </row>
    <row r="199" spans="1:74" ht="90" hidden="1" customHeight="1">
      <c r="B199" s="107" t="s">
        <v>9121</v>
      </c>
      <c r="C199" s="108" t="s">
        <v>7413</v>
      </c>
      <c r="D199" s="92" t="s">
        <v>8986</v>
      </c>
      <c r="E199" s="109">
        <v>44347</v>
      </c>
      <c r="F199" s="112" t="s">
        <v>8987</v>
      </c>
      <c r="G199" s="111" t="s">
        <v>9122</v>
      </c>
      <c r="H199" s="112" t="s">
        <v>9123</v>
      </c>
      <c r="I199" s="112" t="s">
        <v>9124</v>
      </c>
      <c r="J199" s="112" t="s">
        <v>9125</v>
      </c>
      <c r="K199" s="112" t="s">
        <v>9126</v>
      </c>
      <c r="L199" s="119"/>
      <c r="M199" s="194">
        <v>1</v>
      </c>
      <c r="N199" s="125">
        <v>44378</v>
      </c>
      <c r="O199" s="125">
        <v>44407</v>
      </c>
      <c r="P199" s="106">
        <f t="shared" si="3"/>
        <v>5</v>
      </c>
      <c r="Q199" s="182">
        <v>1</v>
      </c>
      <c r="R199" s="110" t="s">
        <v>34</v>
      </c>
      <c r="S199" s="109"/>
      <c r="T199" s="166" t="s">
        <v>125</v>
      </c>
      <c r="U199" s="166" t="s">
        <v>125</v>
      </c>
      <c r="V199" s="166" t="s">
        <v>125</v>
      </c>
      <c r="W199" s="166" t="s">
        <v>125</v>
      </c>
      <c r="X199" s="166" t="s">
        <v>125</v>
      </c>
      <c r="Y199" s="166" t="s">
        <v>125</v>
      </c>
      <c r="Z199" s="166" t="s">
        <v>125</v>
      </c>
      <c r="AA199" s="166" t="s">
        <v>125</v>
      </c>
      <c r="AB199" s="166" t="s">
        <v>125</v>
      </c>
      <c r="AC199" s="166" t="s">
        <v>125</v>
      </c>
      <c r="AD199" s="166" t="s">
        <v>125</v>
      </c>
      <c r="AE199" s="166" t="s">
        <v>125</v>
      </c>
      <c r="AF199" s="166" t="s">
        <v>125</v>
      </c>
      <c r="AG199" s="166" t="s">
        <v>125</v>
      </c>
      <c r="AH199" s="166" t="s">
        <v>125</v>
      </c>
      <c r="AI199" s="166" t="s">
        <v>125</v>
      </c>
      <c r="AJ199" s="166" t="s">
        <v>125</v>
      </c>
      <c r="AK199" s="166" t="s">
        <v>125</v>
      </c>
      <c r="AL199" s="166" t="s">
        <v>125</v>
      </c>
      <c r="AM199" s="166" t="s">
        <v>125</v>
      </c>
      <c r="AN199" s="166" t="s">
        <v>125</v>
      </c>
      <c r="AO199" s="166" t="s">
        <v>125</v>
      </c>
      <c r="AP199" s="166" t="s">
        <v>125</v>
      </c>
      <c r="AQ199" s="166" t="s">
        <v>125</v>
      </c>
      <c r="AR199" s="166" t="s">
        <v>125</v>
      </c>
      <c r="AS199" s="166" t="s">
        <v>125</v>
      </c>
      <c r="AT199" s="35" t="s">
        <v>9127</v>
      </c>
      <c r="AU199" s="35" t="s">
        <v>9128</v>
      </c>
      <c r="AV199" s="35" t="s">
        <v>125</v>
      </c>
      <c r="AW199" s="35" t="s">
        <v>8464</v>
      </c>
      <c r="AX199" s="35" t="s">
        <v>125</v>
      </c>
      <c r="AY199" s="35" t="s">
        <v>8464</v>
      </c>
      <c r="AZ199" s="35" t="s">
        <v>125</v>
      </c>
      <c r="BA199" s="35" t="s">
        <v>8464</v>
      </c>
      <c r="BB199" s="35" t="s">
        <v>125</v>
      </c>
      <c r="BC199" s="35" t="s">
        <v>8464</v>
      </c>
      <c r="BD199" s="35" t="s">
        <v>125</v>
      </c>
      <c r="BE199" s="19" t="s">
        <v>8464</v>
      </c>
      <c r="BF199" s="19" t="s">
        <v>125</v>
      </c>
      <c r="BG199" s="35" t="s">
        <v>8464</v>
      </c>
      <c r="BH199" s="35" t="s">
        <v>125</v>
      </c>
      <c r="BI199" s="35" t="s">
        <v>8464</v>
      </c>
      <c r="BJ199" s="35" t="s">
        <v>7429</v>
      </c>
      <c r="BK199" s="35" t="s">
        <v>8464</v>
      </c>
      <c r="BL199" s="108" t="s">
        <v>131</v>
      </c>
      <c r="BM199" s="122">
        <v>44494</v>
      </c>
      <c r="BN199" s="108" t="s">
        <v>2033</v>
      </c>
      <c r="BO199" s="106"/>
      <c r="BP199" s="121"/>
      <c r="BQ199" s="121"/>
      <c r="BR199" s="121"/>
      <c r="BS199" s="121"/>
      <c r="BT199" s="119" t="s">
        <v>133</v>
      </c>
      <c r="BU199" s="195"/>
      <c r="BV199" s="196"/>
    </row>
    <row r="200" spans="1:74" ht="90" hidden="1" customHeight="1">
      <c r="B200" s="107" t="s">
        <v>9129</v>
      </c>
      <c r="C200" s="108" t="s">
        <v>7413</v>
      </c>
      <c r="D200" s="92" t="s">
        <v>8986</v>
      </c>
      <c r="E200" s="109">
        <v>44347</v>
      </c>
      <c r="F200" s="112" t="s">
        <v>8987</v>
      </c>
      <c r="G200" s="111" t="s">
        <v>7416</v>
      </c>
      <c r="H200" s="112" t="s">
        <v>9130</v>
      </c>
      <c r="I200" s="112" t="s">
        <v>9131</v>
      </c>
      <c r="J200" s="112" t="s">
        <v>9132</v>
      </c>
      <c r="K200" s="112" t="s">
        <v>9133</v>
      </c>
      <c r="L200" s="127" t="s">
        <v>9003</v>
      </c>
      <c r="M200" s="194">
        <v>1</v>
      </c>
      <c r="N200" s="125">
        <v>44370</v>
      </c>
      <c r="O200" s="125">
        <v>44463</v>
      </c>
      <c r="P200" s="106">
        <f t="shared" si="3"/>
        <v>14</v>
      </c>
      <c r="Q200" s="182">
        <v>1</v>
      </c>
      <c r="R200" s="110" t="s">
        <v>34</v>
      </c>
      <c r="S200" s="109"/>
      <c r="T200" s="166" t="s">
        <v>125</v>
      </c>
      <c r="U200" s="166" t="s">
        <v>125</v>
      </c>
      <c r="V200" s="166" t="s">
        <v>125</v>
      </c>
      <c r="W200" s="166" t="s">
        <v>125</v>
      </c>
      <c r="X200" s="166" t="s">
        <v>125</v>
      </c>
      <c r="Y200" s="166" t="s">
        <v>125</v>
      </c>
      <c r="Z200" s="166" t="s">
        <v>125</v>
      </c>
      <c r="AA200" s="166" t="s">
        <v>125</v>
      </c>
      <c r="AB200" s="166" t="s">
        <v>125</v>
      </c>
      <c r="AC200" s="166" t="s">
        <v>125</v>
      </c>
      <c r="AD200" s="166" t="s">
        <v>125</v>
      </c>
      <c r="AE200" s="166" t="s">
        <v>125</v>
      </c>
      <c r="AF200" s="166" t="s">
        <v>125</v>
      </c>
      <c r="AG200" s="166" t="s">
        <v>125</v>
      </c>
      <c r="AH200" s="166" t="s">
        <v>125</v>
      </c>
      <c r="AI200" s="166" t="s">
        <v>125</v>
      </c>
      <c r="AJ200" s="166" t="s">
        <v>125</v>
      </c>
      <c r="AK200" s="166" t="s">
        <v>125</v>
      </c>
      <c r="AL200" s="166" t="s">
        <v>125</v>
      </c>
      <c r="AM200" s="166" t="s">
        <v>125</v>
      </c>
      <c r="AN200" s="166" t="s">
        <v>125</v>
      </c>
      <c r="AO200" s="166" t="s">
        <v>125</v>
      </c>
      <c r="AP200" s="166" t="s">
        <v>125</v>
      </c>
      <c r="AQ200" s="166" t="s">
        <v>125</v>
      </c>
      <c r="AR200" s="166" t="s">
        <v>125</v>
      </c>
      <c r="AS200" s="166" t="s">
        <v>125</v>
      </c>
      <c r="AT200" s="35" t="s">
        <v>9134</v>
      </c>
      <c r="AU200" s="35" t="s">
        <v>9135</v>
      </c>
      <c r="AV200" s="35" t="s">
        <v>125</v>
      </c>
      <c r="AW200" s="35" t="s">
        <v>8464</v>
      </c>
      <c r="AX200" s="35" t="s">
        <v>125</v>
      </c>
      <c r="AY200" s="35" t="s">
        <v>8464</v>
      </c>
      <c r="AZ200" s="35" t="s">
        <v>125</v>
      </c>
      <c r="BA200" s="35" t="s">
        <v>8464</v>
      </c>
      <c r="BB200" s="35" t="s">
        <v>125</v>
      </c>
      <c r="BC200" s="35" t="s">
        <v>8464</v>
      </c>
      <c r="BD200" s="35" t="s">
        <v>125</v>
      </c>
      <c r="BE200" s="19" t="s">
        <v>8464</v>
      </c>
      <c r="BF200" s="19" t="s">
        <v>125</v>
      </c>
      <c r="BG200" s="35" t="s">
        <v>8464</v>
      </c>
      <c r="BH200" s="35" t="s">
        <v>125</v>
      </c>
      <c r="BI200" s="35" t="s">
        <v>8464</v>
      </c>
      <c r="BJ200" s="35" t="s">
        <v>7429</v>
      </c>
      <c r="BK200" s="35" t="s">
        <v>8464</v>
      </c>
      <c r="BL200" s="108" t="s">
        <v>131</v>
      </c>
      <c r="BM200" s="122">
        <v>44495</v>
      </c>
      <c r="BN200" s="108" t="s">
        <v>2033</v>
      </c>
      <c r="BO200" s="106"/>
      <c r="BP200" s="121"/>
      <c r="BQ200" s="121"/>
      <c r="BR200" s="121"/>
      <c r="BS200" s="121"/>
      <c r="BT200" s="119" t="s">
        <v>133</v>
      </c>
      <c r="BU200" s="195"/>
      <c r="BV200" s="196"/>
    </row>
    <row r="201" spans="1:74" ht="90" hidden="1" customHeight="1">
      <c r="B201" s="107" t="s">
        <v>9136</v>
      </c>
      <c r="C201" s="108" t="s">
        <v>7413</v>
      </c>
      <c r="D201" s="92" t="s">
        <v>8986</v>
      </c>
      <c r="E201" s="109">
        <v>44347</v>
      </c>
      <c r="F201" s="112" t="s">
        <v>8987</v>
      </c>
      <c r="G201" s="111" t="s">
        <v>7431</v>
      </c>
      <c r="H201" s="112" t="s">
        <v>9137</v>
      </c>
      <c r="I201" s="112" t="s">
        <v>9138</v>
      </c>
      <c r="J201" s="112" t="s">
        <v>9139</v>
      </c>
      <c r="K201" s="112" t="s">
        <v>9139</v>
      </c>
      <c r="L201" s="119" t="s">
        <v>3691</v>
      </c>
      <c r="M201" s="198">
        <v>2</v>
      </c>
      <c r="N201" s="125">
        <v>44378</v>
      </c>
      <c r="O201" s="125">
        <v>44561</v>
      </c>
      <c r="P201" s="106">
        <f t="shared" si="3"/>
        <v>27</v>
      </c>
      <c r="Q201" s="182">
        <v>2</v>
      </c>
      <c r="R201" s="110" t="s">
        <v>34</v>
      </c>
      <c r="S201" s="133"/>
      <c r="T201" s="166" t="s">
        <v>125</v>
      </c>
      <c r="U201" s="166" t="s">
        <v>125</v>
      </c>
      <c r="V201" s="166" t="s">
        <v>125</v>
      </c>
      <c r="W201" s="166" t="s">
        <v>125</v>
      </c>
      <c r="X201" s="166" t="s">
        <v>125</v>
      </c>
      <c r="Y201" s="166" t="s">
        <v>125</v>
      </c>
      <c r="Z201" s="166" t="s">
        <v>125</v>
      </c>
      <c r="AA201" s="166" t="s">
        <v>125</v>
      </c>
      <c r="AB201" s="166" t="s">
        <v>125</v>
      </c>
      <c r="AC201" s="166" t="s">
        <v>125</v>
      </c>
      <c r="AD201" s="166" t="s">
        <v>125</v>
      </c>
      <c r="AE201" s="166" t="s">
        <v>125</v>
      </c>
      <c r="AF201" s="166" t="s">
        <v>125</v>
      </c>
      <c r="AG201" s="166" t="s">
        <v>125</v>
      </c>
      <c r="AH201" s="166" t="s">
        <v>125</v>
      </c>
      <c r="AI201" s="166" t="s">
        <v>125</v>
      </c>
      <c r="AJ201" s="166" t="s">
        <v>125</v>
      </c>
      <c r="AK201" s="166" t="s">
        <v>125</v>
      </c>
      <c r="AL201" s="166" t="s">
        <v>125</v>
      </c>
      <c r="AM201" s="166" t="s">
        <v>125</v>
      </c>
      <c r="AN201" s="166" t="s">
        <v>125</v>
      </c>
      <c r="AO201" s="166" t="s">
        <v>125</v>
      </c>
      <c r="AP201" s="166" t="s">
        <v>125</v>
      </c>
      <c r="AQ201" s="166" t="s">
        <v>125</v>
      </c>
      <c r="AR201" s="166" t="s">
        <v>125</v>
      </c>
      <c r="AS201" s="166" t="s">
        <v>125</v>
      </c>
      <c r="AT201" s="35" t="s">
        <v>9029</v>
      </c>
      <c r="AU201" s="35" t="s">
        <v>9030</v>
      </c>
      <c r="AV201" s="35" t="s">
        <v>9140</v>
      </c>
      <c r="AW201" s="35" t="s">
        <v>9141</v>
      </c>
      <c r="AX201" s="35" t="s">
        <v>9142</v>
      </c>
      <c r="AY201" s="35" t="s">
        <v>9143</v>
      </c>
      <c r="AZ201" s="19" t="s">
        <v>7429</v>
      </c>
      <c r="BA201" s="19" t="s">
        <v>2970</v>
      </c>
      <c r="BB201" s="19" t="s">
        <v>7429</v>
      </c>
      <c r="BC201" s="19" t="s">
        <v>2970</v>
      </c>
      <c r="BD201" s="19" t="s">
        <v>7429</v>
      </c>
      <c r="BE201" s="19" t="s">
        <v>2970</v>
      </c>
      <c r="BF201" s="19" t="s">
        <v>7429</v>
      </c>
      <c r="BG201" s="19" t="s">
        <v>2970</v>
      </c>
      <c r="BH201" s="19" t="s">
        <v>7429</v>
      </c>
      <c r="BI201" s="19" t="s">
        <v>2970</v>
      </c>
      <c r="BJ201" s="19" t="s">
        <v>7429</v>
      </c>
      <c r="BK201" s="19" t="s">
        <v>2970</v>
      </c>
      <c r="BL201" s="108" t="s">
        <v>1688</v>
      </c>
      <c r="BM201" s="122">
        <v>44676</v>
      </c>
      <c r="BN201" s="108" t="s">
        <v>2033</v>
      </c>
      <c r="BO201" s="106"/>
      <c r="BP201" s="121"/>
      <c r="BQ201" s="121"/>
      <c r="BR201" s="121"/>
      <c r="BS201" s="121"/>
      <c r="BT201" s="119" t="s">
        <v>133</v>
      </c>
      <c r="BU201" s="195"/>
      <c r="BV201" s="196"/>
    </row>
    <row r="202" spans="1:74" ht="90" hidden="1" customHeight="1">
      <c r="B202" s="107" t="s">
        <v>9144</v>
      </c>
      <c r="C202" s="108" t="s">
        <v>7413</v>
      </c>
      <c r="D202" s="92" t="s">
        <v>8986</v>
      </c>
      <c r="E202" s="109">
        <v>44347</v>
      </c>
      <c r="F202" s="112" t="s">
        <v>8987</v>
      </c>
      <c r="G202" s="111" t="s">
        <v>7471</v>
      </c>
      <c r="H202" s="112" t="s">
        <v>9145</v>
      </c>
      <c r="I202" s="112" t="s">
        <v>9146</v>
      </c>
      <c r="J202" s="112" t="s">
        <v>9147</v>
      </c>
      <c r="K202" s="112" t="s">
        <v>9148</v>
      </c>
      <c r="L202" s="200" t="s">
        <v>9149</v>
      </c>
      <c r="M202" s="194">
        <v>1</v>
      </c>
      <c r="N202" s="109">
        <v>44378</v>
      </c>
      <c r="O202" s="109">
        <v>44561</v>
      </c>
      <c r="P202" s="106">
        <f t="shared" ref="P202:P205" si="9">+WEEKNUM(O202-N202)</f>
        <v>27</v>
      </c>
      <c r="Q202" s="182">
        <v>1</v>
      </c>
      <c r="R202" s="110" t="s">
        <v>34</v>
      </c>
      <c r="S202" s="133" t="s">
        <v>8993</v>
      </c>
      <c r="T202" s="166" t="s">
        <v>125</v>
      </c>
      <c r="U202" s="166" t="s">
        <v>125</v>
      </c>
      <c r="V202" s="166" t="s">
        <v>125</v>
      </c>
      <c r="W202" s="166" t="s">
        <v>125</v>
      </c>
      <c r="X202" s="166" t="s">
        <v>125</v>
      </c>
      <c r="Y202" s="166" t="s">
        <v>125</v>
      </c>
      <c r="Z202" s="166" t="s">
        <v>125</v>
      </c>
      <c r="AA202" s="166" t="s">
        <v>125</v>
      </c>
      <c r="AB202" s="166" t="s">
        <v>125</v>
      </c>
      <c r="AC202" s="166" t="s">
        <v>125</v>
      </c>
      <c r="AD202" s="166" t="s">
        <v>125</v>
      </c>
      <c r="AE202" s="166" t="s">
        <v>125</v>
      </c>
      <c r="AF202" s="166" t="s">
        <v>125</v>
      </c>
      <c r="AG202" s="166" t="s">
        <v>125</v>
      </c>
      <c r="AH202" s="166" t="s">
        <v>125</v>
      </c>
      <c r="AI202" s="166" t="s">
        <v>125</v>
      </c>
      <c r="AJ202" s="166" t="s">
        <v>125</v>
      </c>
      <c r="AK202" s="166" t="s">
        <v>125</v>
      </c>
      <c r="AL202" s="166" t="s">
        <v>125</v>
      </c>
      <c r="AM202" s="166" t="s">
        <v>125</v>
      </c>
      <c r="AN202" s="166" t="s">
        <v>125</v>
      </c>
      <c r="AO202" s="166" t="s">
        <v>125</v>
      </c>
      <c r="AP202" s="166" t="s">
        <v>125</v>
      </c>
      <c r="AQ202" s="166" t="s">
        <v>125</v>
      </c>
      <c r="AR202" s="166" t="s">
        <v>125</v>
      </c>
      <c r="AS202" s="166" t="s">
        <v>125</v>
      </c>
      <c r="AT202" s="35" t="s">
        <v>9029</v>
      </c>
      <c r="AU202" s="35" t="s">
        <v>9030</v>
      </c>
      <c r="AV202" s="35" t="s">
        <v>9150</v>
      </c>
      <c r="AW202" s="35" t="s">
        <v>9151</v>
      </c>
      <c r="AX202" s="112" t="s">
        <v>125</v>
      </c>
      <c r="AY202" s="112" t="s">
        <v>2768</v>
      </c>
      <c r="AZ202" s="112" t="s">
        <v>125</v>
      </c>
      <c r="BA202" s="112" t="s">
        <v>2768</v>
      </c>
      <c r="BB202" s="112" t="s">
        <v>125</v>
      </c>
      <c r="BC202" s="112" t="s">
        <v>2768</v>
      </c>
      <c r="BD202" s="112" t="s">
        <v>125</v>
      </c>
      <c r="BE202" s="19" t="s">
        <v>2768</v>
      </c>
      <c r="BF202" s="19" t="s">
        <v>125</v>
      </c>
      <c r="BG202" s="112" t="s">
        <v>2768</v>
      </c>
      <c r="BH202" s="112" t="s">
        <v>125</v>
      </c>
      <c r="BI202" s="112" t="s">
        <v>2768</v>
      </c>
      <c r="BJ202" s="112" t="s">
        <v>7429</v>
      </c>
      <c r="BK202" s="112" t="s">
        <v>2768</v>
      </c>
      <c r="BL202" s="108" t="s">
        <v>131</v>
      </c>
      <c r="BM202" s="175">
        <v>44592</v>
      </c>
      <c r="BN202" s="108" t="s">
        <v>2033</v>
      </c>
      <c r="BO202" s="106"/>
      <c r="BP202" s="121"/>
      <c r="BQ202" s="121"/>
      <c r="BR202" s="121"/>
      <c r="BS202" s="121"/>
      <c r="BT202" s="119" t="s">
        <v>133</v>
      </c>
      <c r="BU202" s="195"/>
      <c r="BV202" s="196"/>
    </row>
    <row r="203" spans="1:74" ht="90" hidden="1" customHeight="1">
      <c r="B203" s="107" t="s">
        <v>9152</v>
      </c>
      <c r="C203" s="108" t="s">
        <v>7413</v>
      </c>
      <c r="D203" s="92" t="s">
        <v>8986</v>
      </c>
      <c r="E203" s="109">
        <v>44347</v>
      </c>
      <c r="F203" s="112" t="s">
        <v>8987</v>
      </c>
      <c r="G203" s="111" t="s">
        <v>7471</v>
      </c>
      <c r="H203" s="112" t="s">
        <v>9145</v>
      </c>
      <c r="I203" s="112" t="s">
        <v>9153</v>
      </c>
      <c r="J203" s="131" t="s">
        <v>9154</v>
      </c>
      <c r="K203" s="112" t="s">
        <v>9155</v>
      </c>
      <c r="L203" s="127" t="s">
        <v>9156</v>
      </c>
      <c r="M203" s="194">
        <v>1</v>
      </c>
      <c r="N203" s="109">
        <v>44378</v>
      </c>
      <c r="O203" s="109">
        <v>44561</v>
      </c>
      <c r="P203" s="106">
        <f t="shared" si="9"/>
        <v>27</v>
      </c>
      <c r="Q203" s="182">
        <v>1</v>
      </c>
      <c r="R203" s="110" t="s">
        <v>34</v>
      </c>
      <c r="S203" s="133" t="s">
        <v>8993</v>
      </c>
      <c r="T203" s="166" t="s">
        <v>125</v>
      </c>
      <c r="U203" s="166" t="s">
        <v>125</v>
      </c>
      <c r="V203" s="166" t="s">
        <v>125</v>
      </c>
      <c r="W203" s="166" t="s">
        <v>125</v>
      </c>
      <c r="X203" s="166" t="s">
        <v>125</v>
      </c>
      <c r="Y203" s="166" t="s">
        <v>125</v>
      </c>
      <c r="Z203" s="166" t="s">
        <v>125</v>
      </c>
      <c r="AA203" s="166" t="s">
        <v>125</v>
      </c>
      <c r="AB203" s="166" t="s">
        <v>125</v>
      </c>
      <c r="AC203" s="166" t="s">
        <v>125</v>
      </c>
      <c r="AD203" s="166" t="s">
        <v>125</v>
      </c>
      <c r="AE203" s="166" t="s">
        <v>125</v>
      </c>
      <c r="AF203" s="166" t="s">
        <v>125</v>
      </c>
      <c r="AG203" s="166" t="s">
        <v>125</v>
      </c>
      <c r="AH203" s="166" t="s">
        <v>125</v>
      </c>
      <c r="AI203" s="166" t="s">
        <v>125</v>
      </c>
      <c r="AJ203" s="166" t="s">
        <v>125</v>
      </c>
      <c r="AK203" s="166" t="s">
        <v>125</v>
      </c>
      <c r="AL203" s="166" t="s">
        <v>125</v>
      </c>
      <c r="AM203" s="166" t="s">
        <v>125</v>
      </c>
      <c r="AN203" s="166" t="s">
        <v>125</v>
      </c>
      <c r="AO203" s="166" t="s">
        <v>125</v>
      </c>
      <c r="AP203" s="166" t="s">
        <v>125</v>
      </c>
      <c r="AQ203" s="166" t="s">
        <v>125</v>
      </c>
      <c r="AR203" s="166" t="s">
        <v>125</v>
      </c>
      <c r="AS203" s="166" t="s">
        <v>125</v>
      </c>
      <c r="AT203" s="35" t="s">
        <v>9029</v>
      </c>
      <c r="AU203" s="35" t="s">
        <v>9030</v>
      </c>
      <c r="AV203" s="35" t="s">
        <v>9157</v>
      </c>
      <c r="AW203" s="35" t="s">
        <v>9151</v>
      </c>
      <c r="AX203" s="112" t="s">
        <v>125</v>
      </c>
      <c r="AY203" s="112" t="s">
        <v>2768</v>
      </c>
      <c r="AZ203" s="112" t="s">
        <v>125</v>
      </c>
      <c r="BA203" s="112" t="s">
        <v>2768</v>
      </c>
      <c r="BB203" s="112" t="s">
        <v>125</v>
      </c>
      <c r="BC203" s="112" t="s">
        <v>2768</v>
      </c>
      <c r="BD203" s="112" t="s">
        <v>125</v>
      </c>
      <c r="BE203" s="19" t="s">
        <v>2768</v>
      </c>
      <c r="BF203" s="19" t="s">
        <v>125</v>
      </c>
      <c r="BG203" s="112" t="s">
        <v>2768</v>
      </c>
      <c r="BH203" s="112" t="s">
        <v>125</v>
      </c>
      <c r="BI203" s="112" t="s">
        <v>2768</v>
      </c>
      <c r="BJ203" s="112" t="s">
        <v>7429</v>
      </c>
      <c r="BK203" s="112" t="s">
        <v>2768</v>
      </c>
      <c r="BL203" s="108" t="s">
        <v>131</v>
      </c>
      <c r="BM203" s="175">
        <v>44592</v>
      </c>
      <c r="BN203" s="108" t="s">
        <v>2033</v>
      </c>
      <c r="BO203" s="106"/>
      <c r="BP203" s="121"/>
      <c r="BQ203" s="121"/>
      <c r="BR203" s="121"/>
      <c r="BS203" s="121"/>
      <c r="BT203" s="119" t="s">
        <v>133</v>
      </c>
      <c r="BU203" s="195"/>
      <c r="BV203" s="196"/>
    </row>
    <row r="204" spans="1:74" ht="90" hidden="1" customHeight="1">
      <c r="B204" s="107" t="s">
        <v>9158</v>
      </c>
      <c r="C204" s="108" t="s">
        <v>7413</v>
      </c>
      <c r="D204" s="92" t="s">
        <v>9159</v>
      </c>
      <c r="E204" s="109">
        <v>44767</v>
      </c>
      <c r="F204" s="112" t="s">
        <v>7640</v>
      </c>
      <c r="G204" s="111" t="s">
        <v>156</v>
      </c>
      <c r="H204" s="112" t="s">
        <v>9160</v>
      </c>
      <c r="I204" s="112" t="s">
        <v>9161</v>
      </c>
      <c r="J204" s="131" t="s">
        <v>9162</v>
      </c>
      <c r="K204" s="112" t="s">
        <v>9163</v>
      </c>
      <c r="L204" s="127" t="s">
        <v>1320</v>
      </c>
      <c r="M204" s="194">
        <v>1</v>
      </c>
      <c r="N204" s="109">
        <v>44809</v>
      </c>
      <c r="O204" s="109">
        <v>45107</v>
      </c>
      <c r="P204" s="106">
        <f t="shared" si="9"/>
        <v>43</v>
      </c>
      <c r="Q204" s="182">
        <v>1</v>
      </c>
      <c r="R204" s="110" t="s">
        <v>22</v>
      </c>
      <c r="S204" s="133" t="s">
        <v>9164</v>
      </c>
      <c r="T204" s="166" t="s">
        <v>125</v>
      </c>
      <c r="U204" s="166" t="s">
        <v>125</v>
      </c>
      <c r="V204" s="166" t="s">
        <v>125</v>
      </c>
      <c r="W204" s="166" t="s">
        <v>125</v>
      </c>
      <c r="X204" s="166" t="s">
        <v>125</v>
      </c>
      <c r="Y204" s="166" t="s">
        <v>125</v>
      </c>
      <c r="Z204" s="166" t="s">
        <v>125</v>
      </c>
      <c r="AA204" s="166" t="s">
        <v>125</v>
      </c>
      <c r="AB204" s="166" t="s">
        <v>125</v>
      </c>
      <c r="AC204" s="166" t="s">
        <v>125</v>
      </c>
      <c r="AD204" s="166" t="s">
        <v>125</v>
      </c>
      <c r="AE204" s="166" t="s">
        <v>125</v>
      </c>
      <c r="AF204" s="166" t="s">
        <v>125</v>
      </c>
      <c r="AG204" s="166" t="s">
        <v>125</v>
      </c>
      <c r="AH204" s="166" t="s">
        <v>125</v>
      </c>
      <c r="AI204" s="166" t="s">
        <v>125</v>
      </c>
      <c r="AJ204" s="166" t="s">
        <v>125</v>
      </c>
      <c r="AK204" s="166" t="s">
        <v>125</v>
      </c>
      <c r="AL204" s="166" t="s">
        <v>125</v>
      </c>
      <c r="AM204" s="166" t="s">
        <v>125</v>
      </c>
      <c r="AN204" s="166" t="s">
        <v>125</v>
      </c>
      <c r="AO204" s="166" t="s">
        <v>125</v>
      </c>
      <c r="AP204" s="166" t="s">
        <v>125</v>
      </c>
      <c r="AQ204" s="166" t="s">
        <v>125</v>
      </c>
      <c r="AR204" s="166" t="s">
        <v>125</v>
      </c>
      <c r="AS204" s="166" t="s">
        <v>125</v>
      </c>
      <c r="AT204" s="166" t="s">
        <v>125</v>
      </c>
      <c r="AU204" s="166" t="s">
        <v>125</v>
      </c>
      <c r="AV204" s="166" t="s">
        <v>125</v>
      </c>
      <c r="AW204" s="166" t="s">
        <v>125</v>
      </c>
      <c r="AX204" s="166" t="s">
        <v>125</v>
      </c>
      <c r="AY204" s="166" t="s">
        <v>125</v>
      </c>
      <c r="AZ204" s="166" t="s">
        <v>125</v>
      </c>
      <c r="BA204" s="166" t="s">
        <v>125</v>
      </c>
      <c r="BB204" s="166" t="s">
        <v>125</v>
      </c>
      <c r="BC204" s="112" t="s">
        <v>9165</v>
      </c>
      <c r="BD204" s="112" t="s">
        <v>9166</v>
      </c>
      <c r="BE204" s="19" t="s">
        <v>9167</v>
      </c>
      <c r="BF204" s="19" t="s">
        <v>7429</v>
      </c>
      <c r="BG204" s="19" t="s">
        <v>9168</v>
      </c>
      <c r="BH204" s="19" t="s">
        <v>7429</v>
      </c>
      <c r="BI204" s="19" t="s">
        <v>9168</v>
      </c>
      <c r="BJ204" s="19" t="s">
        <v>7429</v>
      </c>
      <c r="BK204" s="19" t="s">
        <v>9168</v>
      </c>
      <c r="BL204" s="108" t="s">
        <v>2438</v>
      </c>
      <c r="BM204" s="175">
        <v>44949</v>
      </c>
      <c r="BN204" s="108" t="s">
        <v>2033</v>
      </c>
      <c r="BO204" s="106"/>
      <c r="BP204" s="121"/>
      <c r="BQ204" s="121"/>
      <c r="BR204" s="121"/>
      <c r="BS204" s="121"/>
      <c r="BT204" s="119" t="s">
        <v>133</v>
      </c>
      <c r="BU204" s="195"/>
      <c r="BV204" s="196"/>
    </row>
    <row r="205" spans="1:74" s="308" customFormat="1" ht="90" hidden="1" customHeight="1">
      <c r="A205" s="49"/>
      <c r="B205" s="107" t="s">
        <v>9169</v>
      </c>
      <c r="C205" s="108" t="s">
        <v>7413</v>
      </c>
      <c r="D205" s="110" t="s">
        <v>9159</v>
      </c>
      <c r="E205" s="109">
        <v>44767</v>
      </c>
      <c r="F205" s="112" t="s">
        <v>7640</v>
      </c>
      <c r="G205" s="111" t="s">
        <v>325</v>
      </c>
      <c r="H205" s="112" t="s">
        <v>9170</v>
      </c>
      <c r="I205" s="112" t="s">
        <v>9171</v>
      </c>
      <c r="J205" s="131" t="s">
        <v>9172</v>
      </c>
      <c r="K205" s="112" t="s">
        <v>9173</v>
      </c>
      <c r="L205" s="127" t="s">
        <v>1302</v>
      </c>
      <c r="M205" s="194">
        <v>1</v>
      </c>
      <c r="N205" s="109">
        <v>44928</v>
      </c>
      <c r="O205" s="109">
        <v>45138</v>
      </c>
      <c r="P205" s="106">
        <f t="shared" si="9"/>
        <v>30</v>
      </c>
      <c r="Q205" s="182">
        <v>1</v>
      </c>
      <c r="R205" s="110" t="s">
        <v>22</v>
      </c>
      <c r="S205" s="133" t="s">
        <v>9164</v>
      </c>
      <c r="T205" s="166" t="s">
        <v>125</v>
      </c>
      <c r="U205" s="166" t="s">
        <v>125</v>
      </c>
      <c r="V205" s="166" t="s">
        <v>125</v>
      </c>
      <c r="W205" s="166" t="s">
        <v>125</v>
      </c>
      <c r="X205" s="166" t="s">
        <v>125</v>
      </c>
      <c r="Y205" s="166" t="s">
        <v>125</v>
      </c>
      <c r="Z205" s="166" t="s">
        <v>125</v>
      </c>
      <c r="AA205" s="166" t="s">
        <v>125</v>
      </c>
      <c r="AB205" s="166" t="s">
        <v>125</v>
      </c>
      <c r="AC205" s="166" t="s">
        <v>125</v>
      </c>
      <c r="AD205" s="166" t="s">
        <v>125</v>
      </c>
      <c r="AE205" s="166" t="s">
        <v>125</v>
      </c>
      <c r="AF205" s="166" t="s">
        <v>125</v>
      </c>
      <c r="AG205" s="166" t="s">
        <v>125</v>
      </c>
      <c r="AH205" s="166" t="s">
        <v>125</v>
      </c>
      <c r="AI205" s="166" t="s">
        <v>125</v>
      </c>
      <c r="AJ205" s="166" t="s">
        <v>125</v>
      </c>
      <c r="AK205" s="166" t="s">
        <v>125</v>
      </c>
      <c r="AL205" s="166" t="s">
        <v>125</v>
      </c>
      <c r="AM205" s="166" t="s">
        <v>125</v>
      </c>
      <c r="AN205" s="166" t="s">
        <v>125</v>
      </c>
      <c r="AO205" s="166" t="s">
        <v>125</v>
      </c>
      <c r="AP205" s="166" t="s">
        <v>125</v>
      </c>
      <c r="AQ205" s="166" t="s">
        <v>125</v>
      </c>
      <c r="AR205" s="166" t="s">
        <v>125</v>
      </c>
      <c r="AS205" s="166" t="s">
        <v>125</v>
      </c>
      <c r="AT205" s="166" t="s">
        <v>125</v>
      </c>
      <c r="AU205" s="166" t="s">
        <v>125</v>
      </c>
      <c r="AV205" s="166" t="s">
        <v>125</v>
      </c>
      <c r="AW205" s="166" t="s">
        <v>125</v>
      </c>
      <c r="AX205" s="166" t="s">
        <v>125</v>
      </c>
      <c r="AY205" s="166" t="s">
        <v>125</v>
      </c>
      <c r="AZ205" s="166" t="s">
        <v>125</v>
      </c>
      <c r="BA205" s="166" t="s">
        <v>125</v>
      </c>
      <c r="BB205" s="166" t="s">
        <v>125</v>
      </c>
      <c r="BC205" s="112" t="s">
        <v>9165</v>
      </c>
      <c r="BD205" s="112" t="s">
        <v>8853</v>
      </c>
      <c r="BE205" s="19" t="s">
        <v>9174</v>
      </c>
      <c r="BF205" s="112" t="s">
        <v>9175</v>
      </c>
      <c r="BG205" s="112" t="s">
        <v>9176</v>
      </c>
      <c r="BH205" s="112" t="s">
        <v>7429</v>
      </c>
      <c r="BI205" s="112" t="s">
        <v>4994</v>
      </c>
      <c r="BJ205" s="112" t="s">
        <v>7429</v>
      </c>
      <c r="BK205" s="112" t="s">
        <v>4994</v>
      </c>
      <c r="BL205" s="108" t="s">
        <v>2438</v>
      </c>
      <c r="BM205" s="122">
        <v>45036</v>
      </c>
      <c r="BN205" s="108" t="s">
        <v>2033</v>
      </c>
      <c r="BO205" s="106"/>
      <c r="BP205" s="121"/>
      <c r="BQ205" s="121"/>
      <c r="BR205" s="121"/>
      <c r="BS205" s="121"/>
      <c r="BT205" s="119" t="s">
        <v>133</v>
      </c>
      <c r="BU205" s="448"/>
      <c r="BV205" s="449"/>
    </row>
    <row r="206" spans="1:74" s="308" customFormat="1" ht="90" hidden="1" customHeight="1">
      <c r="A206" s="49"/>
      <c r="B206" s="107" t="s">
        <v>9177</v>
      </c>
      <c r="C206" s="108" t="s">
        <v>7413</v>
      </c>
      <c r="D206" s="110" t="s">
        <v>9178</v>
      </c>
      <c r="E206" s="109">
        <v>44712</v>
      </c>
      <c r="F206" s="112" t="s">
        <v>7758</v>
      </c>
      <c r="G206" s="111" t="s">
        <v>156</v>
      </c>
      <c r="H206" s="112" t="s">
        <v>9179</v>
      </c>
      <c r="I206" s="112" t="s">
        <v>9180</v>
      </c>
      <c r="J206" s="131" t="s">
        <v>9181</v>
      </c>
      <c r="K206" s="112" t="s">
        <v>9182</v>
      </c>
      <c r="L206" s="127" t="s">
        <v>9183</v>
      </c>
      <c r="M206" s="194">
        <v>1</v>
      </c>
      <c r="N206" s="109">
        <v>44866</v>
      </c>
      <c r="O206" s="109">
        <v>45231</v>
      </c>
      <c r="P206" s="106">
        <f>+WEEKNUM(O206-N206)</f>
        <v>53</v>
      </c>
      <c r="Q206" s="239">
        <v>0</v>
      </c>
      <c r="R206" s="110" t="s">
        <v>7653</v>
      </c>
      <c r="S206" s="110" t="s">
        <v>14</v>
      </c>
      <c r="T206" s="166" t="s">
        <v>125</v>
      </c>
      <c r="U206" s="166" t="s">
        <v>125</v>
      </c>
      <c r="V206" s="166" t="s">
        <v>125</v>
      </c>
      <c r="W206" s="166" t="s">
        <v>125</v>
      </c>
      <c r="X206" s="166" t="s">
        <v>125</v>
      </c>
      <c r="Y206" s="166" t="s">
        <v>125</v>
      </c>
      <c r="Z206" s="166" t="s">
        <v>125</v>
      </c>
      <c r="AA206" s="166" t="s">
        <v>125</v>
      </c>
      <c r="AB206" s="166" t="s">
        <v>125</v>
      </c>
      <c r="AC206" s="166" t="s">
        <v>125</v>
      </c>
      <c r="AD206" s="166" t="s">
        <v>125</v>
      </c>
      <c r="AE206" s="166" t="s">
        <v>125</v>
      </c>
      <c r="AF206" s="166" t="s">
        <v>125</v>
      </c>
      <c r="AG206" s="166" t="s">
        <v>125</v>
      </c>
      <c r="AH206" s="166" t="s">
        <v>125</v>
      </c>
      <c r="AI206" s="166" t="s">
        <v>125</v>
      </c>
      <c r="AJ206" s="166" t="s">
        <v>125</v>
      </c>
      <c r="AK206" s="166" t="s">
        <v>125</v>
      </c>
      <c r="AL206" s="166" t="s">
        <v>125</v>
      </c>
      <c r="AM206" s="166" t="s">
        <v>125</v>
      </c>
      <c r="AN206" s="166" t="s">
        <v>125</v>
      </c>
      <c r="AO206" s="166" t="s">
        <v>125</v>
      </c>
      <c r="AP206" s="166" t="s">
        <v>125</v>
      </c>
      <c r="AQ206" s="166" t="s">
        <v>125</v>
      </c>
      <c r="AR206" s="166" t="s">
        <v>125</v>
      </c>
      <c r="AS206" s="166" t="s">
        <v>125</v>
      </c>
      <c r="AT206" s="166" t="s">
        <v>125</v>
      </c>
      <c r="AU206" s="166" t="s">
        <v>125</v>
      </c>
      <c r="AV206" s="166" t="s">
        <v>125</v>
      </c>
      <c r="AW206" s="166" t="s">
        <v>125</v>
      </c>
      <c r="AX206" s="166" t="s">
        <v>125</v>
      </c>
      <c r="AY206" s="166" t="s">
        <v>125</v>
      </c>
      <c r="AZ206" s="166" t="s">
        <v>125</v>
      </c>
      <c r="BA206" s="166" t="s">
        <v>125</v>
      </c>
      <c r="BB206" s="166" t="s">
        <v>125</v>
      </c>
      <c r="BC206" s="112" t="s">
        <v>9184</v>
      </c>
      <c r="BD206" s="112" t="s">
        <v>9185</v>
      </c>
      <c r="BE206" s="112" t="s">
        <v>9186</v>
      </c>
      <c r="BF206" s="112" t="s">
        <v>9187</v>
      </c>
      <c r="BG206" s="112" t="s">
        <v>9188</v>
      </c>
      <c r="BH206" s="220" t="s">
        <v>9189</v>
      </c>
      <c r="BI206" s="112" t="s">
        <v>9190</v>
      </c>
      <c r="BJ206" s="112" t="s">
        <v>125</v>
      </c>
      <c r="BK206" s="140" t="s">
        <v>9191</v>
      </c>
      <c r="BL206" s="108" t="s">
        <v>1845</v>
      </c>
      <c r="BM206" s="122">
        <v>45198</v>
      </c>
      <c r="BN206" s="108" t="s">
        <v>10</v>
      </c>
      <c r="BO206" s="122">
        <v>45198</v>
      </c>
      <c r="BP206" s="140" t="s">
        <v>9192</v>
      </c>
      <c r="BQ206" s="140" t="s">
        <v>9193</v>
      </c>
      <c r="BR206" s="119" t="s">
        <v>3426</v>
      </c>
      <c r="BS206" s="128" t="s">
        <v>1538</v>
      </c>
      <c r="BT206" s="119" t="s">
        <v>8714</v>
      </c>
      <c r="BU206" s="106" t="s">
        <v>292</v>
      </c>
      <c r="BV206" s="119" t="s">
        <v>9194</v>
      </c>
    </row>
    <row r="207" spans="1:74" s="308" customFormat="1" ht="90" hidden="1" customHeight="1">
      <c r="A207" s="49"/>
      <c r="B207" s="107" t="s">
        <v>9177</v>
      </c>
      <c r="C207" s="108" t="s">
        <v>7413</v>
      </c>
      <c r="D207" s="110" t="s">
        <v>9178</v>
      </c>
      <c r="E207" s="109">
        <v>44712</v>
      </c>
      <c r="F207" s="112" t="s">
        <v>7758</v>
      </c>
      <c r="G207" s="111" t="s">
        <v>156</v>
      </c>
      <c r="H207" s="112" t="s">
        <v>9179</v>
      </c>
      <c r="I207" s="112" t="s">
        <v>9180</v>
      </c>
      <c r="J207" s="131" t="s">
        <v>9195</v>
      </c>
      <c r="K207" s="112" t="s">
        <v>9196</v>
      </c>
      <c r="L207" s="127" t="s">
        <v>9197</v>
      </c>
      <c r="M207" s="194">
        <v>1</v>
      </c>
      <c r="N207" s="109">
        <v>44866</v>
      </c>
      <c r="O207" s="109">
        <v>45291</v>
      </c>
      <c r="P207" s="106">
        <f>+WEEKNUM(O207-N207)</f>
        <v>9</v>
      </c>
      <c r="Q207" s="264">
        <v>0</v>
      </c>
      <c r="R207" s="110" t="s">
        <v>7653</v>
      </c>
      <c r="S207" s="110" t="s">
        <v>14</v>
      </c>
      <c r="T207" s="166" t="s">
        <v>125</v>
      </c>
      <c r="U207" s="166" t="s">
        <v>125</v>
      </c>
      <c r="V207" s="166" t="s">
        <v>125</v>
      </c>
      <c r="W207" s="166" t="s">
        <v>125</v>
      </c>
      <c r="X207" s="166" t="s">
        <v>125</v>
      </c>
      <c r="Y207" s="166" t="s">
        <v>125</v>
      </c>
      <c r="Z207" s="166" t="s">
        <v>125</v>
      </c>
      <c r="AA207" s="166" t="s">
        <v>125</v>
      </c>
      <c r="AB207" s="166" t="s">
        <v>125</v>
      </c>
      <c r="AC207" s="166" t="s">
        <v>125</v>
      </c>
      <c r="AD207" s="166" t="s">
        <v>125</v>
      </c>
      <c r="AE207" s="166" t="s">
        <v>125</v>
      </c>
      <c r="AF207" s="166" t="s">
        <v>125</v>
      </c>
      <c r="AG207" s="166" t="s">
        <v>125</v>
      </c>
      <c r="AH207" s="166" t="s">
        <v>125</v>
      </c>
      <c r="AI207" s="166" t="s">
        <v>125</v>
      </c>
      <c r="AJ207" s="166" t="s">
        <v>125</v>
      </c>
      <c r="AK207" s="166" t="s">
        <v>125</v>
      </c>
      <c r="AL207" s="166" t="s">
        <v>125</v>
      </c>
      <c r="AM207" s="166" t="s">
        <v>125</v>
      </c>
      <c r="AN207" s="166" t="s">
        <v>125</v>
      </c>
      <c r="AO207" s="166" t="s">
        <v>125</v>
      </c>
      <c r="AP207" s="166" t="s">
        <v>125</v>
      </c>
      <c r="AQ207" s="166" t="s">
        <v>125</v>
      </c>
      <c r="AR207" s="166" t="s">
        <v>125</v>
      </c>
      <c r="AS207" s="166" t="s">
        <v>125</v>
      </c>
      <c r="AT207" s="166" t="s">
        <v>125</v>
      </c>
      <c r="AU207" s="166" t="s">
        <v>125</v>
      </c>
      <c r="AV207" s="166" t="s">
        <v>125</v>
      </c>
      <c r="AW207" s="166" t="s">
        <v>125</v>
      </c>
      <c r="AX207" s="166" t="s">
        <v>125</v>
      </c>
      <c r="AY207" s="166" t="s">
        <v>125</v>
      </c>
      <c r="AZ207" s="166" t="s">
        <v>125</v>
      </c>
      <c r="BA207" s="166" t="s">
        <v>125</v>
      </c>
      <c r="BB207" s="166" t="s">
        <v>125</v>
      </c>
      <c r="BC207" s="112" t="s">
        <v>9184</v>
      </c>
      <c r="BD207" s="112" t="s">
        <v>9185</v>
      </c>
      <c r="BE207" s="112" t="s">
        <v>9186</v>
      </c>
      <c r="BF207" s="112" t="s">
        <v>9187</v>
      </c>
      <c r="BG207" s="112" t="s">
        <v>9188</v>
      </c>
      <c r="BH207" s="220" t="s">
        <v>9189</v>
      </c>
      <c r="BI207" s="112" t="s">
        <v>9190</v>
      </c>
      <c r="BJ207" s="112" t="s">
        <v>9190</v>
      </c>
      <c r="BK207" s="140" t="s">
        <v>9191</v>
      </c>
      <c r="BL207" s="108" t="s">
        <v>6867</v>
      </c>
      <c r="BM207" s="122"/>
      <c r="BN207" s="108" t="s">
        <v>8</v>
      </c>
      <c r="BO207" s="106"/>
      <c r="BP207" s="121"/>
      <c r="BQ207" s="121"/>
      <c r="BR207" s="121"/>
      <c r="BS207" s="121"/>
      <c r="BT207" s="119" t="s">
        <v>133</v>
      </c>
      <c r="BU207" s="448"/>
      <c r="BV207" s="449"/>
    </row>
    <row r="208" spans="1:74" s="308" customFormat="1" ht="90" hidden="1" customHeight="1">
      <c r="A208" s="49"/>
      <c r="B208" s="107" t="s">
        <v>9198</v>
      </c>
      <c r="C208" s="108" t="s">
        <v>7413</v>
      </c>
      <c r="D208" s="110" t="s">
        <v>9178</v>
      </c>
      <c r="E208" s="109">
        <v>44712</v>
      </c>
      <c r="F208" s="112" t="s">
        <v>7758</v>
      </c>
      <c r="G208" s="111" t="s">
        <v>156</v>
      </c>
      <c r="H208" s="112" t="s">
        <v>9179</v>
      </c>
      <c r="I208" s="112" t="s">
        <v>9180</v>
      </c>
      <c r="J208" s="131" t="s">
        <v>9199</v>
      </c>
      <c r="K208" s="112" t="s">
        <v>9200</v>
      </c>
      <c r="L208" s="127" t="s">
        <v>9201</v>
      </c>
      <c r="M208" s="194">
        <v>1</v>
      </c>
      <c r="N208" s="109">
        <v>45231</v>
      </c>
      <c r="O208" s="109">
        <v>45474</v>
      </c>
      <c r="P208" s="106">
        <f>+WEEKNUM(O208-N208)</f>
        <v>35</v>
      </c>
      <c r="Q208" s="187">
        <v>0</v>
      </c>
      <c r="R208" s="110" t="s">
        <v>7653</v>
      </c>
      <c r="S208" s="110"/>
      <c r="T208" s="166" t="s">
        <v>125</v>
      </c>
      <c r="U208" s="166" t="s">
        <v>125</v>
      </c>
      <c r="V208" s="166" t="s">
        <v>125</v>
      </c>
      <c r="W208" s="166" t="s">
        <v>125</v>
      </c>
      <c r="X208" s="166" t="s">
        <v>125</v>
      </c>
      <c r="Y208" s="166" t="s">
        <v>125</v>
      </c>
      <c r="Z208" s="166" t="s">
        <v>125</v>
      </c>
      <c r="AA208" s="166" t="s">
        <v>125</v>
      </c>
      <c r="AB208" s="166" t="s">
        <v>125</v>
      </c>
      <c r="AC208" s="166" t="s">
        <v>125</v>
      </c>
      <c r="AD208" s="166" t="s">
        <v>125</v>
      </c>
      <c r="AE208" s="166" t="s">
        <v>125</v>
      </c>
      <c r="AF208" s="166" t="s">
        <v>125</v>
      </c>
      <c r="AG208" s="166" t="s">
        <v>125</v>
      </c>
      <c r="AH208" s="166" t="s">
        <v>125</v>
      </c>
      <c r="AI208" s="166" t="s">
        <v>125</v>
      </c>
      <c r="AJ208" s="166" t="s">
        <v>125</v>
      </c>
      <c r="AK208" s="166" t="s">
        <v>125</v>
      </c>
      <c r="AL208" s="166" t="s">
        <v>125</v>
      </c>
      <c r="AM208" s="166" t="s">
        <v>125</v>
      </c>
      <c r="AN208" s="166" t="s">
        <v>125</v>
      </c>
      <c r="AO208" s="166" t="s">
        <v>125</v>
      </c>
      <c r="AP208" s="166" t="s">
        <v>125</v>
      </c>
      <c r="AQ208" s="166" t="s">
        <v>125</v>
      </c>
      <c r="AR208" s="166" t="s">
        <v>125</v>
      </c>
      <c r="AS208" s="166" t="s">
        <v>125</v>
      </c>
      <c r="AT208" s="166" t="s">
        <v>125</v>
      </c>
      <c r="AU208" s="166" t="s">
        <v>125</v>
      </c>
      <c r="AV208" s="166" t="s">
        <v>125</v>
      </c>
      <c r="AW208" s="166" t="s">
        <v>125</v>
      </c>
      <c r="AX208" s="166" t="s">
        <v>125</v>
      </c>
      <c r="AY208" s="166" t="s">
        <v>125</v>
      </c>
      <c r="AZ208" s="166" t="s">
        <v>125</v>
      </c>
      <c r="BA208" s="166" t="s">
        <v>125</v>
      </c>
      <c r="BB208" s="166" t="s">
        <v>125</v>
      </c>
      <c r="BC208" s="112" t="s">
        <v>9184</v>
      </c>
      <c r="BD208" s="112" t="s">
        <v>9202</v>
      </c>
      <c r="BE208" s="19" t="s">
        <v>9203</v>
      </c>
      <c r="BF208" s="112" t="s">
        <v>9204</v>
      </c>
      <c r="BG208" s="112" t="s">
        <v>9205</v>
      </c>
      <c r="BH208" s="220" t="s">
        <v>9206</v>
      </c>
      <c r="BI208" s="220" t="s">
        <v>9207</v>
      </c>
      <c r="BJ208" s="220" t="s">
        <v>9207</v>
      </c>
      <c r="BK208" s="220"/>
      <c r="BL208" s="108" t="s">
        <v>6867</v>
      </c>
      <c r="BM208" s="122">
        <v>45119</v>
      </c>
      <c r="BN208" s="108" t="s">
        <v>8</v>
      </c>
      <c r="BO208" s="106"/>
      <c r="BP208" s="121"/>
      <c r="BQ208" s="121"/>
      <c r="BR208" s="121"/>
      <c r="BS208" s="121"/>
      <c r="BT208" s="119" t="s">
        <v>133</v>
      </c>
      <c r="BU208" s="448"/>
      <c r="BV208" s="449"/>
    </row>
    <row r="209" spans="1:74" s="308" customFormat="1" ht="90" hidden="1" customHeight="1">
      <c r="A209" s="49"/>
      <c r="B209" s="107" t="s">
        <v>9208</v>
      </c>
      <c r="C209" s="108" t="s">
        <v>7413</v>
      </c>
      <c r="D209" s="110" t="s">
        <v>9178</v>
      </c>
      <c r="E209" s="109">
        <v>44712</v>
      </c>
      <c r="F209" s="112" t="s">
        <v>7758</v>
      </c>
      <c r="G209" s="111" t="s">
        <v>325</v>
      </c>
      <c r="H209" s="112" t="s">
        <v>9209</v>
      </c>
      <c r="I209" s="112" t="s">
        <v>9210</v>
      </c>
      <c r="J209" s="131" t="s">
        <v>9211</v>
      </c>
      <c r="K209" s="112" t="s">
        <v>9182</v>
      </c>
      <c r="L209" s="127" t="s">
        <v>9212</v>
      </c>
      <c r="M209" s="194">
        <v>1</v>
      </c>
      <c r="N209" s="109">
        <v>44866</v>
      </c>
      <c r="O209" s="109">
        <v>45016</v>
      </c>
      <c r="P209" s="106">
        <f t="shared" ref="P209:P217" si="10">+WEEKNUM(O209-N209)</f>
        <v>22</v>
      </c>
      <c r="Q209" s="182">
        <v>1</v>
      </c>
      <c r="R209" s="110" t="s">
        <v>7653</v>
      </c>
      <c r="S209" s="110" t="s">
        <v>14</v>
      </c>
      <c r="T209" s="166" t="s">
        <v>125</v>
      </c>
      <c r="U209" s="166" t="s">
        <v>125</v>
      </c>
      <c r="V209" s="166" t="s">
        <v>125</v>
      </c>
      <c r="W209" s="166" t="s">
        <v>125</v>
      </c>
      <c r="X209" s="166" t="s">
        <v>125</v>
      </c>
      <c r="Y209" s="166" t="s">
        <v>125</v>
      </c>
      <c r="Z209" s="166" t="s">
        <v>125</v>
      </c>
      <c r="AA209" s="166" t="s">
        <v>125</v>
      </c>
      <c r="AB209" s="166" t="s">
        <v>125</v>
      </c>
      <c r="AC209" s="166" t="s">
        <v>125</v>
      </c>
      <c r="AD209" s="166" t="s">
        <v>125</v>
      </c>
      <c r="AE209" s="166" t="s">
        <v>125</v>
      </c>
      <c r="AF209" s="166" t="s">
        <v>125</v>
      </c>
      <c r="AG209" s="166" t="s">
        <v>125</v>
      </c>
      <c r="AH209" s="166" t="s">
        <v>125</v>
      </c>
      <c r="AI209" s="166" t="s">
        <v>125</v>
      </c>
      <c r="AJ209" s="166" t="s">
        <v>125</v>
      </c>
      <c r="AK209" s="166" t="s">
        <v>125</v>
      </c>
      <c r="AL209" s="166" t="s">
        <v>125</v>
      </c>
      <c r="AM209" s="166" t="s">
        <v>125</v>
      </c>
      <c r="AN209" s="166" t="s">
        <v>125</v>
      </c>
      <c r="AO209" s="166" t="s">
        <v>125</v>
      </c>
      <c r="AP209" s="166" t="s">
        <v>125</v>
      </c>
      <c r="AQ209" s="166" t="s">
        <v>125</v>
      </c>
      <c r="AR209" s="166" t="s">
        <v>125</v>
      </c>
      <c r="AS209" s="166" t="s">
        <v>125</v>
      </c>
      <c r="AT209" s="166" t="s">
        <v>125</v>
      </c>
      <c r="AU209" s="166" t="s">
        <v>125</v>
      </c>
      <c r="AV209" s="166" t="s">
        <v>125</v>
      </c>
      <c r="AW209" s="166" t="s">
        <v>125</v>
      </c>
      <c r="AX209" s="166" t="s">
        <v>125</v>
      </c>
      <c r="AY209" s="166" t="s">
        <v>125</v>
      </c>
      <c r="AZ209" s="166" t="s">
        <v>125</v>
      </c>
      <c r="BA209" s="166" t="s">
        <v>125</v>
      </c>
      <c r="BB209" s="166" t="s">
        <v>125</v>
      </c>
      <c r="BC209" s="112" t="s">
        <v>9184</v>
      </c>
      <c r="BD209" s="112" t="s">
        <v>9213</v>
      </c>
      <c r="BE209" s="112" t="s">
        <v>9214</v>
      </c>
      <c r="BF209" s="112" t="s">
        <v>9215</v>
      </c>
      <c r="BG209" s="112" t="s">
        <v>9216</v>
      </c>
      <c r="BH209" s="112" t="s">
        <v>7429</v>
      </c>
      <c r="BI209" s="112" t="s">
        <v>6707</v>
      </c>
      <c r="BJ209" s="112" t="s">
        <v>7429</v>
      </c>
      <c r="BK209" s="112" t="s">
        <v>6707</v>
      </c>
      <c r="BL209" s="108" t="s">
        <v>131</v>
      </c>
      <c r="BM209" s="122">
        <v>45036</v>
      </c>
      <c r="BN209" s="108" t="s">
        <v>2033</v>
      </c>
      <c r="BO209" s="106"/>
      <c r="BP209" s="121"/>
      <c r="BQ209" s="121"/>
      <c r="BR209" s="121"/>
      <c r="BS209" s="121"/>
      <c r="BT209" s="119" t="s">
        <v>133</v>
      </c>
      <c r="BU209" s="448"/>
      <c r="BV209" s="449"/>
    </row>
    <row r="210" spans="1:74" s="308" customFormat="1" ht="90" hidden="1" customHeight="1">
      <c r="A210" s="49"/>
      <c r="B210" s="107" t="s">
        <v>9217</v>
      </c>
      <c r="C210" s="108" t="s">
        <v>7413</v>
      </c>
      <c r="D210" s="110" t="s">
        <v>9178</v>
      </c>
      <c r="E210" s="109">
        <v>44712</v>
      </c>
      <c r="F210" s="112" t="s">
        <v>7758</v>
      </c>
      <c r="G210" s="111" t="s">
        <v>325</v>
      </c>
      <c r="H210" s="112" t="s">
        <v>9209</v>
      </c>
      <c r="I210" s="112" t="s">
        <v>9210</v>
      </c>
      <c r="J210" s="131" t="s">
        <v>9218</v>
      </c>
      <c r="K210" s="112" t="s">
        <v>9219</v>
      </c>
      <c r="L210" s="127" t="s">
        <v>9220</v>
      </c>
      <c r="M210" s="194">
        <v>1</v>
      </c>
      <c r="N210" s="109">
        <v>44866</v>
      </c>
      <c r="O210" s="109">
        <v>45108</v>
      </c>
      <c r="P210" s="106">
        <f t="shared" si="10"/>
        <v>35</v>
      </c>
      <c r="Q210" s="187">
        <v>0</v>
      </c>
      <c r="R210" s="110" t="s">
        <v>7653</v>
      </c>
      <c r="S210" s="110"/>
      <c r="T210" s="166" t="s">
        <v>125</v>
      </c>
      <c r="U210" s="166" t="s">
        <v>125</v>
      </c>
      <c r="V210" s="166" t="s">
        <v>125</v>
      </c>
      <c r="W210" s="166" t="s">
        <v>125</v>
      </c>
      <c r="X210" s="166" t="s">
        <v>125</v>
      </c>
      <c r="Y210" s="166" t="s">
        <v>125</v>
      </c>
      <c r="Z210" s="166" t="s">
        <v>125</v>
      </c>
      <c r="AA210" s="166" t="s">
        <v>125</v>
      </c>
      <c r="AB210" s="166" t="s">
        <v>125</v>
      </c>
      <c r="AC210" s="166" t="s">
        <v>125</v>
      </c>
      <c r="AD210" s="166" t="s">
        <v>125</v>
      </c>
      <c r="AE210" s="166" t="s">
        <v>125</v>
      </c>
      <c r="AF210" s="166" t="s">
        <v>125</v>
      </c>
      <c r="AG210" s="166" t="s">
        <v>125</v>
      </c>
      <c r="AH210" s="166" t="s">
        <v>125</v>
      </c>
      <c r="AI210" s="166" t="s">
        <v>125</v>
      </c>
      <c r="AJ210" s="166" t="s">
        <v>125</v>
      </c>
      <c r="AK210" s="166" t="s">
        <v>125</v>
      </c>
      <c r="AL210" s="166" t="s">
        <v>125</v>
      </c>
      <c r="AM210" s="166" t="s">
        <v>125</v>
      </c>
      <c r="AN210" s="166" t="s">
        <v>125</v>
      </c>
      <c r="AO210" s="166" t="s">
        <v>125</v>
      </c>
      <c r="AP210" s="166" t="s">
        <v>125</v>
      </c>
      <c r="AQ210" s="166" t="s">
        <v>125</v>
      </c>
      <c r="AR210" s="166" t="s">
        <v>125</v>
      </c>
      <c r="AS210" s="166" t="s">
        <v>125</v>
      </c>
      <c r="AT210" s="166" t="s">
        <v>125</v>
      </c>
      <c r="AU210" s="166" t="s">
        <v>125</v>
      </c>
      <c r="AV210" s="166" t="s">
        <v>125</v>
      </c>
      <c r="AW210" s="166" t="s">
        <v>125</v>
      </c>
      <c r="AX210" s="166" t="s">
        <v>125</v>
      </c>
      <c r="AY210" s="166" t="s">
        <v>125</v>
      </c>
      <c r="AZ210" s="166" t="s">
        <v>125</v>
      </c>
      <c r="BA210" s="166" t="s">
        <v>125</v>
      </c>
      <c r="BB210" s="166" t="s">
        <v>125</v>
      </c>
      <c r="BC210" s="112" t="s">
        <v>9184</v>
      </c>
      <c r="BD210" s="112" t="s">
        <v>9221</v>
      </c>
      <c r="BE210" s="19" t="s">
        <v>9222</v>
      </c>
      <c r="BF210" s="112" t="s">
        <v>9223</v>
      </c>
      <c r="BG210" s="112" t="s">
        <v>9224</v>
      </c>
      <c r="BH210" s="220" t="s">
        <v>9225</v>
      </c>
      <c r="BI210" s="112" t="s">
        <v>9226</v>
      </c>
      <c r="BJ210" s="554" t="s">
        <v>9227</v>
      </c>
      <c r="BK210" s="112"/>
      <c r="BL210" s="108" t="s">
        <v>6867</v>
      </c>
      <c r="BM210" s="122">
        <v>45119</v>
      </c>
      <c r="BN210" s="108" t="s">
        <v>8</v>
      </c>
      <c r="BO210" s="106"/>
      <c r="BP210" s="121"/>
      <c r="BQ210" s="121"/>
      <c r="BR210" s="121"/>
      <c r="BS210" s="121"/>
      <c r="BT210" s="119" t="s">
        <v>133</v>
      </c>
      <c r="BU210" s="448"/>
      <c r="BV210" s="449"/>
    </row>
    <row r="211" spans="1:74" s="308" customFormat="1" ht="90" hidden="1" customHeight="1">
      <c r="A211" s="49"/>
      <c r="B211" s="107" t="s">
        <v>9228</v>
      </c>
      <c r="C211" s="108" t="s">
        <v>7413</v>
      </c>
      <c r="D211" s="110" t="s">
        <v>9178</v>
      </c>
      <c r="E211" s="109">
        <v>44712</v>
      </c>
      <c r="F211" s="112" t="s">
        <v>7758</v>
      </c>
      <c r="G211" s="111" t="s">
        <v>325</v>
      </c>
      <c r="H211" s="112" t="s">
        <v>9209</v>
      </c>
      <c r="I211" s="112" t="s">
        <v>9229</v>
      </c>
      <c r="J211" s="131" t="s">
        <v>9181</v>
      </c>
      <c r="K211" s="112" t="s">
        <v>9182</v>
      </c>
      <c r="L211" s="127" t="s">
        <v>9183</v>
      </c>
      <c r="M211" s="194">
        <v>1</v>
      </c>
      <c r="N211" s="109">
        <v>44866</v>
      </c>
      <c r="O211" s="109">
        <v>45231</v>
      </c>
      <c r="P211" s="106">
        <f t="shared" si="10"/>
        <v>53</v>
      </c>
      <c r="Q211" s="239">
        <v>0</v>
      </c>
      <c r="R211" s="110" t="s">
        <v>7653</v>
      </c>
      <c r="S211" s="110" t="s">
        <v>14</v>
      </c>
      <c r="T211" s="166" t="s">
        <v>125</v>
      </c>
      <c r="U211" s="166" t="s">
        <v>125</v>
      </c>
      <c r="V211" s="166" t="s">
        <v>125</v>
      </c>
      <c r="W211" s="166" t="s">
        <v>125</v>
      </c>
      <c r="X211" s="166" t="s">
        <v>125</v>
      </c>
      <c r="Y211" s="166" t="s">
        <v>125</v>
      </c>
      <c r="Z211" s="166" t="s">
        <v>125</v>
      </c>
      <c r="AA211" s="166" t="s">
        <v>125</v>
      </c>
      <c r="AB211" s="166" t="s">
        <v>125</v>
      </c>
      <c r="AC211" s="166" t="s">
        <v>125</v>
      </c>
      <c r="AD211" s="166" t="s">
        <v>125</v>
      </c>
      <c r="AE211" s="166" t="s">
        <v>125</v>
      </c>
      <c r="AF211" s="166" t="s">
        <v>125</v>
      </c>
      <c r="AG211" s="166" t="s">
        <v>125</v>
      </c>
      <c r="AH211" s="166" t="s">
        <v>125</v>
      </c>
      <c r="AI211" s="166" t="s">
        <v>125</v>
      </c>
      <c r="AJ211" s="166" t="s">
        <v>125</v>
      </c>
      <c r="AK211" s="166" t="s">
        <v>125</v>
      </c>
      <c r="AL211" s="166" t="s">
        <v>125</v>
      </c>
      <c r="AM211" s="166" t="s">
        <v>125</v>
      </c>
      <c r="AN211" s="166" t="s">
        <v>125</v>
      </c>
      <c r="AO211" s="166" t="s">
        <v>125</v>
      </c>
      <c r="AP211" s="166" t="s">
        <v>125</v>
      </c>
      <c r="AQ211" s="166" t="s">
        <v>125</v>
      </c>
      <c r="AR211" s="166" t="s">
        <v>125</v>
      </c>
      <c r="AS211" s="166" t="s">
        <v>125</v>
      </c>
      <c r="AT211" s="166" t="s">
        <v>125</v>
      </c>
      <c r="AU211" s="166" t="s">
        <v>125</v>
      </c>
      <c r="AV211" s="166" t="s">
        <v>125</v>
      </c>
      <c r="AW211" s="166" t="s">
        <v>125</v>
      </c>
      <c r="AX211" s="166" t="s">
        <v>125</v>
      </c>
      <c r="AY211" s="166" t="s">
        <v>125</v>
      </c>
      <c r="AZ211" s="166" t="s">
        <v>125</v>
      </c>
      <c r="BA211" s="166" t="s">
        <v>125</v>
      </c>
      <c r="BB211" s="166" t="s">
        <v>125</v>
      </c>
      <c r="BC211" s="112" t="s">
        <v>9184</v>
      </c>
      <c r="BD211" s="112" t="s">
        <v>9185</v>
      </c>
      <c r="BE211" s="19" t="s">
        <v>9186</v>
      </c>
      <c r="BF211" s="112" t="s">
        <v>9187</v>
      </c>
      <c r="BG211" s="112" t="s">
        <v>9230</v>
      </c>
      <c r="BH211" s="220" t="s">
        <v>9231</v>
      </c>
      <c r="BI211" s="112" t="s">
        <v>9232</v>
      </c>
      <c r="BJ211" s="112" t="s">
        <v>9232</v>
      </c>
      <c r="BK211" s="140" t="s">
        <v>9191</v>
      </c>
      <c r="BL211" s="108" t="s">
        <v>1845</v>
      </c>
      <c r="BM211" s="122">
        <v>45198</v>
      </c>
      <c r="BN211" s="108" t="s">
        <v>10</v>
      </c>
      <c r="BO211" s="122">
        <v>45198</v>
      </c>
      <c r="BP211" s="140" t="s">
        <v>9192</v>
      </c>
      <c r="BQ211" s="140" t="s">
        <v>9193</v>
      </c>
      <c r="BR211" s="119" t="s">
        <v>3426</v>
      </c>
      <c r="BS211" s="128" t="s">
        <v>1538</v>
      </c>
      <c r="BT211" s="119" t="s">
        <v>8714</v>
      </c>
      <c r="BU211" s="106" t="s">
        <v>292</v>
      </c>
      <c r="BV211" s="119" t="s">
        <v>9233</v>
      </c>
    </row>
    <row r="212" spans="1:74" s="308" customFormat="1" ht="90" hidden="1" customHeight="1">
      <c r="A212" s="49"/>
      <c r="B212" s="107" t="s">
        <v>9228</v>
      </c>
      <c r="C212" s="108" t="s">
        <v>7413</v>
      </c>
      <c r="D212" s="110" t="s">
        <v>9178</v>
      </c>
      <c r="E212" s="109">
        <v>44712</v>
      </c>
      <c r="F212" s="112" t="s">
        <v>7758</v>
      </c>
      <c r="G212" s="111" t="s">
        <v>325</v>
      </c>
      <c r="H212" s="112" t="s">
        <v>9209</v>
      </c>
      <c r="I212" s="112" t="s">
        <v>9229</v>
      </c>
      <c r="J212" s="131" t="s">
        <v>9234</v>
      </c>
      <c r="K212" s="112" t="s">
        <v>9196</v>
      </c>
      <c r="L212" s="112" t="s">
        <v>9197</v>
      </c>
      <c r="M212" s="194">
        <v>1</v>
      </c>
      <c r="N212" s="109">
        <v>44866</v>
      </c>
      <c r="O212" s="109">
        <v>45291</v>
      </c>
      <c r="P212" s="106">
        <f t="shared" si="10"/>
        <v>9</v>
      </c>
      <c r="Q212" s="187">
        <v>0</v>
      </c>
      <c r="R212" s="110" t="s">
        <v>7653</v>
      </c>
      <c r="S212" s="110" t="s">
        <v>14</v>
      </c>
      <c r="T212" s="166" t="s">
        <v>125</v>
      </c>
      <c r="U212" s="166" t="s">
        <v>125</v>
      </c>
      <c r="V212" s="166" t="s">
        <v>125</v>
      </c>
      <c r="W212" s="166" t="s">
        <v>125</v>
      </c>
      <c r="X212" s="166" t="s">
        <v>125</v>
      </c>
      <c r="Y212" s="166" t="s">
        <v>125</v>
      </c>
      <c r="Z212" s="166" t="s">
        <v>125</v>
      </c>
      <c r="AA212" s="166" t="s">
        <v>125</v>
      </c>
      <c r="AB212" s="166" t="s">
        <v>125</v>
      </c>
      <c r="AC212" s="166" t="s">
        <v>125</v>
      </c>
      <c r="AD212" s="166" t="s">
        <v>125</v>
      </c>
      <c r="AE212" s="166" t="s">
        <v>125</v>
      </c>
      <c r="AF212" s="166" t="s">
        <v>125</v>
      </c>
      <c r="AG212" s="166" t="s">
        <v>125</v>
      </c>
      <c r="AH212" s="166" t="s">
        <v>125</v>
      </c>
      <c r="AI212" s="166" t="s">
        <v>125</v>
      </c>
      <c r="AJ212" s="166" t="s">
        <v>125</v>
      </c>
      <c r="AK212" s="166" t="s">
        <v>125</v>
      </c>
      <c r="AL212" s="166" t="s">
        <v>125</v>
      </c>
      <c r="AM212" s="166" t="s">
        <v>125</v>
      </c>
      <c r="AN212" s="166" t="s">
        <v>125</v>
      </c>
      <c r="AO212" s="166" t="s">
        <v>125</v>
      </c>
      <c r="AP212" s="166" t="s">
        <v>125</v>
      </c>
      <c r="AQ212" s="166" t="s">
        <v>125</v>
      </c>
      <c r="AR212" s="166" t="s">
        <v>125</v>
      </c>
      <c r="AS212" s="166" t="s">
        <v>125</v>
      </c>
      <c r="AT212" s="166" t="s">
        <v>125</v>
      </c>
      <c r="AU212" s="166" t="s">
        <v>125</v>
      </c>
      <c r="AV212" s="166" t="s">
        <v>125</v>
      </c>
      <c r="AW212" s="166" t="s">
        <v>125</v>
      </c>
      <c r="AX212" s="166" t="s">
        <v>125</v>
      </c>
      <c r="AY212" s="166" t="s">
        <v>125</v>
      </c>
      <c r="AZ212" s="166" t="s">
        <v>125</v>
      </c>
      <c r="BA212" s="166" t="s">
        <v>125</v>
      </c>
      <c r="BB212" s="166" t="s">
        <v>125</v>
      </c>
      <c r="BC212" s="112" t="s">
        <v>9184</v>
      </c>
      <c r="BD212" s="112" t="s">
        <v>9185</v>
      </c>
      <c r="BE212" s="19" t="s">
        <v>9186</v>
      </c>
      <c r="BF212" s="112" t="s">
        <v>9187</v>
      </c>
      <c r="BG212" s="112" t="s">
        <v>9230</v>
      </c>
      <c r="BH212" s="220" t="s">
        <v>9231</v>
      </c>
      <c r="BI212" s="112" t="s">
        <v>9232</v>
      </c>
      <c r="BJ212" s="554" t="s">
        <v>9235</v>
      </c>
      <c r="BK212" s="140" t="s">
        <v>9191</v>
      </c>
      <c r="BL212" s="108" t="s">
        <v>6867</v>
      </c>
      <c r="BM212" s="122"/>
      <c r="BN212" s="108" t="s">
        <v>8</v>
      </c>
      <c r="BO212" s="106"/>
      <c r="BP212" s="121"/>
      <c r="BQ212" s="121"/>
      <c r="BR212" s="121"/>
      <c r="BS212" s="121"/>
      <c r="BT212" s="119" t="s">
        <v>133</v>
      </c>
      <c r="BU212" s="448"/>
      <c r="BV212" s="449"/>
    </row>
    <row r="213" spans="1:74" s="308" customFormat="1" ht="90" hidden="1" customHeight="1">
      <c r="A213" s="49"/>
      <c r="B213" s="107" t="s">
        <v>9236</v>
      </c>
      <c r="C213" s="108" t="s">
        <v>7413</v>
      </c>
      <c r="D213" s="110" t="s">
        <v>9178</v>
      </c>
      <c r="E213" s="109">
        <v>44712</v>
      </c>
      <c r="F213" s="112" t="s">
        <v>7758</v>
      </c>
      <c r="G213" s="111" t="s">
        <v>219</v>
      </c>
      <c r="H213" s="112" t="s">
        <v>9237</v>
      </c>
      <c r="I213" s="112" t="s">
        <v>9238</v>
      </c>
      <c r="J213" s="131" t="s">
        <v>9239</v>
      </c>
      <c r="K213" s="112" t="s">
        <v>9240</v>
      </c>
      <c r="L213" s="127" t="s">
        <v>9220</v>
      </c>
      <c r="M213" s="194">
        <v>1</v>
      </c>
      <c r="N213" s="109">
        <v>44866</v>
      </c>
      <c r="O213" s="109">
        <v>45108</v>
      </c>
      <c r="P213" s="106">
        <f t="shared" si="10"/>
        <v>35</v>
      </c>
      <c r="Q213" s="187">
        <v>0</v>
      </c>
      <c r="R213" s="110" t="s">
        <v>7653</v>
      </c>
      <c r="S213" s="110"/>
      <c r="T213" s="166" t="s">
        <v>125</v>
      </c>
      <c r="U213" s="166" t="s">
        <v>125</v>
      </c>
      <c r="V213" s="166" t="s">
        <v>125</v>
      </c>
      <c r="W213" s="166" t="s">
        <v>125</v>
      </c>
      <c r="X213" s="166" t="s">
        <v>125</v>
      </c>
      <c r="Y213" s="166" t="s">
        <v>125</v>
      </c>
      <c r="Z213" s="166" t="s">
        <v>125</v>
      </c>
      <c r="AA213" s="166" t="s">
        <v>125</v>
      </c>
      <c r="AB213" s="166" t="s">
        <v>125</v>
      </c>
      <c r="AC213" s="166" t="s">
        <v>125</v>
      </c>
      <c r="AD213" s="166" t="s">
        <v>125</v>
      </c>
      <c r="AE213" s="166" t="s">
        <v>125</v>
      </c>
      <c r="AF213" s="166" t="s">
        <v>125</v>
      </c>
      <c r="AG213" s="166" t="s">
        <v>125</v>
      </c>
      <c r="AH213" s="166" t="s">
        <v>125</v>
      </c>
      <c r="AI213" s="166" t="s">
        <v>125</v>
      </c>
      <c r="AJ213" s="166" t="s">
        <v>125</v>
      </c>
      <c r="AK213" s="166" t="s">
        <v>125</v>
      </c>
      <c r="AL213" s="166" t="s">
        <v>125</v>
      </c>
      <c r="AM213" s="166" t="s">
        <v>125</v>
      </c>
      <c r="AN213" s="166" t="s">
        <v>125</v>
      </c>
      <c r="AO213" s="166" t="s">
        <v>125</v>
      </c>
      <c r="AP213" s="166" t="s">
        <v>125</v>
      </c>
      <c r="AQ213" s="166" t="s">
        <v>125</v>
      </c>
      <c r="AR213" s="166" t="s">
        <v>125</v>
      </c>
      <c r="AS213" s="166" t="s">
        <v>125</v>
      </c>
      <c r="AT213" s="166" t="s">
        <v>125</v>
      </c>
      <c r="AU213" s="166" t="s">
        <v>125</v>
      </c>
      <c r="AV213" s="166" t="s">
        <v>125</v>
      </c>
      <c r="AW213" s="166" t="s">
        <v>125</v>
      </c>
      <c r="AX213" s="166" t="s">
        <v>125</v>
      </c>
      <c r="AY213" s="166" t="s">
        <v>125</v>
      </c>
      <c r="AZ213" s="166" t="s">
        <v>125</v>
      </c>
      <c r="BA213" s="166" t="s">
        <v>125</v>
      </c>
      <c r="BB213" s="166" t="s">
        <v>125</v>
      </c>
      <c r="BC213" s="112" t="s">
        <v>9184</v>
      </c>
      <c r="BD213" s="112" t="s">
        <v>9221</v>
      </c>
      <c r="BE213" s="19" t="s">
        <v>9222</v>
      </c>
      <c r="BF213" s="112" t="s">
        <v>9223</v>
      </c>
      <c r="BG213" s="112" t="s">
        <v>9224</v>
      </c>
      <c r="BH213" s="220" t="s">
        <v>9241</v>
      </c>
      <c r="BI213" s="112" t="s">
        <v>9242</v>
      </c>
      <c r="BJ213" s="554" t="s">
        <v>9243</v>
      </c>
      <c r="BK213" s="112"/>
      <c r="BL213" s="108" t="s">
        <v>6867</v>
      </c>
      <c r="BM213" s="122">
        <v>45119</v>
      </c>
      <c r="BN213" s="108" t="s">
        <v>8</v>
      </c>
      <c r="BO213" s="106"/>
      <c r="BP213" s="121"/>
      <c r="BQ213" s="121"/>
      <c r="BR213" s="121"/>
      <c r="BS213" s="121"/>
      <c r="BT213" s="119" t="s">
        <v>133</v>
      </c>
      <c r="BU213" s="448"/>
      <c r="BV213" s="449"/>
    </row>
    <row r="214" spans="1:74" s="308" customFormat="1" ht="90" hidden="1" customHeight="1">
      <c r="A214" s="49"/>
      <c r="B214" s="107" t="s">
        <v>9244</v>
      </c>
      <c r="C214" s="108" t="s">
        <v>7413</v>
      </c>
      <c r="D214" s="110" t="s">
        <v>9178</v>
      </c>
      <c r="E214" s="109">
        <v>44712</v>
      </c>
      <c r="F214" s="112" t="s">
        <v>7758</v>
      </c>
      <c r="G214" s="111" t="s">
        <v>224</v>
      </c>
      <c r="H214" s="112" t="s">
        <v>9245</v>
      </c>
      <c r="I214" s="112" t="s">
        <v>9246</v>
      </c>
      <c r="J214" s="131" t="s">
        <v>9247</v>
      </c>
      <c r="K214" s="112" t="s">
        <v>9240</v>
      </c>
      <c r="L214" s="127" t="s">
        <v>9220</v>
      </c>
      <c r="M214" s="194">
        <v>1</v>
      </c>
      <c r="N214" s="109">
        <v>44866</v>
      </c>
      <c r="O214" s="109">
        <v>45108</v>
      </c>
      <c r="P214" s="106">
        <f t="shared" si="10"/>
        <v>35</v>
      </c>
      <c r="Q214" s="187">
        <v>0</v>
      </c>
      <c r="R214" s="110" t="s">
        <v>7653</v>
      </c>
      <c r="S214" s="110"/>
      <c r="T214" s="166" t="s">
        <v>125</v>
      </c>
      <c r="U214" s="166" t="s">
        <v>125</v>
      </c>
      <c r="V214" s="166" t="s">
        <v>125</v>
      </c>
      <c r="W214" s="166" t="s">
        <v>125</v>
      </c>
      <c r="X214" s="166" t="s">
        <v>125</v>
      </c>
      <c r="Y214" s="166" t="s">
        <v>125</v>
      </c>
      <c r="Z214" s="166" t="s">
        <v>125</v>
      </c>
      <c r="AA214" s="166" t="s">
        <v>125</v>
      </c>
      <c r="AB214" s="166" t="s">
        <v>125</v>
      </c>
      <c r="AC214" s="166" t="s">
        <v>125</v>
      </c>
      <c r="AD214" s="166" t="s">
        <v>125</v>
      </c>
      <c r="AE214" s="166" t="s">
        <v>125</v>
      </c>
      <c r="AF214" s="166" t="s">
        <v>125</v>
      </c>
      <c r="AG214" s="166" t="s">
        <v>125</v>
      </c>
      <c r="AH214" s="166" t="s">
        <v>125</v>
      </c>
      <c r="AI214" s="166" t="s">
        <v>125</v>
      </c>
      <c r="AJ214" s="166" t="s">
        <v>125</v>
      </c>
      <c r="AK214" s="166" t="s">
        <v>125</v>
      </c>
      <c r="AL214" s="166" t="s">
        <v>125</v>
      </c>
      <c r="AM214" s="166" t="s">
        <v>125</v>
      </c>
      <c r="AN214" s="166" t="s">
        <v>125</v>
      </c>
      <c r="AO214" s="166" t="s">
        <v>125</v>
      </c>
      <c r="AP214" s="166" t="s">
        <v>125</v>
      </c>
      <c r="AQ214" s="166" t="s">
        <v>125</v>
      </c>
      <c r="AR214" s="166" t="s">
        <v>125</v>
      </c>
      <c r="AS214" s="166" t="s">
        <v>125</v>
      </c>
      <c r="AT214" s="166" t="s">
        <v>125</v>
      </c>
      <c r="AU214" s="166" t="s">
        <v>125</v>
      </c>
      <c r="AV214" s="166" t="s">
        <v>125</v>
      </c>
      <c r="AW214" s="166" t="s">
        <v>125</v>
      </c>
      <c r="AX214" s="166" t="s">
        <v>125</v>
      </c>
      <c r="AY214" s="166" t="s">
        <v>125</v>
      </c>
      <c r="AZ214" s="166" t="s">
        <v>125</v>
      </c>
      <c r="BA214" s="166" t="s">
        <v>125</v>
      </c>
      <c r="BB214" s="166" t="s">
        <v>125</v>
      </c>
      <c r="BC214" s="112" t="s">
        <v>9184</v>
      </c>
      <c r="BD214" s="112" t="s">
        <v>9221</v>
      </c>
      <c r="BE214" s="19" t="s">
        <v>9222</v>
      </c>
      <c r="BF214" s="112" t="s">
        <v>9223</v>
      </c>
      <c r="BG214" s="112" t="s">
        <v>9224</v>
      </c>
      <c r="BH214" s="220" t="s">
        <v>9241</v>
      </c>
      <c r="BI214" s="112" t="s">
        <v>9242</v>
      </c>
      <c r="BJ214" s="554" t="s">
        <v>9243</v>
      </c>
      <c r="BK214" s="112"/>
      <c r="BL214" s="108" t="s">
        <v>6867</v>
      </c>
      <c r="BM214" s="122">
        <v>45119</v>
      </c>
      <c r="BN214" s="108" t="s">
        <v>8</v>
      </c>
      <c r="BO214" s="106"/>
      <c r="BP214" s="121"/>
      <c r="BQ214" s="121"/>
      <c r="BR214" s="121"/>
      <c r="BS214" s="121"/>
      <c r="BT214" s="119" t="s">
        <v>133</v>
      </c>
      <c r="BU214" s="448"/>
      <c r="BV214" s="449"/>
    </row>
    <row r="215" spans="1:74" ht="90" hidden="1" customHeight="1">
      <c r="B215" s="107" t="s">
        <v>9248</v>
      </c>
      <c r="C215" s="108" t="s">
        <v>7413</v>
      </c>
      <c r="D215" s="92" t="s">
        <v>9178</v>
      </c>
      <c r="E215" s="109">
        <v>44712</v>
      </c>
      <c r="F215" s="112" t="s">
        <v>7758</v>
      </c>
      <c r="G215" s="111" t="s">
        <v>190</v>
      </c>
      <c r="H215" s="112" t="s">
        <v>9249</v>
      </c>
      <c r="I215" s="112" t="s">
        <v>9250</v>
      </c>
      <c r="J215" s="131" t="s">
        <v>9251</v>
      </c>
      <c r="K215" s="112" t="s">
        <v>9252</v>
      </c>
      <c r="L215" s="127" t="s">
        <v>9253</v>
      </c>
      <c r="M215" s="194">
        <v>1</v>
      </c>
      <c r="N215" s="109">
        <v>44866</v>
      </c>
      <c r="O215" s="109">
        <v>44926</v>
      </c>
      <c r="P215" s="106">
        <f t="shared" si="10"/>
        <v>9</v>
      </c>
      <c r="Q215" s="182">
        <v>1</v>
      </c>
      <c r="R215" s="110" t="s">
        <v>7653</v>
      </c>
      <c r="S215" s="110"/>
      <c r="T215" s="166" t="s">
        <v>125</v>
      </c>
      <c r="U215" s="166" t="s">
        <v>125</v>
      </c>
      <c r="V215" s="166" t="s">
        <v>125</v>
      </c>
      <c r="W215" s="166" t="s">
        <v>125</v>
      </c>
      <c r="X215" s="166" t="s">
        <v>125</v>
      </c>
      <c r="Y215" s="166" t="s">
        <v>125</v>
      </c>
      <c r="Z215" s="166" t="s">
        <v>125</v>
      </c>
      <c r="AA215" s="166" t="s">
        <v>125</v>
      </c>
      <c r="AB215" s="166" t="s">
        <v>125</v>
      </c>
      <c r="AC215" s="166" t="s">
        <v>125</v>
      </c>
      <c r="AD215" s="166" t="s">
        <v>125</v>
      </c>
      <c r="AE215" s="166" t="s">
        <v>125</v>
      </c>
      <c r="AF215" s="166" t="s">
        <v>125</v>
      </c>
      <c r="AG215" s="166" t="s">
        <v>125</v>
      </c>
      <c r="AH215" s="166" t="s">
        <v>125</v>
      </c>
      <c r="AI215" s="166" t="s">
        <v>125</v>
      </c>
      <c r="AJ215" s="166" t="s">
        <v>125</v>
      </c>
      <c r="AK215" s="166" t="s">
        <v>125</v>
      </c>
      <c r="AL215" s="166" t="s">
        <v>125</v>
      </c>
      <c r="AM215" s="166" t="s">
        <v>125</v>
      </c>
      <c r="AN215" s="166" t="s">
        <v>125</v>
      </c>
      <c r="AO215" s="166" t="s">
        <v>125</v>
      </c>
      <c r="AP215" s="166" t="s">
        <v>125</v>
      </c>
      <c r="AQ215" s="166" t="s">
        <v>125</v>
      </c>
      <c r="AR215" s="166" t="s">
        <v>125</v>
      </c>
      <c r="AS215" s="166" t="s">
        <v>125</v>
      </c>
      <c r="AT215" s="166" t="s">
        <v>125</v>
      </c>
      <c r="AU215" s="166" t="s">
        <v>125</v>
      </c>
      <c r="AV215" s="166" t="s">
        <v>125</v>
      </c>
      <c r="AW215" s="166" t="s">
        <v>125</v>
      </c>
      <c r="AX215" s="166" t="s">
        <v>125</v>
      </c>
      <c r="AY215" s="166" t="s">
        <v>125</v>
      </c>
      <c r="AZ215" s="166" t="s">
        <v>125</v>
      </c>
      <c r="BA215" s="166" t="s">
        <v>125</v>
      </c>
      <c r="BB215" s="166" t="s">
        <v>125</v>
      </c>
      <c r="BC215" s="112" t="s">
        <v>9184</v>
      </c>
      <c r="BD215" s="112" t="s">
        <v>9254</v>
      </c>
      <c r="BE215" s="19" t="s">
        <v>9255</v>
      </c>
      <c r="BF215" s="19" t="s">
        <v>7429</v>
      </c>
      <c r="BG215" s="19" t="s">
        <v>5082</v>
      </c>
      <c r="BH215" s="19" t="s">
        <v>7429</v>
      </c>
      <c r="BI215" s="19" t="s">
        <v>5082</v>
      </c>
      <c r="BJ215" s="19" t="s">
        <v>7429</v>
      </c>
      <c r="BK215" s="19" t="s">
        <v>5082</v>
      </c>
      <c r="BL215" s="108" t="s">
        <v>131</v>
      </c>
      <c r="BM215" s="175">
        <v>44953</v>
      </c>
      <c r="BN215" s="108" t="s">
        <v>2033</v>
      </c>
      <c r="BO215" s="106"/>
      <c r="BP215" s="121"/>
      <c r="BQ215" s="121"/>
      <c r="BR215" s="121"/>
      <c r="BS215" s="121"/>
      <c r="BT215" s="119" t="s">
        <v>133</v>
      </c>
      <c r="BU215" s="195"/>
      <c r="BV215" s="196"/>
    </row>
    <row r="216" spans="1:74" s="308" customFormat="1" ht="90" hidden="1" customHeight="1">
      <c r="A216" s="49"/>
      <c r="B216" s="107" t="s">
        <v>9256</v>
      </c>
      <c r="C216" s="108" t="s">
        <v>7413</v>
      </c>
      <c r="D216" s="110" t="s">
        <v>9178</v>
      </c>
      <c r="E216" s="109">
        <v>44712</v>
      </c>
      <c r="F216" s="112" t="s">
        <v>7758</v>
      </c>
      <c r="G216" s="111" t="s">
        <v>190</v>
      </c>
      <c r="H216" s="112" t="s">
        <v>9249</v>
      </c>
      <c r="I216" s="112" t="s">
        <v>9250</v>
      </c>
      <c r="J216" s="131" t="s">
        <v>9257</v>
      </c>
      <c r="K216" s="112" t="s">
        <v>9258</v>
      </c>
      <c r="L216" s="127" t="s">
        <v>9259</v>
      </c>
      <c r="M216" s="194">
        <v>1</v>
      </c>
      <c r="N216" s="109">
        <v>44928</v>
      </c>
      <c r="O216" s="109">
        <v>45017</v>
      </c>
      <c r="P216" s="106">
        <f t="shared" si="10"/>
        <v>13</v>
      </c>
      <c r="Q216" s="182">
        <v>1</v>
      </c>
      <c r="R216" s="110" t="s">
        <v>7653</v>
      </c>
      <c r="S216" s="110"/>
      <c r="T216" s="166" t="s">
        <v>125</v>
      </c>
      <c r="U216" s="166" t="s">
        <v>125</v>
      </c>
      <c r="V216" s="166" t="s">
        <v>125</v>
      </c>
      <c r="W216" s="166" t="s">
        <v>125</v>
      </c>
      <c r="X216" s="166" t="s">
        <v>125</v>
      </c>
      <c r="Y216" s="166" t="s">
        <v>125</v>
      </c>
      <c r="Z216" s="166" t="s">
        <v>125</v>
      </c>
      <c r="AA216" s="166" t="s">
        <v>125</v>
      </c>
      <c r="AB216" s="166" t="s">
        <v>125</v>
      </c>
      <c r="AC216" s="166" t="s">
        <v>125</v>
      </c>
      <c r="AD216" s="166" t="s">
        <v>125</v>
      </c>
      <c r="AE216" s="166" t="s">
        <v>125</v>
      </c>
      <c r="AF216" s="166" t="s">
        <v>125</v>
      </c>
      <c r="AG216" s="166" t="s">
        <v>125</v>
      </c>
      <c r="AH216" s="166" t="s">
        <v>125</v>
      </c>
      <c r="AI216" s="166" t="s">
        <v>125</v>
      </c>
      <c r="AJ216" s="166" t="s">
        <v>125</v>
      </c>
      <c r="AK216" s="166" t="s">
        <v>125</v>
      </c>
      <c r="AL216" s="166" t="s">
        <v>125</v>
      </c>
      <c r="AM216" s="166" t="s">
        <v>125</v>
      </c>
      <c r="AN216" s="166" t="s">
        <v>125</v>
      </c>
      <c r="AO216" s="166" t="s">
        <v>125</v>
      </c>
      <c r="AP216" s="166" t="s">
        <v>125</v>
      </c>
      <c r="AQ216" s="166" t="s">
        <v>125</v>
      </c>
      <c r="AR216" s="166" t="s">
        <v>125</v>
      </c>
      <c r="AS216" s="166" t="s">
        <v>125</v>
      </c>
      <c r="AT216" s="166" t="s">
        <v>125</v>
      </c>
      <c r="AU216" s="166" t="s">
        <v>125</v>
      </c>
      <c r="AV216" s="166" t="s">
        <v>125</v>
      </c>
      <c r="AW216" s="166" t="s">
        <v>125</v>
      </c>
      <c r="AX216" s="166" t="s">
        <v>125</v>
      </c>
      <c r="AY216" s="166" t="s">
        <v>125</v>
      </c>
      <c r="AZ216" s="166" t="s">
        <v>125</v>
      </c>
      <c r="BA216" s="166" t="s">
        <v>125</v>
      </c>
      <c r="BB216" s="166" t="s">
        <v>125</v>
      </c>
      <c r="BC216" s="112" t="s">
        <v>9184</v>
      </c>
      <c r="BD216" s="112" t="s">
        <v>9260</v>
      </c>
      <c r="BE216" s="19" t="s">
        <v>9261</v>
      </c>
      <c r="BF216" s="112" t="s">
        <v>9262</v>
      </c>
      <c r="BG216" s="112" t="s">
        <v>9263</v>
      </c>
      <c r="BH216" s="238" t="s">
        <v>9264</v>
      </c>
      <c r="BI216" s="112" t="s">
        <v>9265</v>
      </c>
      <c r="BJ216" s="112" t="s">
        <v>7429</v>
      </c>
      <c r="BK216" s="112" t="s">
        <v>6924</v>
      </c>
      <c r="BL216" s="108" t="s">
        <v>1688</v>
      </c>
      <c r="BM216" s="122">
        <v>45118</v>
      </c>
      <c r="BN216" s="108" t="s">
        <v>2033</v>
      </c>
      <c r="BO216" s="106"/>
      <c r="BP216" s="121"/>
      <c r="BQ216" s="121"/>
      <c r="BR216" s="121"/>
      <c r="BS216" s="121"/>
      <c r="BT216" s="119" t="s">
        <v>133</v>
      </c>
      <c r="BU216" s="448"/>
      <c r="BV216" s="449"/>
    </row>
    <row r="217" spans="1:74" s="308" customFormat="1" ht="90" hidden="1" customHeight="1">
      <c r="A217" s="49"/>
      <c r="B217" s="107" t="s">
        <v>9266</v>
      </c>
      <c r="C217" s="108" t="s">
        <v>7413</v>
      </c>
      <c r="D217" s="110" t="s">
        <v>9178</v>
      </c>
      <c r="E217" s="109">
        <v>44712</v>
      </c>
      <c r="F217" s="112" t="s">
        <v>7758</v>
      </c>
      <c r="G217" s="111" t="s">
        <v>437</v>
      </c>
      <c r="H217" s="112" t="s">
        <v>9267</v>
      </c>
      <c r="I217" s="112" t="s">
        <v>9268</v>
      </c>
      <c r="J217" s="131" t="s">
        <v>9269</v>
      </c>
      <c r="K217" s="112" t="s">
        <v>9270</v>
      </c>
      <c r="L217" s="127" t="s">
        <v>9271</v>
      </c>
      <c r="M217" s="194">
        <v>359</v>
      </c>
      <c r="N217" s="109">
        <v>44866</v>
      </c>
      <c r="O217" s="109">
        <v>45443</v>
      </c>
      <c r="P217" s="106">
        <f t="shared" si="10"/>
        <v>31</v>
      </c>
      <c r="Q217" s="187">
        <f>34+63</f>
        <v>97</v>
      </c>
      <c r="R217" s="110" t="s">
        <v>7653</v>
      </c>
      <c r="S217" s="110"/>
      <c r="T217" s="166" t="s">
        <v>125</v>
      </c>
      <c r="U217" s="166" t="s">
        <v>125</v>
      </c>
      <c r="V217" s="166" t="s">
        <v>125</v>
      </c>
      <c r="W217" s="166" t="s">
        <v>125</v>
      </c>
      <c r="X217" s="166" t="s">
        <v>125</v>
      </c>
      <c r="Y217" s="166" t="s">
        <v>125</v>
      </c>
      <c r="Z217" s="166" t="s">
        <v>125</v>
      </c>
      <c r="AA217" s="166" t="s">
        <v>125</v>
      </c>
      <c r="AB217" s="166" t="s">
        <v>125</v>
      </c>
      <c r="AC217" s="166" t="s">
        <v>125</v>
      </c>
      <c r="AD217" s="166" t="s">
        <v>125</v>
      </c>
      <c r="AE217" s="166" t="s">
        <v>125</v>
      </c>
      <c r="AF217" s="166" t="s">
        <v>125</v>
      </c>
      <c r="AG217" s="166" t="s">
        <v>125</v>
      </c>
      <c r="AH217" s="166" t="s">
        <v>125</v>
      </c>
      <c r="AI217" s="166" t="s">
        <v>125</v>
      </c>
      <c r="AJ217" s="166" t="s">
        <v>125</v>
      </c>
      <c r="AK217" s="166" t="s">
        <v>125</v>
      </c>
      <c r="AL217" s="166" t="s">
        <v>125</v>
      </c>
      <c r="AM217" s="166" t="s">
        <v>125</v>
      </c>
      <c r="AN217" s="166" t="s">
        <v>125</v>
      </c>
      <c r="AO217" s="166" t="s">
        <v>125</v>
      </c>
      <c r="AP217" s="166" t="s">
        <v>125</v>
      </c>
      <c r="AQ217" s="166" t="s">
        <v>125</v>
      </c>
      <c r="AR217" s="166" t="s">
        <v>125</v>
      </c>
      <c r="AS217" s="166" t="s">
        <v>125</v>
      </c>
      <c r="AT217" s="166" t="s">
        <v>125</v>
      </c>
      <c r="AU217" s="166" t="s">
        <v>125</v>
      </c>
      <c r="AV217" s="166" t="s">
        <v>125</v>
      </c>
      <c r="AW217" s="166" t="s">
        <v>125</v>
      </c>
      <c r="AX217" s="166" t="s">
        <v>125</v>
      </c>
      <c r="AY217" s="166" t="s">
        <v>125</v>
      </c>
      <c r="AZ217" s="166" t="s">
        <v>125</v>
      </c>
      <c r="BA217" s="166" t="s">
        <v>125</v>
      </c>
      <c r="BB217" s="166" t="s">
        <v>125</v>
      </c>
      <c r="BC217" s="112" t="s">
        <v>9184</v>
      </c>
      <c r="BD217" s="112" t="s">
        <v>9272</v>
      </c>
      <c r="BE217" s="19" t="s">
        <v>9273</v>
      </c>
      <c r="BF217" s="112" t="s">
        <v>9274</v>
      </c>
      <c r="BG217" s="112" t="s">
        <v>9275</v>
      </c>
      <c r="BH217" s="220" t="s">
        <v>9276</v>
      </c>
      <c r="BI217" s="112" t="s">
        <v>9277</v>
      </c>
      <c r="BJ217" s="555" t="s">
        <v>9278</v>
      </c>
      <c r="BK217" s="112"/>
      <c r="BL217" s="108" t="s">
        <v>6867</v>
      </c>
      <c r="BM217" s="122">
        <v>45119</v>
      </c>
      <c r="BN217" s="108" t="s">
        <v>8</v>
      </c>
      <c r="BO217" s="106"/>
      <c r="BP217" s="121"/>
      <c r="BQ217" s="121"/>
      <c r="BR217" s="121"/>
      <c r="BS217" s="121"/>
      <c r="BT217" s="119" t="s">
        <v>133</v>
      </c>
      <c r="BU217" s="448"/>
      <c r="BV217" s="449"/>
    </row>
    <row r="218" spans="1:74" s="308" customFormat="1" ht="90" customHeight="1">
      <c r="A218" s="49"/>
      <c r="B218" s="107" t="s">
        <v>9279</v>
      </c>
      <c r="C218" s="108" t="s">
        <v>7413</v>
      </c>
      <c r="D218" s="110" t="s">
        <v>9280</v>
      </c>
      <c r="E218" s="109">
        <v>44740</v>
      </c>
      <c r="F218" s="112" t="s">
        <v>8422</v>
      </c>
      <c r="G218" s="111" t="s">
        <v>9281</v>
      </c>
      <c r="H218" s="112" t="s">
        <v>9282</v>
      </c>
      <c r="I218" s="112" t="s">
        <v>9283</v>
      </c>
      <c r="J218" s="131" t="s">
        <v>9284</v>
      </c>
      <c r="K218" s="112" t="s">
        <v>9285</v>
      </c>
      <c r="L218" s="127" t="s">
        <v>9286</v>
      </c>
      <c r="M218" s="194">
        <v>3</v>
      </c>
      <c r="N218" s="109">
        <v>44753</v>
      </c>
      <c r="O218" s="109">
        <v>44986</v>
      </c>
      <c r="P218" s="106">
        <f>+_xlfn.SINGLE(WEEKNUM(O218-N218))</f>
        <v>34</v>
      </c>
      <c r="Q218" s="186">
        <v>0</v>
      </c>
      <c r="R218" s="110" t="s">
        <v>8653</v>
      </c>
      <c r="S218" s="110" t="s">
        <v>27</v>
      </c>
      <c r="T218" s="166" t="s">
        <v>125</v>
      </c>
      <c r="U218" s="166" t="s">
        <v>125</v>
      </c>
      <c r="V218" s="166" t="s">
        <v>125</v>
      </c>
      <c r="W218" s="166" t="s">
        <v>125</v>
      </c>
      <c r="X218" s="166" t="s">
        <v>125</v>
      </c>
      <c r="Y218" s="166" t="s">
        <v>125</v>
      </c>
      <c r="Z218" s="166" t="s">
        <v>125</v>
      </c>
      <c r="AA218" s="166" t="s">
        <v>125</v>
      </c>
      <c r="AB218" s="166" t="s">
        <v>125</v>
      </c>
      <c r="AC218" s="166" t="s">
        <v>125</v>
      </c>
      <c r="AD218" s="166" t="s">
        <v>125</v>
      </c>
      <c r="AE218" s="166" t="s">
        <v>125</v>
      </c>
      <c r="AF218" s="166" t="s">
        <v>125</v>
      </c>
      <c r="AG218" s="166" t="s">
        <v>125</v>
      </c>
      <c r="AH218" s="166" t="s">
        <v>125</v>
      </c>
      <c r="AI218" s="166" t="s">
        <v>125</v>
      </c>
      <c r="AJ218" s="166" t="s">
        <v>125</v>
      </c>
      <c r="AK218" s="166" t="s">
        <v>125</v>
      </c>
      <c r="AL218" s="166" t="s">
        <v>125</v>
      </c>
      <c r="AM218" s="166" t="s">
        <v>125</v>
      </c>
      <c r="AN218" s="166" t="s">
        <v>125</v>
      </c>
      <c r="AO218" s="166" t="s">
        <v>125</v>
      </c>
      <c r="AP218" s="166" t="s">
        <v>125</v>
      </c>
      <c r="AQ218" s="166" t="s">
        <v>125</v>
      </c>
      <c r="AR218" s="166" t="s">
        <v>125</v>
      </c>
      <c r="AS218" s="166" t="s">
        <v>125</v>
      </c>
      <c r="AT218" s="166" t="s">
        <v>125</v>
      </c>
      <c r="AU218" s="166" t="s">
        <v>125</v>
      </c>
      <c r="AV218" s="166" t="s">
        <v>125</v>
      </c>
      <c r="AW218" s="166" t="s">
        <v>125</v>
      </c>
      <c r="AX218" s="166" t="s">
        <v>125</v>
      </c>
      <c r="AY218" s="166" t="s">
        <v>125</v>
      </c>
      <c r="AZ218" s="166" t="s">
        <v>125</v>
      </c>
      <c r="BA218" s="166" t="s">
        <v>125</v>
      </c>
      <c r="BB218" s="166" t="s">
        <v>125</v>
      </c>
      <c r="BC218" s="112" t="s">
        <v>9287</v>
      </c>
      <c r="BD218" s="112" t="s">
        <v>9288</v>
      </c>
      <c r="BE218" s="131" t="s">
        <v>9289</v>
      </c>
      <c r="BF218" s="131" t="s">
        <v>9290</v>
      </c>
      <c r="BG218" s="112" t="s">
        <v>9291</v>
      </c>
      <c r="BH218" s="112" t="s">
        <v>9292</v>
      </c>
      <c r="BI218" s="110" t="s">
        <v>9293</v>
      </c>
      <c r="BJ218" s="155" t="s">
        <v>9294</v>
      </c>
      <c r="BK218" s="581" t="s">
        <v>9295</v>
      </c>
      <c r="BL218" s="108" t="s">
        <v>8765</v>
      </c>
      <c r="BM218" s="122">
        <v>45212</v>
      </c>
      <c r="BN218" s="108" t="s">
        <v>8765</v>
      </c>
      <c r="BO218" s="106"/>
      <c r="BP218" s="121"/>
      <c r="BQ218" s="121"/>
      <c r="BR218" s="121"/>
      <c r="BS218" s="121"/>
      <c r="BT218" s="119" t="s">
        <v>133</v>
      </c>
      <c r="BU218" s="448"/>
      <c r="BV218" s="449"/>
    </row>
    <row r="219" spans="1:74" s="308" customFormat="1" ht="90" customHeight="1">
      <c r="A219" s="49"/>
      <c r="B219" s="107" t="s">
        <v>9296</v>
      </c>
      <c r="C219" s="108" t="s">
        <v>7413</v>
      </c>
      <c r="D219" s="110" t="s">
        <v>9280</v>
      </c>
      <c r="E219" s="109">
        <v>44740</v>
      </c>
      <c r="F219" s="112" t="s">
        <v>8422</v>
      </c>
      <c r="G219" s="111" t="s">
        <v>9281</v>
      </c>
      <c r="H219" s="112" t="s">
        <v>9282</v>
      </c>
      <c r="I219" s="112" t="s">
        <v>9283</v>
      </c>
      <c r="J219" s="131" t="s">
        <v>9297</v>
      </c>
      <c r="K219" s="112" t="s">
        <v>9298</v>
      </c>
      <c r="L219" s="127" t="s">
        <v>9299</v>
      </c>
      <c r="M219" s="194">
        <v>1</v>
      </c>
      <c r="N219" s="109">
        <v>44753</v>
      </c>
      <c r="O219" s="109">
        <v>46386</v>
      </c>
      <c r="P219" s="106">
        <f>DATEDIF(N219,O219,"D")/4</f>
        <v>408.25</v>
      </c>
      <c r="Q219" s="187">
        <v>0</v>
      </c>
      <c r="R219" s="110" t="s">
        <v>7671</v>
      </c>
      <c r="S219" s="110" t="s">
        <v>33</v>
      </c>
      <c r="T219" s="166" t="s">
        <v>125</v>
      </c>
      <c r="U219" s="166" t="s">
        <v>125</v>
      </c>
      <c r="V219" s="166" t="s">
        <v>125</v>
      </c>
      <c r="W219" s="166" t="s">
        <v>125</v>
      </c>
      <c r="X219" s="166" t="s">
        <v>125</v>
      </c>
      <c r="Y219" s="166" t="s">
        <v>125</v>
      </c>
      <c r="Z219" s="166" t="s">
        <v>125</v>
      </c>
      <c r="AA219" s="166" t="s">
        <v>125</v>
      </c>
      <c r="AB219" s="166" t="s">
        <v>125</v>
      </c>
      <c r="AC219" s="166" t="s">
        <v>125</v>
      </c>
      <c r="AD219" s="166" t="s">
        <v>125</v>
      </c>
      <c r="AE219" s="166" t="s">
        <v>125</v>
      </c>
      <c r="AF219" s="166" t="s">
        <v>125</v>
      </c>
      <c r="AG219" s="166" t="s">
        <v>125</v>
      </c>
      <c r="AH219" s="166" t="s">
        <v>125</v>
      </c>
      <c r="AI219" s="166" t="s">
        <v>125</v>
      </c>
      <c r="AJ219" s="166" t="s">
        <v>125</v>
      </c>
      <c r="AK219" s="166" t="s">
        <v>125</v>
      </c>
      <c r="AL219" s="166" t="s">
        <v>125</v>
      </c>
      <c r="AM219" s="166" t="s">
        <v>125</v>
      </c>
      <c r="AN219" s="166" t="s">
        <v>125</v>
      </c>
      <c r="AO219" s="166" t="s">
        <v>125</v>
      </c>
      <c r="AP219" s="166" t="s">
        <v>125</v>
      </c>
      <c r="AQ219" s="166" t="s">
        <v>125</v>
      </c>
      <c r="AR219" s="166" t="s">
        <v>125</v>
      </c>
      <c r="AS219" s="166" t="s">
        <v>125</v>
      </c>
      <c r="AT219" s="166" t="s">
        <v>125</v>
      </c>
      <c r="AU219" s="166" t="s">
        <v>125</v>
      </c>
      <c r="AV219" s="166" t="s">
        <v>125</v>
      </c>
      <c r="AW219" s="166" t="s">
        <v>125</v>
      </c>
      <c r="AX219" s="166" t="s">
        <v>125</v>
      </c>
      <c r="AY219" s="166" t="s">
        <v>125</v>
      </c>
      <c r="AZ219" s="166" t="s">
        <v>125</v>
      </c>
      <c r="BA219" s="166" t="s">
        <v>125</v>
      </c>
      <c r="BB219" s="166" t="s">
        <v>125</v>
      </c>
      <c r="BC219" s="112"/>
      <c r="BD219" s="220" t="s">
        <v>9300</v>
      </c>
      <c r="BE219" s="19" t="s">
        <v>9301</v>
      </c>
      <c r="BF219" s="112" t="s">
        <v>9302</v>
      </c>
      <c r="BG219" s="112" t="s">
        <v>9303</v>
      </c>
      <c r="BH219" s="220" t="s">
        <v>9304</v>
      </c>
      <c r="BI219" s="112" t="s">
        <v>9305</v>
      </c>
      <c r="BJ219" s="560" t="s">
        <v>9306</v>
      </c>
      <c r="BK219" s="582" t="s">
        <v>9307</v>
      </c>
      <c r="BL219" s="108" t="s">
        <v>6867</v>
      </c>
      <c r="BM219" s="122">
        <v>45212</v>
      </c>
      <c r="BN219" s="108" t="s">
        <v>8</v>
      </c>
      <c r="BO219" s="106"/>
      <c r="BP219" s="121"/>
      <c r="BQ219" s="121"/>
      <c r="BR219" s="121"/>
      <c r="BS219" s="121"/>
      <c r="BT219" s="119" t="s">
        <v>133</v>
      </c>
      <c r="BU219" s="448"/>
      <c r="BV219" s="449"/>
    </row>
    <row r="220" spans="1:74" s="308" customFormat="1" ht="90" hidden="1" customHeight="1">
      <c r="A220" s="49"/>
      <c r="B220" s="107" t="s">
        <v>9308</v>
      </c>
      <c r="C220" s="108" t="s">
        <v>7413</v>
      </c>
      <c r="D220" s="110" t="s">
        <v>9280</v>
      </c>
      <c r="E220" s="109">
        <v>44740</v>
      </c>
      <c r="F220" s="112" t="s">
        <v>8422</v>
      </c>
      <c r="G220" s="111" t="s">
        <v>9281</v>
      </c>
      <c r="H220" s="112" t="s">
        <v>9282</v>
      </c>
      <c r="I220" s="112" t="s">
        <v>9309</v>
      </c>
      <c r="J220" s="131" t="s">
        <v>9310</v>
      </c>
      <c r="K220" s="112" t="s">
        <v>9311</v>
      </c>
      <c r="L220" s="127" t="s">
        <v>9312</v>
      </c>
      <c r="M220" s="194">
        <v>1</v>
      </c>
      <c r="N220" s="109">
        <v>44753</v>
      </c>
      <c r="O220" s="109">
        <v>45015</v>
      </c>
      <c r="P220" s="212">
        <f>WEEKNUM(O220-N220)</f>
        <v>38</v>
      </c>
      <c r="Q220" s="239">
        <v>0</v>
      </c>
      <c r="R220" s="110" t="s">
        <v>7671</v>
      </c>
      <c r="S220" s="110" t="s">
        <v>9313</v>
      </c>
      <c r="T220" s="166" t="s">
        <v>125</v>
      </c>
      <c r="U220" s="166" t="s">
        <v>125</v>
      </c>
      <c r="V220" s="166" t="s">
        <v>125</v>
      </c>
      <c r="W220" s="166" t="s">
        <v>125</v>
      </c>
      <c r="X220" s="166" t="s">
        <v>125</v>
      </c>
      <c r="Y220" s="166" t="s">
        <v>125</v>
      </c>
      <c r="Z220" s="166" t="s">
        <v>125</v>
      </c>
      <c r="AA220" s="166" t="s">
        <v>125</v>
      </c>
      <c r="AB220" s="166" t="s">
        <v>125</v>
      </c>
      <c r="AC220" s="166" t="s">
        <v>125</v>
      </c>
      <c r="AD220" s="166" t="s">
        <v>125</v>
      </c>
      <c r="AE220" s="166" t="s">
        <v>125</v>
      </c>
      <c r="AF220" s="166" t="s">
        <v>125</v>
      </c>
      <c r="AG220" s="166" t="s">
        <v>125</v>
      </c>
      <c r="AH220" s="166" t="s">
        <v>125</v>
      </c>
      <c r="AI220" s="166" t="s">
        <v>125</v>
      </c>
      <c r="AJ220" s="166" t="s">
        <v>125</v>
      </c>
      <c r="AK220" s="166" t="s">
        <v>125</v>
      </c>
      <c r="AL220" s="166" t="s">
        <v>125</v>
      </c>
      <c r="AM220" s="166" t="s">
        <v>125</v>
      </c>
      <c r="AN220" s="166" t="s">
        <v>125</v>
      </c>
      <c r="AO220" s="166" t="s">
        <v>125</v>
      </c>
      <c r="AP220" s="166" t="s">
        <v>125</v>
      </c>
      <c r="AQ220" s="166" t="s">
        <v>125</v>
      </c>
      <c r="AR220" s="166" t="s">
        <v>125</v>
      </c>
      <c r="AS220" s="166" t="s">
        <v>125</v>
      </c>
      <c r="AT220" s="166" t="s">
        <v>125</v>
      </c>
      <c r="AU220" s="166" t="s">
        <v>125</v>
      </c>
      <c r="AV220" s="166" t="s">
        <v>125</v>
      </c>
      <c r="AW220" s="166" t="s">
        <v>125</v>
      </c>
      <c r="AX220" s="166" t="s">
        <v>125</v>
      </c>
      <c r="AY220" s="166" t="s">
        <v>125</v>
      </c>
      <c r="AZ220" s="166" t="s">
        <v>125</v>
      </c>
      <c r="BA220" s="166" t="s">
        <v>125</v>
      </c>
      <c r="BB220" s="166" t="s">
        <v>125</v>
      </c>
      <c r="BC220" s="166" t="s">
        <v>125</v>
      </c>
      <c r="BD220" s="112" t="s">
        <v>9314</v>
      </c>
      <c r="BE220" s="19" t="s">
        <v>9315</v>
      </c>
      <c r="BF220" s="453" t="s">
        <v>9316</v>
      </c>
      <c r="BG220" s="112" t="s">
        <v>9317</v>
      </c>
      <c r="BH220" s="220" t="s">
        <v>9318</v>
      </c>
      <c r="BI220" s="112" t="s">
        <v>9319</v>
      </c>
      <c r="BJ220" s="112" t="s">
        <v>125</v>
      </c>
      <c r="BK220" s="140" t="s">
        <v>9320</v>
      </c>
      <c r="BL220" s="108" t="s">
        <v>1845</v>
      </c>
      <c r="BM220" s="122">
        <v>45198</v>
      </c>
      <c r="BN220" s="108" t="s">
        <v>10</v>
      </c>
      <c r="BO220" s="122">
        <v>45198</v>
      </c>
      <c r="BP220" s="140" t="s">
        <v>9321</v>
      </c>
      <c r="BQ220" s="121"/>
      <c r="BR220" s="121"/>
      <c r="BS220" s="121"/>
      <c r="BT220" s="119" t="s">
        <v>8714</v>
      </c>
      <c r="BU220" s="106" t="s">
        <v>292</v>
      </c>
      <c r="BV220" s="119" t="s">
        <v>9322</v>
      </c>
    </row>
    <row r="221" spans="1:74" s="308" customFormat="1" ht="90" customHeight="1">
      <c r="A221" s="49"/>
      <c r="B221" s="107" t="s">
        <v>9308</v>
      </c>
      <c r="C221" s="108" t="s">
        <v>7413</v>
      </c>
      <c r="D221" s="110" t="s">
        <v>9280</v>
      </c>
      <c r="E221" s="109">
        <v>44740</v>
      </c>
      <c r="F221" s="112" t="s">
        <v>8422</v>
      </c>
      <c r="G221" s="111" t="s">
        <v>9281</v>
      </c>
      <c r="H221" s="112" t="s">
        <v>9282</v>
      </c>
      <c r="I221" s="112" t="s">
        <v>9309</v>
      </c>
      <c r="J221" s="131" t="s">
        <v>9297</v>
      </c>
      <c r="K221" s="112" t="s">
        <v>9311</v>
      </c>
      <c r="L221" s="127" t="s">
        <v>9312</v>
      </c>
      <c r="M221" s="287">
        <v>1</v>
      </c>
      <c r="N221" s="508">
        <v>44753</v>
      </c>
      <c r="O221" s="109">
        <v>45290</v>
      </c>
      <c r="P221" s="212">
        <f>WEEKNUM(O221-N221)</f>
        <v>25</v>
      </c>
      <c r="Q221" s="187">
        <v>0</v>
      </c>
      <c r="R221" s="110" t="s">
        <v>7671</v>
      </c>
      <c r="S221" s="110" t="s">
        <v>9313</v>
      </c>
      <c r="T221" s="166" t="s">
        <v>125</v>
      </c>
      <c r="U221" s="166" t="s">
        <v>125</v>
      </c>
      <c r="V221" s="166" t="s">
        <v>125</v>
      </c>
      <c r="W221" s="166" t="s">
        <v>125</v>
      </c>
      <c r="X221" s="166" t="s">
        <v>125</v>
      </c>
      <c r="Y221" s="166" t="s">
        <v>125</v>
      </c>
      <c r="Z221" s="166" t="s">
        <v>125</v>
      </c>
      <c r="AA221" s="166" t="s">
        <v>125</v>
      </c>
      <c r="AB221" s="166" t="s">
        <v>125</v>
      </c>
      <c r="AC221" s="166" t="s">
        <v>125</v>
      </c>
      <c r="AD221" s="166" t="s">
        <v>125</v>
      </c>
      <c r="AE221" s="166" t="s">
        <v>125</v>
      </c>
      <c r="AF221" s="166" t="s">
        <v>125</v>
      </c>
      <c r="AG221" s="166" t="s">
        <v>125</v>
      </c>
      <c r="AH221" s="166" t="s">
        <v>125</v>
      </c>
      <c r="AI221" s="166" t="s">
        <v>125</v>
      </c>
      <c r="AJ221" s="166" t="s">
        <v>125</v>
      </c>
      <c r="AK221" s="166" t="s">
        <v>125</v>
      </c>
      <c r="AL221" s="166" t="s">
        <v>125</v>
      </c>
      <c r="AM221" s="166" t="s">
        <v>125</v>
      </c>
      <c r="AN221" s="166" t="s">
        <v>125</v>
      </c>
      <c r="AO221" s="166" t="s">
        <v>125</v>
      </c>
      <c r="AP221" s="166" t="s">
        <v>125</v>
      </c>
      <c r="AQ221" s="166" t="s">
        <v>125</v>
      </c>
      <c r="AR221" s="166" t="s">
        <v>125</v>
      </c>
      <c r="AS221" s="166" t="s">
        <v>125</v>
      </c>
      <c r="AT221" s="166" t="s">
        <v>125</v>
      </c>
      <c r="AU221" s="166" t="s">
        <v>125</v>
      </c>
      <c r="AV221" s="166" t="s">
        <v>125</v>
      </c>
      <c r="AW221" s="166" t="s">
        <v>125</v>
      </c>
      <c r="AX221" s="166" t="s">
        <v>125</v>
      </c>
      <c r="AY221" s="166" t="s">
        <v>125</v>
      </c>
      <c r="AZ221" s="166" t="s">
        <v>125</v>
      </c>
      <c r="BA221" s="166" t="s">
        <v>125</v>
      </c>
      <c r="BB221" s="166" t="s">
        <v>125</v>
      </c>
      <c r="BC221" s="166" t="s">
        <v>125</v>
      </c>
      <c r="BD221" s="112" t="s">
        <v>9314</v>
      </c>
      <c r="BE221" s="19" t="s">
        <v>9315</v>
      </c>
      <c r="BF221" s="453" t="s">
        <v>9316</v>
      </c>
      <c r="BG221" s="112" t="s">
        <v>9317</v>
      </c>
      <c r="BH221" s="220" t="s">
        <v>9318</v>
      </c>
      <c r="BI221" s="112" t="s">
        <v>9323</v>
      </c>
      <c r="BJ221" s="189" t="s">
        <v>9324</v>
      </c>
      <c r="BK221" s="581" t="s">
        <v>9325</v>
      </c>
      <c r="BL221" s="108" t="s">
        <v>6867</v>
      </c>
      <c r="BM221" s="122">
        <v>45212</v>
      </c>
      <c r="BN221" s="108" t="s">
        <v>8</v>
      </c>
      <c r="BO221" s="106"/>
      <c r="BP221" s="121"/>
      <c r="BQ221" s="121"/>
      <c r="BR221" s="121"/>
      <c r="BS221" s="121"/>
      <c r="BT221" s="119" t="s">
        <v>133</v>
      </c>
      <c r="BU221" s="448"/>
      <c r="BV221" s="449"/>
    </row>
    <row r="222" spans="1:74" ht="90" hidden="1" customHeight="1">
      <c r="B222" s="107" t="s">
        <v>9326</v>
      </c>
      <c r="C222" s="108" t="s">
        <v>7413</v>
      </c>
      <c r="D222" s="92" t="s">
        <v>9327</v>
      </c>
      <c r="E222" s="175">
        <v>44757</v>
      </c>
      <c r="F222" s="119" t="s">
        <v>8422</v>
      </c>
      <c r="G222" s="111" t="s">
        <v>7416</v>
      </c>
      <c r="H222" s="144" t="s">
        <v>9328</v>
      </c>
      <c r="I222" s="119" t="s">
        <v>9329</v>
      </c>
      <c r="J222" s="110" t="s">
        <v>9330</v>
      </c>
      <c r="K222" s="110" t="s">
        <v>9331</v>
      </c>
      <c r="L222" s="127" t="s">
        <v>1836</v>
      </c>
      <c r="M222" s="108">
        <v>1</v>
      </c>
      <c r="N222" s="109">
        <v>44774</v>
      </c>
      <c r="O222" s="109">
        <v>44895</v>
      </c>
      <c r="P222" s="212">
        <f t="shared" ref="P222:P236" si="11">DATEDIF(N222,O222,"D")/7</f>
        <v>17.285714285714285</v>
      </c>
      <c r="Q222" s="182">
        <v>1</v>
      </c>
      <c r="R222" s="110" t="s">
        <v>7653</v>
      </c>
      <c r="S222" s="110" t="s">
        <v>25</v>
      </c>
      <c r="T222" s="136" t="s">
        <v>125</v>
      </c>
      <c r="U222" s="136" t="s">
        <v>125</v>
      </c>
      <c r="V222" s="136" t="s">
        <v>125</v>
      </c>
      <c r="W222" s="136" t="s">
        <v>125</v>
      </c>
      <c r="X222" s="136" t="s">
        <v>125</v>
      </c>
      <c r="Y222" s="136" t="s">
        <v>125</v>
      </c>
      <c r="Z222" s="136" t="s">
        <v>125</v>
      </c>
      <c r="AA222" s="136" t="s">
        <v>125</v>
      </c>
      <c r="AB222" s="136" t="s">
        <v>125</v>
      </c>
      <c r="AC222" s="136" t="s">
        <v>125</v>
      </c>
      <c r="AD222" s="136" t="s">
        <v>125</v>
      </c>
      <c r="AE222" s="136" t="s">
        <v>125</v>
      </c>
      <c r="AF222" s="136" t="s">
        <v>125</v>
      </c>
      <c r="AG222" s="136" t="s">
        <v>125</v>
      </c>
      <c r="AH222" s="136" t="s">
        <v>125</v>
      </c>
      <c r="AI222" s="136" t="s">
        <v>125</v>
      </c>
      <c r="AJ222" s="136" t="s">
        <v>125</v>
      </c>
      <c r="AK222" s="136" t="s">
        <v>125</v>
      </c>
      <c r="AL222" s="136" t="s">
        <v>125</v>
      </c>
      <c r="AM222" s="136" t="s">
        <v>125</v>
      </c>
      <c r="AN222" s="136" t="s">
        <v>125</v>
      </c>
      <c r="AO222" s="136" t="s">
        <v>125</v>
      </c>
      <c r="AP222" s="136" t="s">
        <v>125</v>
      </c>
      <c r="AQ222" s="136" t="s">
        <v>125</v>
      </c>
      <c r="AR222" s="136" t="s">
        <v>125</v>
      </c>
      <c r="AS222" s="136" t="s">
        <v>125</v>
      </c>
      <c r="AT222" s="136" t="s">
        <v>125</v>
      </c>
      <c r="AU222" s="136" t="s">
        <v>125</v>
      </c>
      <c r="AV222" s="136" t="s">
        <v>125</v>
      </c>
      <c r="AW222" s="136" t="s">
        <v>125</v>
      </c>
      <c r="AX222" s="136" t="s">
        <v>125</v>
      </c>
      <c r="AY222" s="136" t="s">
        <v>125</v>
      </c>
      <c r="AZ222" s="136" t="s">
        <v>125</v>
      </c>
      <c r="BA222" s="136" t="s">
        <v>125</v>
      </c>
      <c r="BB222" s="136" t="s">
        <v>125</v>
      </c>
      <c r="BC222" s="35" t="s">
        <v>9332</v>
      </c>
      <c r="BD222" s="110" t="s">
        <v>9333</v>
      </c>
      <c r="BE222" s="19" t="s">
        <v>9334</v>
      </c>
      <c r="BF222" s="19" t="s">
        <v>7429</v>
      </c>
      <c r="BG222" s="19" t="s">
        <v>5082</v>
      </c>
      <c r="BH222" s="19" t="s">
        <v>7429</v>
      </c>
      <c r="BI222" s="19" t="s">
        <v>5082</v>
      </c>
      <c r="BJ222" s="19" t="s">
        <v>7429</v>
      </c>
      <c r="BK222" s="19" t="s">
        <v>5082</v>
      </c>
      <c r="BL222" s="108" t="s">
        <v>131</v>
      </c>
      <c r="BM222" s="175">
        <v>44946</v>
      </c>
      <c r="BN222" s="108" t="s">
        <v>2033</v>
      </c>
      <c r="BO222" s="195"/>
      <c r="BP222" s="196"/>
      <c r="BQ222" s="196"/>
      <c r="BR222" s="196"/>
      <c r="BS222" s="196"/>
      <c r="BT222" s="119" t="s">
        <v>133</v>
      </c>
      <c r="BU222" s="195"/>
      <c r="BV222" s="196"/>
    </row>
    <row r="223" spans="1:74" s="308" customFormat="1" ht="90" hidden="1" customHeight="1">
      <c r="A223" s="49"/>
      <c r="B223" s="107" t="s">
        <v>9335</v>
      </c>
      <c r="C223" s="108" t="s">
        <v>7413</v>
      </c>
      <c r="D223" s="110" t="s">
        <v>9327</v>
      </c>
      <c r="E223" s="122">
        <v>44757</v>
      </c>
      <c r="F223" s="119" t="s">
        <v>8422</v>
      </c>
      <c r="G223" s="111" t="s">
        <v>7416</v>
      </c>
      <c r="H223" s="144" t="s">
        <v>9336</v>
      </c>
      <c r="I223" s="119" t="s">
        <v>9329</v>
      </c>
      <c r="J223" s="112" t="s">
        <v>9337</v>
      </c>
      <c r="K223" s="110" t="s">
        <v>9338</v>
      </c>
      <c r="L223" s="127" t="s">
        <v>9339</v>
      </c>
      <c r="M223" s="108">
        <v>2</v>
      </c>
      <c r="N223" s="109">
        <v>44928</v>
      </c>
      <c r="O223" s="109">
        <v>45290</v>
      </c>
      <c r="P223" s="212">
        <f t="shared" si="11"/>
        <v>51.714285714285715</v>
      </c>
      <c r="Q223" s="182">
        <v>2</v>
      </c>
      <c r="R223" s="110" t="s">
        <v>26</v>
      </c>
      <c r="S223" s="110" t="s">
        <v>9340</v>
      </c>
      <c r="T223" s="136" t="s">
        <v>125</v>
      </c>
      <c r="U223" s="136" t="s">
        <v>125</v>
      </c>
      <c r="V223" s="136" t="s">
        <v>125</v>
      </c>
      <c r="W223" s="136" t="s">
        <v>125</v>
      </c>
      <c r="X223" s="136" t="s">
        <v>125</v>
      </c>
      <c r="Y223" s="136" t="s">
        <v>125</v>
      </c>
      <c r="Z223" s="136" t="s">
        <v>125</v>
      </c>
      <c r="AA223" s="136" t="s">
        <v>125</v>
      </c>
      <c r="AB223" s="136" t="s">
        <v>125</v>
      </c>
      <c r="AC223" s="136" t="s">
        <v>125</v>
      </c>
      <c r="AD223" s="136" t="s">
        <v>125</v>
      </c>
      <c r="AE223" s="136" t="s">
        <v>125</v>
      </c>
      <c r="AF223" s="136" t="s">
        <v>125</v>
      </c>
      <c r="AG223" s="136" t="s">
        <v>125</v>
      </c>
      <c r="AH223" s="136" t="s">
        <v>125</v>
      </c>
      <c r="AI223" s="136" t="s">
        <v>125</v>
      </c>
      <c r="AJ223" s="136" t="s">
        <v>125</v>
      </c>
      <c r="AK223" s="136" t="s">
        <v>125</v>
      </c>
      <c r="AL223" s="136" t="s">
        <v>125</v>
      </c>
      <c r="AM223" s="136" t="s">
        <v>125</v>
      </c>
      <c r="AN223" s="136" t="s">
        <v>125</v>
      </c>
      <c r="AO223" s="136" t="s">
        <v>125</v>
      </c>
      <c r="AP223" s="136" t="s">
        <v>125</v>
      </c>
      <c r="AQ223" s="136" t="s">
        <v>125</v>
      </c>
      <c r="AR223" s="136" t="s">
        <v>125</v>
      </c>
      <c r="AS223" s="136" t="s">
        <v>125</v>
      </c>
      <c r="AT223" s="136" t="s">
        <v>125</v>
      </c>
      <c r="AU223" s="136" t="s">
        <v>125</v>
      </c>
      <c r="AV223" s="136" t="s">
        <v>125</v>
      </c>
      <c r="AW223" s="136" t="s">
        <v>125</v>
      </c>
      <c r="AX223" s="136" t="s">
        <v>125</v>
      </c>
      <c r="AY223" s="136" t="s">
        <v>125</v>
      </c>
      <c r="AZ223" s="136" t="s">
        <v>125</v>
      </c>
      <c r="BA223" s="136" t="s">
        <v>125</v>
      </c>
      <c r="BB223" s="136" t="s">
        <v>125</v>
      </c>
      <c r="BC223" s="35" t="s">
        <v>9332</v>
      </c>
      <c r="BD223" s="35" t="s">
        <v>9341</v>
      </c>
      <c r="BE223" s="19" t="s">
        <v>9261</v>
      </c>
      <c r="BF223" s="112" t="s">
        <v>9342</v>
      </c>
      <c r="BG223" s="112" t="s">
        <v>9343</v>
      </c>
      <c r="BH223" s="160" t="s">
        <v>9344</v>
      </c>
      <c r="BI223" s="112" t="s">
        <v>9345</v>
      </c>
      <c r="BJ223" s="112" t="s">
        <v>7429</v>
      </c>
      <c r="BK223" s="112" t="s">
        <v>6762</v>
      </c>
      <c r="BL223" s="108" t="s">
        <v>2438</v>
      </c>
      <c r="BM223" s="122">
        <v>45119</v>
      </c>
      <c r="BN223" s="108" t="s">
        <v>2033</v>
      </c>
      <c r="BO223" s="448"/>
      <c r="BP223" s="449"/>
      <c r="BQ223" s="449"/>
      <c r="BR223" s="449"/>
      <c r="BS223" s="449"/>
      <c r="BT223" s="119" t="s">
        <v>133</v>
      </c>
      <c r="BU223" s="448"/>
      <c r="BV223" s="449"/>
    </row>
    <row r="224" spans="1:74" s="308" customFormat="1" ht="90" hidden="1" customHeight="1">
      <c r="A224" s="49"/>
      <c r="B224" s="107" t="s">
        <v>9346</v>
      </c>
      <c r="C224" s="108" t="s">
        <v>7413</v>
      </c>
      <c r="D224" s="110" t="s">
        <v>9327</v>
      </c>
      <c r="E224" s="122">
        <v>44757</v>
      </c>
      <c r="F224" s="119" t="s">
        <v>8422</v>
      </c>
      <c r="G224" s="111" t="s">
        <v>7416</v>
      </c>
      <c r="H224" s="144" t="s">
        <v>9336</v>
      </c>
      <c r="I224" s="119" t="s">
        <v>9329</v>
      </c>
      <c r="J224" s="112" t="s">
        <v>9337</v>
      </c>
      <c r="K224" s="112" t="s">
        <v>9347</v>
      </c>
      <c r="L224" s="127" t="s">
        <v>9348</v>
      </c>
      <c r="M224" s="108">
        <v>1</v>
      </c>
      <c r="N224" s="109">
        <v>44987</v>
      </c>
      <c r="O224" s="109">
        <v>45381</v>
      </c>
      <c r="P224" s="212">
        <f t="shared" si="11"/>
        <v>56.285714285714285</v>
      </c>
      <c r="Q224" s="187">
        <v>0</v>
      </c>
      <c r="R224" s="110" t="s">
        <v>26</v>
      </c>
      <c r="S224" s="110" t="s">
        <v>7265</v>
      </c>
      <c r="T224" s="136" t="s">
        <v>125</v>
      </c>
      <c r="U224" s="136" t="s">
        <v>125</v>
      </c>
      <c r="V224" s="136" t="s">
        <v>125</v>
      </c>
      <c r="W224" s="136" t="s">
        <v>125</v>
      </c>
      <c r="X224" s="136" t="s">
        <v>125</v>
      </c>
      <c r="Y224" s="136" t="s">
        <v>125</v>
      </c>
      <c r="Z224" s="136" t="s">
        <v>125</v>
      </c>
      <c r="AA224" s="136" t="s">
        <v>125</v>
      </c>
      <c r="AB224" s="136" t="s">
        <v>125</v>
      </c>
      <c r="AC224" s="136" t="s">
        <v>125</v>
      </c>
      <c r="AD224" s="136" t="s">
        <v>125</v>
      </c>
      <c r="AE224" s="136" t="s">
        <v>125</v>
      </c>
      <c r="AF224" s="136" t="s">
        <v>125</v>
      </c>
      <c r="AG224" s="136" t="s">
        <v>125</v>
      </c>
      <c r="AH224" s="136" t="s">
        <v>125</v>
      </c>
      <c r="AI224" s="136" t="s">
        <v>125</v>
      </c>
      <c r="AJ224" s="136" t="s">
        <v>125</v>
      </c>
      <c r="AK224" s="136" t="s">
        <v>125</v>
      </c>
      <c r="AL224" s="136" t="s">
        <v>125</v>
      </c>
      <c r="AM224" s="136" t="s">
        <v>125</v>
      </c>
      <c r="AN224" s="136" t="s">
        <v>125</v>
      </c>
      <c r="AO224" s="136" t="s">
        <v>125</v>
      </c>
      <c r="AP224" s="136" t="s">
        <v>125</v>
      </c>
      <c r="AQ224" s="136" t="s">
        <v>125</v>
      </c>
      <c r="AR224" s="136" t="s">
        <v>125</v>
      </c>
      <c r="AS224" s="136" t="s">
        <v>125</v>
      </c>
      <c r="AT224" s="136" t="s">
        <v>125</v>
      </c>
      <c r="AU224" s="136" t="s">
        <v>125</v>
      </c>
      <c r="AV224" s="136" t="s">
        <v>125</v>
      </c>
      <c r="AW224" s="136" t="s">
        <v>125</v>
      </c>
      <c r="AX224" s="136" t="s">
        <v>125</v>
      </c>
      <c r="AY224" s="136" t="s">
        <v>125</v>
      </c>
      <c r="AZ224" s="136" t="s">
        <v>125</v>
      </c>
      <c r="BA224" s="136" t="s">
        <v>125</v>
      </c>
      <c r="BB224" s="136" t="s">
        <v>125</v>
      </c>
      <c r="BC224" s="35" t="s">
        <v>9332</v>
      </c>
      <c r="BD224" s="35" t="s">
        <v>9349</v>
      </c>
      <c r="BE224" s="19" t="s">
        <v>9350</v>
      </c>
      <c r="BF224" s="112" t="s">
        <v>9351</v>
      </c>
      <c r="BG224" s="112" t="s">
        <v>9352</v>
      </c>
      <c r="BH224" s="160" t="s">
        <v>9353</v>
      </c>
      <c r="BI224" s="112" t="s">
        <v>9354</v>
      </c>
      <c r="BJ224" s="556" t="s">
        <v>9355</v>
      </c>
      <c r="BK224" s="112"/>
      <c r="BL224" s="240" t="s">
        <v>6867</v>
      </c>
      <c r="BM224" s="122">
        <v>45119</v>
      </c>
      <c r="BN224" s="108" t="s">
        <v>8</v>
      </c>
      <c r="BO224" s="448"/>
      <c r="BP224" s="449"/>
      <c r="BQ224" s="449"/>
      <c r="BR224" s="449"/>
      <c r="BS224" s="449"/>
      <c r="BT224" s="119" t="s">
        <v>133</v>
      </c>
      <c r="BU224" s="448"/>
      <c r="BV224" s="449"/>
    </row>
    <row r="225" spans="1:74" s="308" customFormat="1" ht="90" hidden="1" customHeight="1">
      <c r="A225" s="49"/>
      <c r="B225" s="107" t="s">
        <v>9356</v>
      </c>
      <c r="C225" s="108" t="s">
        <v>7413</v>
      </c>
      <c r="D225" s="110" t="s">
        <v>9327</v>
      </c>
      <c r="E225" s="122">
        <v>44757</v>
      </c>
      <c r="F225" s="119" t="s">
        <v>8422</v>
      </c>
      <c r="G225" s="111" t="s">
        <v>7416</v>
      </c>
      <c r="H225" s="144" t="s">
        <v>9336</v>
      </c>
      <c r="I225" s="119" t="s">
        <v>9329</v>
      </c>
      <c r="J225" s="112" t="s">
        <v>9337</v>
      </c>
      <c r="K225" s="112" t="s">
        <v>9357</v>
      </c>
      <c r="L225" s="127" t="s">
        <v>9358</v>
      </c>
      <c r="M225" s="192">
        <v>1</v>
      </c>
      <c r="N225" s="109">
        <v>45171</v>
      </c>
      <c r="O225" s="109">
        <v>45657</v>
      </c>
      <c r="P225" s="212">
        <f t="shared" si="11"/>
        <v>69.428571428571431</v>
      </c>
      <c r="Q225" s="187">
        <v>0</v>
      </c>
      <c r="R225" s="110" t="s">
        <v>7653</v>
      </c>
      <c r="S225" s="110" t="s">
        <v>9359</v>
      </c>
      <c r="T225" s="136" t="s">
        <v>125</v>
      </c>
      <c r="U225" s="136" t="s">
        <v>125</v>
      </c>
      <c r="V225" s="136" t="s">
        <v>125</v>
      </c>
      <c r="W225" s="136" t="s">
        <v>125</v>
      </c>
      <c r="X225" s="136" t="s">
        <v>125</v>
      </c>
      <c r="Y225" s="136" t="s">
        <v>125</v>
      </c>
      <c r="Z225" s="136" t="s">
        <v>125</v>
      </c>
      <c r="AA225" s="136" t="s">
        <v>125</v>
      </c>
      <c r="AB225" s="136" t="s">
        <v>125</v>
      </c>
      <c r="AC225" s="136" t="s">
        <v>125</v>
      </c>
      <c r="AD225" s="136" t="s">
        <v>125</v>
      </c>
      <c r="AE225" s="136" t="s">
        <v>125</v>
      </c>
      <c r="AF225" s="136" t="s">
        <v>125</v>
      </c>
      <c r="AG225" s="136" t="s">
        <v>125</v>
      </c>
      <c r="AH225" s="136" t="s">
        <v>125</v>
      </c>
      <c r="AI225" s="136" t="s">
        <v>125</v>
      </c>
      <c r="AJ225" s="136" t="s">
        <v>125</v>
      </c>
      <c r="AK225" s="136" t="s">
        <v>125</v>
      </c>
      <c r="AL225" s="136" t="s">
        <v>125</v>
      </c>
      <c r="AM225" s="136" t="s">
        <v>125</v>
      </c>
      <c r="AN225" s="136" t="s">
        <v>125</v>
      </c>
      <c r="AO225" s="136" t="s">
        <v>125</v>
      </c>
      <c r="AP225" s="136" t="s">
        <v>125</v>
      </c>
      <c r="AQ225" s="136" t="s">
        <v>125</v>
      </c>
      <c r="AR225" s="136" t="s">
        <v>125</v>
      </c>
      <c r="AS225" s="136" t="s">
        <v>125</v>
      </c>
      <c r="AT225" s="136" t="s">
        <v>125</v>
      </c>
      <c r="AU225" s="136" t="s">
        <v>125</v>
      </c>
      <c r="AV225" s="136" t="s">
        <v>125</v>
      </c>
      <c r="AW225" s="136" t="s">
        <v>125</v>
      </c>
      <c r="AX225" s="136" t="s">
        <v>125</v>
      </c>
      <c r="AY225" s="136" t="s">
        <v>125</v>
      </c>
      <c r="AZ225" s="136" t="s">
        <v>125</v>
      </c>
      <c r="BA225" s="136" t="s">
        <v>125</v>
      </c>
      <c r="BB225" s="136" t="s">
        <v>125</v>
      </c>
      <c r="BC225" s="35" t="s">
        <v>9332</v>
      </c>
      <c r="BD225" s="35" t="s">
        <v>9360</v>
      </c>
      <c r="BE225" s="19" t="s">
        <v>9361</v>
      </c>
      <c r="BF225" s="112" t="s">
        <v>9362</v>
      </c>
      <c r="BG225" s="112" t="s">
        <v>9363</v>
      </c>
      <c r="BH225" s="220" t="s">
        <v>9364</v>
      </c>
      <c r="BI225" s="220" t="s">
        <v>9365</v>
      </c>
      <c r="BJ225" s="557" t="s">
        <v>9366</v>
      </c>
      <c r="BK225" s="220"/>
      <c r="BL225" s="108" t="s">
        <v>6867</v>
      </c>
      <c r="BM225" s="122">
        <v>45119</v>
      </c>
      <c r="BN225" s="108" t="s">
        <v>8</v>
      </c>
      <c r="BO225" s="448"/>
      <c r="BP225" s="449"/>
      <c r="BQ225" s="449"/>
      <c r="BR225" s="449"/>
      <c r="BS225" s="449"/>
      <c r="BT225" s="119" t="s">
        <v>133</v>
      </c>
      <c r="BU225" s="448"/>
      <c r="BV225" s="449"/>
    </row>
    <row r="226" spans="1:74" s="308" customFormat="1" ht="90" hidden="1" customHeight="1">
      <c r="A226" s="49"/>
      <c r="B226" s="107" t="s">
        <v>9367</v>
      </c>
      <c r="C226" s="108" t="s">
        <v>7413</v>
      </c>
      <c r="D226" s="110" t="s">
        <v>9327</v>
      </c>
      <c r="E226" s="122">
        <v>44757</v>
      </c>
      <c r="F226" s="119" t="s">
        <v>8422</v>
      </c>
      <c r="G226" s="111" t="s">
        <v>7416</v>
      </c>
      <c r="H226" s="144" t="s">
        <v>9336</v>
      </c>
      <c r="I226" s="119" t="s">
        <v>9329</v>
      </c>
      <c r="J226" s="112" t="s">
        <v>9368</v>
      </c>
      <c r="K226" s="110" t="s">
        <v>9369</v>
      </c>
      <c r="L226" s="127" t="s">
        <v>9370</v>
      </c>
      <c r="M226" s="106">
        <v>3</v>
      </c>
      <c r="N226" s="109">
        <v>44895</v>
      </c>
      <c r="O226" s="109">
        <v>45199</v>
      </c>
      <c r="P226" s="212">
        <f t="shared" si="11"/>
        <v>43.428571428571431</v>
      </c>
      <c r="Q226" s="187">
        <v>2</v>
      </c>
      <c r="R226" s="110" t="s">
        <v>26</v>
      </c>
      <c r="S226" s="133" t="s">
        <v>25</v>
      </c>
      <c r="T226" s="136" t="s">
        <v>125</v>
      </c>
      <c r="U226" s="136" t="s">
        <v>125</v>
      </c>
      <c r="V226" s="136" t="s">
        <v>125</v>
      </c>
      <c r="W226" s="136" t="s">
        <v>125</v>
      </c>
      <c r="X226" s="136" t="s">
        <v>125</v>
      </c>
      <c r="Y226" s="136" t="s">
        <v>125</v>
      </c>
      <c r="Z226" s="136" t="s">
        <v>125</v>
      </c>
      <c r="AA226" s="136" t="s">
        <v>125</v>
      </c>
      <c r="AB226" s="136" t="s">
        <v>125</v>
      </c>
      <c r="AC226" s="136" t="s">
        <v>125</v>
      </c>
      <c r="AD226" s="136" t="s">
        <v>125</v>
      </c>
      <c r="AE226" s="136" t="s">
        <v>125</v>
      </c>
      <c r="AF226" s="136" t="s">
        <v>125</v>
      </c>
      <c r="AG226" s="136" t="s">
        <v>125</v>
      </c>
      <c r="AH226" s="136" t="s">
        <v>125</v>
      </c>
      <c r="AI226" s="136" t="s">
        <v>125</v>
      </c>
      <c r="AJ226" s="136" t="s">
        <v>125</v>
      </c>
      <c r="AK226" s="136" t="s">
        <v>125</v>
      </c>
      <c r="AL226" s="136" t="s">
        <v>125</v>
      </c>
      <c r="AM226" s="136" t="s">
        <v>125</v>
      </c>
      <c r="AN226" s="136" t="s">
        <v>125</v>
      </c>
      <c r="AO226" s="136" t="s">
        <v>125</v>
      </c>
      <c r="AP226" s="136" t="s">
        <v>125</v>
      </c>
      <c r="AQ226" s="136" t="s">
        <v>125</v>
      </c>
      <c r="AR226" s="136" t="s">
        <v>125</v>
      </c>
      <c r="AS226" s="136" t="s">
        <v>125</v>
      </c>
      <c r="AT226" s="136" t="s">
        <v>125</v>
      </c>
      <c r="AU226" s="136" t="s">
        <v>125</v>
      </c>
      <c r="AV226" s="136" t="s">
        <v>125</v>
      </c>
      <c r="AW226" s="136" t="s">
        <v>125</v>
      </c>
      <c r="AX226" s="136" t="s">
        <v>125</v>
      </c>
      <c r="AY226" s="136" t="s">
        <v>125</v>
      </c>
      <c r="AZ226" s="136" t="s">
        <v>125</v>
      </c>
      <c r="BA226" s="136" t="s">
        <v>125</v>
      </c>
      <c r="BB226" s="136" t="s">
        <v>125</v>
      </c>
      <c r="BC226" s="35" t="s">
        <v>9332</v>
      </c>
      <c r="BD226" s="35" t="s">
        <v>9371</v>
      </c>
      <c r="BE226" s="19" t="s">
        <v>9372</v>
      </c>
      <c r="BF226" s="112" t="s">
        <v>9373</v>
      </c>
      <c r="BG226" s="112" t="s">
        <v>9374</v>
      </c>
      <c r="BH226" s="160" t="s">
        <v>9375</v>
      </c>
      <c r="BI226" s="112" t="s">
        <v>9376</v>
      </c>
      <c r="BJ226" s="557" t="s">
        <v>9377</v>
      </c>
      <c r="BK226" s="112"/>
      <c r="BL226" s="240" t="s">
        <v>6867</v>
      </c>
      <c r="BM226" s="122">
        <v>45119</v>
      </c>
      <c r="BN226" s="108" t="s">
        <v>8</v>
      </c>
      <c r="BO226" s="448"/>
      <c r="BP226" s="449"/>
      <c r="BQ226" s="449"/>
      <c r="BR226" s="449"/>
      <c r="BS226" s="449"/>
      <c r="BT226" s="119" t="s">
        <v>133</v>
      </c>
      <c r="BU226" s="448"/>
      <c r="BV226" s="449"/>
    </row>
    <row r="227" spans="1:74" s="308" customFormat="1" ht="90" hidden="1" customHeight="1">
      <c r="A227" s="49"/>
      <c r="B227" s="107" t="s">
        <v>9378</v>
      </c>
      <c r="C227" s="108" t="s">
        <v>7413</v>
      </c>
      <c r="D227" s="110" t="s">
        <v>9327</v>
      </c>
      <c r="E227" s="122">
        <v>44757</v>
      </c>
      <c r="F227" s="110" t="s">
        <v>8422</v>
      </c>
      <c r="G227" s="111" t="s">
        <v>7431</v>
      </c>
      <c r="H227" s="144" t="s">
        <v>9379</v>
      </c>
      <c r="I227" s="112" t="s">
        <v>9380</v>
      </c>
      <c r="J227" s="112" t="s">
        <v>9368</v>
      </c>
      <c r="K227" s="110" t="s">
        <v>9369</v>
      </c>
      <c r="L227" s="127" t="s">
        <v>9381</v>
      </c>
      <c r="M227" s="106">
        <v>3</v>
      </c>
      <c r="N227" s="109">
        <v>44895</v>
      </c>
      <c r="O227" s="109">
        <v>45199</v>
      </c>
      <c r="P227" s="212">
        <f t="shared" si="11"/>
        <v>43.428571428571431</v>
      </c>
      <c r="Q227" s="187">
        <v>2</v>
      </c>
      <c r="R227" s="110" t="s">
        <v>26</v>
      </c>
      <c r="S227" s="133" t="s">
        <v>25</v>
      </c>
      <c r="T227" s="136" t="s">
        <v>125</v>
      </c>
      <c r="U227" s="136" t="s">
        <v>125</v>
      </c>
      <c r="V227" s="136" t="s">
        <v>125</v>
      </c>
      <c r="W227" s="136" t="s">
        <v>125</v>
      </c>
      <c r="X227" s="136" t="s">
        <v>125</v>
      </c>
      <c r="Y227" s="136" t="s">
        <v>125</v>
      </c>
      <c r="Z227" s="136" t="s">
        <v>125</v>
      </c>
      <c r="AA227" s="136" t="s">
        <v>125</v>
      </c>
      <c r="AB227" s="136" t="s">
        <v>125</v>
      </c>
      <c r="AC227" s="136" t="s">
        <v>125</v>
      </c>
      <c r="AD227" s="136" t="s">
        <v>125</v>
      </c>
      <c r="AE227" s="136" t="s">
        <v>125</v>
      </c>
      <c r="AF227" s="136" t="s">
        <v>125</v>
      </c>
      <c r="AG227" s="136" t="s">
        <v>125</v>
      </c>
      <c r="AH227" s="136" t="s">
        <v>125</v>
      </c>
      <c r="AI227" s="136" t="s">
        <v>125</v>
      </c>
      <c r="AJ227" s="136" t="s">
        <v>125</v>
      </c>
      <c r="AK227" s="136" t="s">
        <v>125</v>
      </c>
      <c r="AL227" s="136" t="s">
        <v>125</v>
      </c>
      <c r="AM227" s="136" t="s">
        <v>125</v>
      </c>
      <c r="AN227" s="136" t="s">
        <v>125</v>
      </c>
      <c r="AO227" s="136" t="s">
        <v>125</v>
      </c>
      <c r="AP227" s="136" t="s">
        <v>125</v>
      </c>
      <c r="AQ227" s="136" t="s">
        <v>125</v>
      </c>
      <c r="AR227" s="136" t="s">
        <v>125</v>
      </c>
      <c r="AS227" s="136" t="s">
        <v>125</v>
      </c>
      <c r="AT227" s="136" t="s">
        <v>125</v>
      </c>
      <c r="AU227" s="136" t="s">
        <v>125</v>
      </c>
      <c r="AV227" s="136" t="s">
        <v>125</v>
      </c>
      <c r="AW227" s="136" t="s">
        <v>125</v>
      </c>
      <c r="AX227" s="136" t="s">
        <v>125</v>
      </c>
      <c r="AY227" s="136" t="s">
        <v>125</v>
      </c>
      <c r="AZ227" s="136" t="s">
        <v>125</v>
      </c>
      <c r="BA227" s="136" t="s">
        <v>125</v>
      </c>
      <c r="BB227" s="136" t="s">
        <v>125</v>
      </c>
      <c r="BC227" s="35" t="s">
        <v>9332</v>
      </c>
      <c r="BD227" s="35" t="s">
        <v>9371</v>
      </c>
      <c r="BE227" s="19" t="s">
        <v>9372</v>
      </c>
      <c r="BF227" s="112" t="s">
        <v>9382</v>
      </c>
      <c r="BG227" s="112" t="s">
        <v>9374</v>
      </c>
      <c r="BH227" s="499" t="s">
        <v>9383</v>
      </c>
      <c r="BI227" s="112" t="s">
        <v>9376</v>
      </c>
      <c r="BJ227" s="557" t="s">
        <v>9384</v>
      </c>
      <c r="BK227" s="112"/>
      <c r="BL227" s="240" t="s">
        <v>6867</v>
      </c>
      <c r="BM227" s="122">
        <v>45119</v>
      </c>
      <c r="BN227" s="108" t="s">
        <v>8</v>
      </c>
      <c r="BO227" s="448"/>
      <c r="BP227" s="449"/>
      <c r="BQ227" s="449"/>
      <c r="BR227" s="449"/>
      <c r="BS227" s="449"/>
      <c r="BT227" s="119" t="s">
        <v>133</v>
      </c>
      <c r="BU227" s="448"/>
      <c r="BV227" s="449"/>
    </row>
    <row r="228" spans="1:74" s="308" customFormat="1" ht="90" hidden="1" customHeight="1">
      <c r="A228" s="49"/>
      <c r="B228" s="107" t="s">
        <v>9385</v>
      </c>
      <c r="C228" s="108" t="s">
        <v>7413</v>
      </c>
      <c r="D228" s="110" t="s">
        <v>9327</v>
      </c>
      <c r="E228" s="122">
        <v>44757</v>
      </c>
      <c r="F228" s="110" t="s">
        <v>8422</v>
      </c>
      <c r="G228" s="111" t="s">
        <v>7431</v>
      </c>
      <c r="H228" s="144" t="s">
        <v>9379</v>
      </c>
      <c r="I228" s="112" t="s">
        <v>9380</v>
      </c>
      <c r="J228" s="112" t="s">
        <v>9386</v>
      </c>
      <c r="K228" s="112" t="s">
        <v>9387</v>
      </c>
      <c r="L228" s="127" t="s">
        <v>9388</v>
      </c>
      <c r="M228" s="192">
        <v>1</v>
      </c>
      <c r="N228" s="109">
        <v>44895</v>
      </c>
      <c r="O228" s="109">
        <v>45229</v>
      </c>
      <c r="P228" s="212">
        <f t="shared" si="11"/>
        <v>47.714285714285715</v>
      </c>
      <c r="Q228" s="445">
        <v>0.98</v>
      </c>
      <c r="R228" s="110" t="s">
        <v>26</v>
      </c>
      <c r="S228" s="133" t="s">
        <v>25</v>
      </c>
      <c r="T228" s="136" t="s">
        <v>125</v>
      </c>
      <c r="U228" s="136" t="s">
        <v>125</v>
      </c>
      <c r="V228" s="136" t="s">
        <v>125</v>
      </c>
      <c r="W228" s="136" t="s">
        <v>125</v>
      </c>
      <c r="X228" s="136" t="s">
        <v>125</v>
      </c>
      <c r="Y228" s="136" t="s">
        <v>125</v>
      </c>
      <c r="Z228" s="136" t="s">
        <v>125</v>
      </c>
      <c r="AA228" s="136" t="s">
        <v>125</v>
      </c>
      <c r="AB228" s="136" t="s">
        <v>125</v>
      </c>
      <c r="AC228" s="136" t="s">
        <v>125</v>
      </c>
      <c r="AD228" s="136" t="s">
        <v>125</v>
      </c>
      <c r="AE228" s="136" t="s">
        <v>125</v>
      </c>
      <c r="AF228" s="136" t="s">
        <v>125</v>
      </c>
      <c r="AG228" s="136" t="s">
        <v>125</v>
      </c>
      <c r="AH228" s="136" t="s">
        <v>125</v>
      </c>
      <c r="AI228" s="136" t="s">
        <v>125</v>
      </c>
      <c r="AJ228" s="136" t="s">
        <v>125</v>
      </c>
      <c r="AK228" s="136" t="s">
        <v>125</v>
      </c>
      <c r="AL228" s="136" t="s">
        <v>125</v>
      </c>
      <c r="AM228" s="136" t="s">
        <v>125</v>
      </c>
      <c r="AN228" s="136" t="s">
        <v>125</v>
      </c>
      <c r="AO228" s="136" t="s">
        <v>125</v>
      </c>
      <c r="AP228" s="136" t="s">
        <v>125</v>
      </c>
      <c r="AQ228" s="136" t="s">
        <v>125</v>
      </c>
      <c r="AR228" s="136" t="s">
        <v>125</v>
      </c>
      <c r="AS228" s="136" t="s">
        <v>125</v>
      </c>
      <c r="AT228" s="136" t="s">
        <v>125</v>
      </c>
      <c r="AU228" s="136" t="s">
        <v>125</v>
      </c>
      <c r="AV228" s="136" t="s">
        <v>125</v>
      </c>
      <c r="AW228" s="136" t="s">
        <v>125</v>
      </c>
      <c r="AX228" s="136" t="s">
        <v>125</v>
      </c>
      <c r="AY228" s="136" t="s">
        <v>125</v>
      </c>
      <c r="AZ228" s="136" t="s">
        <v>125</v>
      </c>
      <c r="BA228" s="136" t="s">
        <v>125</v>
      </c>
      <c r="BB228" s="136" t="s">
        <v>125</v>
      </c>
      <c r="BC228" s="35" t="s">
        <v>9332</v>
      </c>
      <c r="BD228" s="35" t="s">
        <v>9389</v>
      </c>
      <c r="BE228" s="19" t="s">
        <v>9390</v>
      </c>
      <c r="BF228" s="454" t="s">
        <v>9391</v>
      </c>
      <c r="BG228" s="112" t="s">
        <v>9392</v>
      </c>
      <c r="BH228" s="499" t="s">
        <v>9393</v>
      </c>
      <c r="BI228" s="112" t="s">
        <v>9394</v>
      </c>
      <c r="BJ228" s="558" t="s">
        <v>9395</v>
      </c>
      <c r="BK228" s="112"/>
      <c r="BL228" s="108" t="s">
        <v>6867</v>
      </c>
      <c r="BM228" s="122">
        <v>45119</v>
      </c>
      <c r="BN228" s="108" t="s">
        <v>8</v>
      </c>
      <c r="BO228" s="448"/>
      <c r="BP228" s="449"/>
      <c r="BQ228" s="449"/>
      <c r="BR228" s="449"/>
      <c r="BS228" s="449"/>
      <c r="BT228" s="119" t="s">
        <v>133</v>
      </c>
      <c r="BU228" s="448"/>
      <c r="BV228" s="449"/>
    </row>
    <row r="229" spans="1:74" s="308" customFormat="1" ht="90" hidden="1" customHeight="1">
      <c r="A229" s="49"/>
      <c r="B229" s="107" t="s">
        <v>9396</v>
      </c>
      <c r="C229" s="108" t="s">
        <v>7413</v>
      </c>
      <c r="D229" s="110" t="s">
        <v>9327</v>
      </c>
      <c r="E229" s="122">
        <v>44757</v>
      </c>
      <c r="F229" s="110" t="s">
        <v>8422</v>
      </c>
      <c r="G229" s="111" t="s">
        <v>7431</v>
      </c>
      <c r="H229" s="144" t="s">
        <v>9379</v>
      </c>
      <c r="I229" s="112" t="s">
        <v>9380</v>
      </c>
      <c r="J229" s="112" t="s">
        <v>9397</v>
      </c>
      <c r="K229" s="112" t="s">
        <v>9398</v>
      </c>
      <c r="L229" s="127" t="s">
        <v>6817</v>
      </c>
      <c r="M229" s="108">
        <v>2</v>
      </c>
      <c r="N229" s="109">
        <v>44958</v>
      </c>
      <c r="O229" s="109">
        <v>45199</v>
      </c>
      <c r="P229" s="212">
        <f t="shared" si="11"/>
        <v>34.428571428571431</v>
      </c>
      <c r="Q229" s="187">
        <v>0</v>
      </c>
      <c r="R229" s="110" t="s">
        <v>8653</v>
      </c>
      <c r="S229" s="133" t="s">
        <v>9399</v>
      </c>
      <c r="T229" s="136" t="s">
        <v>125</v>
      </c>
      <c r="U229" s="136" t="s">
        <v>125</v>
      </c>
      <c r="V229" s="136" t="s">
        <v>125</v>
      </c>
      <c r="W229" s="136" t="s">
        <v>125</v>
      </c>
      <c r="X229" s="136" t="s">
        <v>125</v>
      </c>
      <c r="Y229" s="136" t="s">
        <v>125</v>
      </c>
      <c r="Z229" s="136" t="s">
        <v>125</v>
      </c>
      <c r="AA229" s="136" t="s">
        <v>125</v>
      </c>
      <c r="AB229" s="136" t="s">
        <v>125</v>
      </c>
      <c r="AC229" s="136" t="s">
        <v>125</v>
      </c>
      <c r="AD229" s="136" t="s">
        <v>125</v>
      </c>
      <c r="AE229" s="136" t="s">
        <v>125</v>
      </c>
      <c r="AF229" s="136" t="s">
        <v>125</v>
      </c>
      <c r="AG229" s="136" t="s">
        <v>125</v>
      </c>
      <c r="AH229" s="136" t="s">
        <v>125</v>
      </c>
      <c r="AI229" s="136" t="s">
        <v>125</v>
      </c>
      <c r="AJ229" s="136" t="s">
        <v>125</v>
      </c>
      <c r="AK229" s="136" t="s">
        <v>125</v>
      </c>
      <c r="AL229" s="136" t="s">
        <v>125</v>
      </c>
      <c r="AM229" s="136" t="s">
        <v>125</v>
      </c>
      <c r="AN229" s="136" t="s">
        <v>125</v>
      </c>
      <c r="AO229" s="136" t="s">
        <v>125</v>
      </c>
      <c r="AP229" s="136" t="s">
        <v>125</v>
      </c>
      <c r="AQ229" s="136" t="s">
        <v>125</v>
      </c>
      <c r="AR229" s="136" t="s">
        <v>125</v>
      </c>
      <c r="AS229" s="136" t="s">
        <v>125</v>
      </c>
      <c r="AT229" s="136" t="s">
        <v>125</v>
      </c>
      <c r="AU229" s="136" t="s">
        <v>125</v>
      </c>
      <c r="AV229" s="136" t="s">
        <v>125</v>
      </c>
      <c r="AW229" s="136" t="s">
        <v>125</v>
      </c>
      <c r="AX229" s="136" t="s">
        <v>125</v>
      </c>
      <c r="AY229" s="136" t="s">
        <v>125</v>
      </c>
      <c r="AZ229" s="136" t="s">
        <v>125</v>
      </c>
      <c r="BA229" s="136" t="s">
        <v>125</v>
      </c>
      <c r="BB229" s="136" t="s">
        <v>125</v>
      </c>
      <c r="BC229" s="35" t="s">
        <v>9332</v>
      </c>
      <c r="BD229" s="35" t="s">
        <v>9400</v>
      </c>
      <c r="BE229" s="19" t="s">
        <v>9401</v>
      </c>
      <c r="BF229" s="112" t="s">
        <v>9402</v>
      </c>
      <c r="BG229" s="112" t="s">
        <v>9403</v>
      </c>
      <c r="BH229" s="112" t="s">
        <v>9404</v>
      </c>
      <c r="BI229" s="112" t="s">
        <v>9405</v>
      </c>
      <c r="BJ229" s="554" t="s">
        <v>9406</v>
      </c>
      <c r="BK229" s="112"/>
      <c r="BL229" s="108" t="s">
        <v>6867</v>
      </c>
      <c r="BM229" s="122">
        <v>45119</v>
      </c>
      <c r="BN229" s="108" t="s">
        <v>8</v>
      </c>
      <c r="BO229" s="448"/>
      <c r="BP229" s="449"/>
      <c r="BQ229" s="449"/>
      <c r="BR229" s="449"/>
      <c r="BS229" s="449"/>
      <c r="BT229" s="119" t="s">
        <v>133</v>
      </c>
      <c r="BU229" s="448"/>
      <c r="BV229" s="449"/>
    </row>
    <row r="230" spans="1:74" s="308" customFormat="1" ht="90" hidden="1" customHeight="1">
      <c r="A230" s="49"/>
      <c r="B230" s="107" t="s">
        <v>9407</v>
      </c>
      <c r="C230" s="108" t="s">
        <v>7413</v>
      </c>
      <c r="D230" s="110" t="s">
        <v>9327</v>
      </c>
      <c r="E230" s="122">
        <v>44757</v>
      </c>
      <c r="F230" s="110" t="s">
        <v>8422</v>
      </c>
      <c r="G230" s="111" t="s">
        <v>7471</v>
      </c>
      <c r="H230" s="119" t="s">
        <v>9408</v>
      </c>
      <c r="I230" s="110" t="s">
        <v>9409</v>
      </c>
      <c r="J230" s="112" t="s">
        <v>9410</v>
      </c>
      <c r="K230" s="110" t="s">
        <v>9411</v>
      </c>
      <c r="L230" s="127" t="s">
        <v>9412</v>
      </c>
      <c r="M230" s="108">
        <v>3</v>
      </c>
      <c r="N230" s="109">
        <v>44895</v>
      </c>
      <c r="O230" s="109">
        <v>45199</v>
      </c>
      <c r="P230" s="212">
        <f t="shared" si="11"/>
        <v>43.428571428571431</v>
      </c>
      <c r="Q230" s="187">
        <v>1</v>
      </c>
      <c r="R230" s="110" t="s">
        <v>26</v>
      </c>
      <c r="S230" s="133" t="s">
        <v>9413</v>
      </c>
      <c r="T230" s="136" t="s">
        <v>125</v>
      </c>
      <c r="U230" s="136" t="s">
        <v>125</v>
      </c>
      <c r="V230" s="136" t="s">
        <v>125</v>
      </c>
      <c r="W230" s="136" t="s">
        <v>125</v>
      </c>
      <c r="X230" s="136" t="s">
        <v>125</v>
      </c>
      <c r="Y230" s="136" t="s">
        <v>125</v>
      </c>
      <c r="Z230" s="136" t="s">
        <v>125</v>
      </c>
      <c r="AA230" s="136" t="s">
        <v>125</v>
      </c>
      <c r="AB230" s="136" t="s">
        <v>125</v>
      </c>
      <c r="AC230" s="136" t="s">
        <v>125</v>
      </c>
      <c r="AD230" s="136" t="s">
        <v>125</v>
      </c>
      <c r="AE230" s="136" t="s">
        <v>125</v>
      </c>
      <c r="AF230" s="136" t="s">
        <v>125</v>
      </c>
      <c r="AG230" s="136" t="s">
        <v>125</v>
      </c>
      <c r="AH230" s="136" t="s">
        <v>125</v>
      </c>
      <c r="AI230" s="136" t="s">
        <v>125</v>
      </c>
      <c r="AJ230" s="136" t="s">
        <v>125</v>
      </c>
      <c r="AK230" s="136" t="s">
        <v>125</v>
      </c>
      <c r="AL230" s="136" t="s">
        <v>125</v>
      </c>
      <c r="AM230" s="136" t="s">
        <v>125</v>
      </c>
      <c r="AN230" s="136" t="s">
        <v>125</v>
      </c>
      <c r="AO230" s="136" t="s">
        <v>125</v>
      </c>
      <c r="AP230" s="136" t="s">
        <v>125</v>
      </c>
      <c r="AQ230" s="136" t="s">
        <v>125</v>
      </c>
      <c r="AR230" s="136" t="s">
        <v>125</v>
      </c>
      <c r="AS230" s="136" t="s">
        <v>125</v>
      </c>
      <c r="AT230" s="136" t="s">
        <v>125</v>
      </c>
      <c r="AU230" s="136" t="s">
        <v>125</v>
      </c>
      <c r="AV230" s="136" t="s">
        <v>125</v>
      </c>
      <c r="AW230" s="136" t="s">
        <v>125</v>
      </c>
      <c r="AX230" s="136" t="s">
        <v>125</v>
      </c>
      <c r="AY230" s="136" t="s">
        <v>125</v>
      </c>
      <c r="AZ230" s="136" t="s">
        <v>125</v>
      </c>
      <c r="BA230" s="136" t="s">
        <v>125</v>
      </c>
      <c r="BB230" s="136" t="s">
        <v>125</v>
      </c>
      <c r="BC230" s="35" t="s">
        <v>9332</v>
      </c>
      <c r="BD230" s="35" t="s">
        <v>9414</v>
      </c>
      <c r="BE230" s="19" t="s">
        <v>9372</v>
      </c>
      <c r="BF230" s="112" t="s">
        <v>9415</v>
      </c>
      <c r="BG230" s="112" t="s">
        <v>9416</v>
      </c>
      <c r="BH230" s="160" t="s">
        <v>9417</v>
      </c>
      <c r="BI230" s="112" t="s">
        <v>9418</v>
      </c>
      <c r="BJ230" s="557" t="s">
        <v>9419</v>
      </c>
      <c r="BK230" s="112"/>
      <c r="BL230" s="108" t="s">
        <v>6867</v>
      </c>
      <c r="BM230" s="122">
        <v>45119</v>
      </c>
      <c r="BN230" s="108" t="s">
        <v>8</v>
      </c>
      <c r="BO230" s="448"/>
      <c r="BP230" s="449"/>
      <c r="BQ230" s="449"/>
      <c r="BR230" s="449"/>
      <c r="BS230" s="449"/>
      <c r="BT230" s="119" t="s">
        <v>133</v>
      </c>
      <c r="BU230" s="448"/>
      <c r="BV230" s="449"/>
    </row>
    <row r="231" spans="1:74" ht="90" hidden="1" customHeight="1">
      <c r="B231" s="107" t="s">
        <v>9420</v>
      </c>
      <c r="C231" s="108" t="s">
        <v>7413</v>
      </c>
      <c r="D231" s="92" t="s">
        <v>9327</v>
      </c>
      <c r="E231" s="175">
        <v>44757</v>
      </c>
      <c r="F231" s="110" t="s">
        <v>8422</v>
      </c>
      <c r="G231" s="111" t="s">
        <v>7488</v>
      </c>
      <c r="H231" s="144" t="s">
        <v>9421</v>
      </c>
      <c r="I231" s="119" t="s">
        <v>9329</v>
      </c>
      <c r="J231" s="110" t="s">
        <v>9330</v>
      </c>
      <c r="K231" s="110" t="s">
        <v>9331</v>
      </c>
      <c r="L231" s="127" t="s">
        <v>1836</v>
      </c>
      <c r="M231" s="108">
        <v>1</v>
      </c>
      <c r="N231" s="109">
        <v>44774</v>
      </c>
      <c r="O231" s="109">
        <v>44895</v>
      </c>
      <c r="P231" s="212">
        <f t="shared" si="11"/>
        <v>17.285714285714285</v>
      </c>
      <c r="Q231" s="182">
        <v>1</v>
      </c>
      <c r="R231" s="110" t="s">
        <v>7653</v>
      </c>
      <c r="S231" s="110" t="s">
        <v>25</v>
      </c>
      <c r="T231" s="136" t="s">
        <v>125</v>
      </c>
      <c r="U231" s="136" t="s">
        <v>125</v>
      </c>
      <c r="V231" s="136" t="s">
        <v>125</v>
      </c>
      <c r="W231" s="136" t="s">
        <v>125</v>
      </c>
      <c r="X231" s="136" t="s">
        <v>125</v>
      </c>
      <c r="Y231" s="136" t="s">
        <v>125</v>
      </c>
      <c r="Z231" s="136" t="s">
        <v>125</v>
      </c>
      <c r="AA231" s="136" t="s">
        <v>125</v>
      </c>
      <c r="AB231" s="136" t="s">
        <v>125</v>
      </c>
      <c r="AC231" s="136" t="s">
        <v>125</v>
      </c>
      <c r="AD231" s="136" t="s">
        <v>125</v>
      </c>
      <c r="AE231" s="136" t="s">
        <v>125</v>
      </c>
      <c r="AF231" s="136" t="s">
        <v>125</v>
      </c>
      <c r="AG231" s="136" t="s">
        <v>125</v>
      </c>
      <c r="AH231" s="136" t="s">
        <v>125</v>
      </c>
      <c r="AI231" s="136" t="s">
        <v>125</v>
      </c>
      <c r="AJ231" s="136" t="s">
        <v>125</v>
      </c>
      <c r="AK231" s="136" t="s">
        <v>125</v>
      </c>
      <c r="AL231" s="136" t="s">
        <v>125</v>
      </c>
      <c r="AM231" s="136" t="s">
        <v>125</v>
      </c>
      <c r="AN231" s="136" t="s">
        <v>125</v>
      </c>
      <c r="AO231" s="136" t="s">
        <v>125</v>
      </c>
      <c r="AP231" s="136" t="s">
        <v>125</v>
      </c>
      <c r="AQ231" s="136" t="s">
        <v>125</v>
      </c>
      <c r="AR231" s="136" t="s">
        <v>125</v>
      </c>
      <c r="AS231" s="136" t="s">
        <v>125</v>
      </c>
      <c r="AT231" s="136" t="s">
        <v>125</v>
      </c>
      <c r="AU231" s="136" t="s">
        <v>125</v>
      </c>
      <c r="AV231" s="136" t="s">
        <v>125</v>
      </c>
      <c r="AW231" s="136" t="s">
        <v>125</v>
      </c>
      <c r="AX231" s="136" t="s">
        <v>125</v>
      </c>
      <c r="AY231" s="136" t="s">
        <v>125</v>
      </c>
      <c r="AZ231" s="136" t="s">
        <v>125</v>
      </c>
      <c r="BA231" s="136" t="s">
        <v>125</v>
      </c>
      <c r="BB231" s="136" t="s">
        <v>125</v>
      </c>
      <c r="BC231" s="35" t="s">
        <v>9332</v>
      </c>
      <c r="BD231" s="112" t="s">
        <v>9422</v>
      </c>
      <c r="BE231" s="19" t="s">
        <v>9334</v>
      </c>
      <c r="BF231" s="19" t="s">
        <v>7429</v>
      </c>
      <c r="BG231" s="19" t="s">
        <v>5082</v>
      </c>
      <c r="BH231" s="19" t="s">
        <v>7429</v>
      </c>
      <c r="BI231" s="19" t="s">
        <v>5082</v>
      </c>
      <c r="BJ231" s="19" t="s">
        <v>7429</v>
      </c>
      <c r="BK231" s="19" t="s">
        <v>5082</v>
      </c>
      <c r="BL231" s="108" t="s">
        <v>131</v>
      </c>
      <c r="BM231" s="175">
        <v>44946</v>
      </c>
      <c r="BN231" s="108" t="s">
        <v>2033</v>
      </c>
      <c r="BO231" s="195"/>
      <c r="BP231" s="196"/>
      <c r="BQ231" s="196"/>
      <c r="BR231" s="196"/>
      <c r="BS231" s="196"/>
      <c r="BT231" s="119" t="s">
        <v>133</v>
      </c>
      <c r="BU231" s="195"/>
      <c r="BV231" s="196"/>
    </row>
    <row r="232" spans="1:74" s="308" customFormat="1" ht="90" hidden="1" customHeight="1">
      <c r="A232" s="49"/>
      <c r="B232" s="107" t="s">
        <v>9423</v>
      </c>
      <c r="C232" s="108" t="s">
        <v>7413</v>
      </c>
      <c r="D232" s="110" t="s">
        <v>9327</v>
      </c>
      <c r="E232" s="122">
        <v>44757</v>
      </c>
      <c r="F232" s="110" t="s">
        <v>8422</v>
      </c>
      <c r="G232" s="111" t="s">
        <v>7488</v>
      </c>
      <c r="H232" s="144" t="s">
        <v>9421</v>
      </c>
      <c r="I232" s="119" t="s">
        <v>9329</v>
      </c>
      <c r="J232" s="110" t="s">
        <v>9424</v>
      </c>
      <c r="K232" s="112" t="s">
        <v>9347</v>
      </c>
      <c r="L232" s="127" t="s">
        <v>9348</v>
      </c>
      <c r="M232" s="108">
        <v>1</v>
      </c>
      <c r="N232" s="109">
        <v>44987</v>
      </c>
      <c r="O232" s="109">
        <v>45381</v>
      </c>
      <c r="P232" s="212">
        <f t="shared" si="11"/>
        <v>56.285714285714285</v>
      </c>
      <c r="Q232" s="187">
        <v>0</v>
      </c>
      <c r="R232" s="110" t="s">
        <v>26</v>
      </c>
      <c r="S232" s="110" t="s">
        <v>7265</v>
      </c>
      <c r="T232" s="136" t="s">
        <v>125</v>
      </c>
      <c r="U232" s="136" t="s">
        <v>125</v>
      </c>
      <c r="V232" s="136" t="s">
        <v>125</v>
      </c>
      <c r="W232" s="136" t="s">
        <v>125</v>
      </c>
      <c r="X232" s="136" t="s">
        <v>125</v>
      </c>
      <c r="Y232" s="136" t="s">
        <v>125</v>
      </c>
      <c r="Z232" s="136" t="s">
        <v>125</v>
      </c>
      <c r="AA232" s="136" t="s">
        <v>125</v>
      </c>
      <c r="AB232" s="136" t="s">
        <v>125</v>
      </c>
      <c r="AC232" s="136" t="s">
        <v>125</v>
      </c>
      <c r="AD232" s="136" t="s">
        <v>125</v>
      </c>
      <c r="AE232" s="136" t="s">
        <v>125</v>
      </c>
      <c r="AF232" s="136" t="s">
        <v>125</v>
      </c>
      <c r="AG232" s="136" t="s">
        <v>125</v>
      </c>
      <c r="AH232" s="136" t="s">
        <v>125</v>
      </c>
      <c r="AI232" s="136" t="s">
        <v>125</v>
      </c>
      <c r="AJ232" s="136" t="s">
        <v>125</v>
      </c>
      <c r="AK232" s="136" t="s">
        <v>125</v>
      </c>
      <c r="AL232" s="136" t="s">
        <v>125</v>
      </c>
      <c r="AM232" s="136" t="s">
        <v>125</v>
      </c>
      <c r="AN232" s="136" t="s">
        <v>125</v>
      </c>
      <c r="AO232" s="136" t="s">
        <v>125</v>
      </c>
      <c r="AP232" s="136" t="s">
        <v>125</v>
      </c>
      <c r="AQ232" s="136" t="s">
        <v>125</v>
      </c>
      <c r="AR232" s="136" t="s">
        <v>125</v>
      </c>
      <c r="AS232" s="136" t="s">
        <v>125</v>
      </c>
      <c r="AT232" s="136" t="s">
        <v>125</v>
      </c>
      <c r="AU232" s="136" t="s">
        <v>125</v>
      </c>
      <c r="AV232" s="136" t="s">
        <v>125</v>
      </c>
      <c r="AW232" s="136" t="s">
        <v>125</v>
      </c>
      <c r="AX232" s="136" t="s">
        <v>125</v>
      </c>
      <c r="AY232" s="136" t="s">
        <v>125</v>
      </c>
      <c r="AZ232" s="136" t="s">
        <v>125</v>
      </c>
      <c r="BA232" s="136" t="s">
        <v>125</v>
      </c>
      <c r="BB232" s="136" t="s">
        <v>125</v>
      </c>
      <c r="BC232" s="35" t="s">
        <v>9332</v>
      </c>
      <c r="BD232" s="35" t="s">
        <v>9425</v>
      </c>
      <c r="BE232" s="19" t="s">
        <v>9350</v>
      </c>
      <c r="BF232" s="112" t="s">
        <v>9426</v>
      </c>
      <c r="BG232" s="112" t="s">
        <v>9427</v>
      </c>
      <c r="BH232" s="160" t="s">
        <v>9428</v>
      </c>
      <c r="BI232" s="112" t="s">
        <v>9429</v>
      </c>
      <c r="BJ232" s="556" t="s">
        <v>9430</v>
      </c>
      <c r="BK232" s="112"/>
      <c r="BL232" s="108" t="s">
        <v>6867</v>
      </c>
      <c r="BM232" s="122">
        <v>45119</v>
      </c>
      <c r="BN232" s="108" t="s">
        <v>8</v>
      </c>
      <c r="BO232" s="448"/>
      <c r="BP232" s="449"/>
      <c r="BQ232" s="449"/>
      <c r="BR232" s="449"/>
      <c r="BS232" s="449"/>
      <c r="BT232" s="119" t="s">
        <v>133</v>
      </c>
      <c r="BU232" s="448"/>
      <c r="BV232" s="449"/>
    </row>
    <row r="233" spans="1:74" s="308" customFormat="1" ht="90" hidden="1" customHeight="1">
      <c r="A233" s="49"/>
      <c r="B233" s="107" t="s">
        <v>9431</v>
      </c>
      <c r="C233" s="108" t="s">
        <v>7413</v>
      </c>
      <c r="D233" s="110" t="s">
        <v>9327</v>
      </c>
      <c r="E233" s="122">
        <v>44757</v>
      </c>
      <c r="F233" s="110" t="s">
        <v>8422</v>
      </c>
      <c r="G233" s="111" t="s">
        <v>7488</v>
      </c>
      <c r="H233" s="144" t="s">
        <v>9421</v>
      </c>
      <c r="I233" s="119" t="s">
        <v>9329</v>
      </c>
      <c r="J233" s="110" t="s">
        <v>9424</v>
      </c>
      <c r="K233" s="112" t="s">
        <v>9357</v>
      </c>
      <c r="L233" s="127" t="s">
        <v>9358</v>
      </c>
      <c r="M233" s="192">
        <v>1</v>
      </c>
      <c r="N233" s="109">
        <v>45171</v>
      </c>
      <c r="O233" s="109">
        <v>45657</v>
      </c>
      <c r="P233" s="212">
        <f t="shared" si="11"/>
        <v>69.428571428571431</v>
      </c>
      <c r="Q233" s="187">
        <v>0</v>
      </c>
      <c r="R233" s="110" t="s">
        <v>7653</v>
      </c>
      <c r="S233" s="110" t="s">
        <v>9359</v>
      </c>
      <c r="T233" s="136" t="s">
        <v>125</v>
      </c>
      <c r="U233" s="136" t="s">
        <v>125</v>
      </c>
      <c r="V233" s="136" t="s">
        <v>125</v>
      </c>
      <c r="W233" s="136" t="s">
        <v>125</v>
      </c>
      <c r="X233" s="136" t="s">
        <v>125</v>
      </c>
      <c r="Y233" s="136" t="s">
        <v>125</v>
      </c>
      <c r="Z233" s="136" t="s">
        <v>125</v>
      </c>
      <c r="AA233" s="136" t="s">
        <v>125</v>
      </c>
      <c r="AB233" s="136" t="s">
        <v>125</v>
      </c>
      <c r="AC233" s="136" t="s">
        <v>125</v>
      </c>
      <c r="AD233" s="136" t="s">
        <v>125</v>
      </c>
      <c r="AE233" s="136" t="s">
        <v>125</v>
      </c>
      <c r="AF233" s="136" t="s">
        <v>125</v>
      </c>
      <c r="AG233" s="136" t="s">
        <v>125</v>
      </c>
      <c r="AH233" s="136" t="s">
        <v>125</v>
      </c>
      <c r="AI233" s="136" t="s">
        <v>125</v>
      </c>
      <c r="AJ233" s="136" t="s">
        <v>125</v>
      </c>
      <c r="AK233" s="136" t="s">
        <v>125</v>
      </c>
      <c r="AL233" s="136" t="s">
        <v>125</v>
      </c>
      <c r="AM233" s="136" t="s">
        <v>125</v>
      </c>
      <c r="AN233" s="136" t="s">
        <v>125</v>
      </c>
      <c r="AO233" s="136" t="s">
        <v>125</v>
      </c>
      <c r="AP233" s="136" t="s">
        <v>125</v>
      </c>
      <c r="AQ233" s="136" t="s">
        <v>125</v>
      </c>
      <c r="AR233" s="136" t="s">
        <v>125</v>
      </c>
      <c r="AS233" s="136" t="s">
        <v>125</v>
      </c>
      <c r="AT233" s="136" t="s">
        <v>125</v>
      </c>
      <c r="AU233" s="136" t="s">
        <v>125</v>
      </c>
      <c r="AV233" s="136" t="s">
        <v>125</v>
      </c>
      <c r="AW233" s="136" t="s">
        <v>125</v>
      </c>
      <c r="AX233" s="136" t="s">
        <v>125</v>
      </c>
      <c r="AY233" s="136" t="s">
        <v>125</v>
      </c>
      <c r="AZ233" s="136" t="s">
        <v>125</v>
      </c>
      <c r="BA233" s="136" t="s">
        <v>125</v>
      </c>
      <c r="BB233" s="136" t="s">
        <v>125</v>
      </c>
      <c r="BC233" s="35" t="s">
        <v>9332</v>
      </c>
      <c r="BD233" s="35" t="s">
        <v>9432</v>
      </c>
      <c r="BE233" s="19" t="s">
        <v>9361</v>
      </c>
      <c r="BF233" s="112" t="s">
        <v>9362</v>
      </c>
      <c r="BG233" s="112" t="s">
        <v>9363</v>
      </c>
      <c r="BH233" s="220" t="s">
        <v>9364</v>
      </c>
      <c r="BI233" s="112" t="s">
        <v>9433</v>
      </c>
      <c r="BJ233" s="557" t="s">
        <v>9366</v>
      </c>
      <c r="BK233" s="112"/>
      <c r="BL233" s="108" t="s">
        <v>6867</v>
      </c>
      <c r="BM233" s="122">
        <v>45119</v>
      </c>
      <c r="BN233" s="108" t="s">
        <v>8</v>
      </c>
      <c r="BO233" s="448"/>
      <c r="BP233" s="449"/>
      <c r="BQ233" s="449"/>
      <c r="BR233" s="449"/>
      <c r="BS233" s="449"/>
      <c r="BT233" s="119" t="s">
        <v>133</v>
      </c>
      <c r="BU233" s="448"/>
      <c r="BV233" s="449"/>
    </row>
    <row r="234" spans="1:74" s="308" customFormat="1" ht="90" hidden="1" customHeight="1">
      <c r="A234" s="49"/>
      <c r="B234" s="107" t="s">
        <v>9434</v>
      </c>
      <c r="C234" s="108" t="s">
        <v>7413</v>
      </c>
      <c r="D234" s="110" t="s">
        <v>9327</v>
      </c>
      <c r="E234" s="122">
        <v>44757</v>
      </c>
      <c r="F234" s="119" t="s">
        <v>8422</v>
      </c>
      <c r="G234" s="111" t="s">
        <v>7497</v>
      </c>
      <c r="H234" s="119" t="s">
        <v>9435</v>
      </c>
      <c r="I234" s="119" t="s">
        <v>9436</v>
      </c>
      <c r="J234" s="119" t="s">
        <v>9437</v>
      </c>
      <c r="K234" s="110" t="s">
        <v>9438</v>
      </c>
      <c r="L234" s="127" t="s">
        <v>9439</v>
      </c>
      <c r="M234" s="108">
        <v>2</v>
      </c>
      <c r="N234" s="109">
        <v>44987</v>
      </c>
      <c r="O234" s="109">
        <v>45291</v>
      </c>
      <c r="P234" s="212">
        <f t="shared" si="11"/>
        <v>43.428571428571431</v>
      </c>
      <c r="Q234" s="187">
        <v>1</v>
      </c>
      <c r="R234" s="110" t="s">
        <v>26</v>
      </c>
      <c r="S234" s="110" t="s">
        <v>9440</v>
      </c>
      <c r="T234" s="136" t="s">
        <v>125</v>
      </c>
      <c r="U234" s="136" t="s">
        <v>125</v>
      </c>
      <c r="V234" s="136" t="s">
        <v>125</v>
      </c>
      <c r="W234" s="136" t="s">
        <v>125</v>
      </c>
      <c r="X234" s="136" t="s">
        <v>125</v>
      </c>
      <c r="Y234" s="136" t="s">
        <v>125</v>
      </c>
      <c r="Z234" s="136" t="s">
        <v>125</v>
      </c>
      <c r="AA234" s="136" t="s">
        <v>125</v>
      </c>
      <c r="AB234" s="136" t="s">
        <v>125</v>
      </c>
      <c r="AC234" s="136" t="s">
        <v>125</v>
      </c>
      <c r="AD234" s="136" t="s">
        <v>125</v>
      </c>
      <c r="AE234" s="136" t="s">
        <v>125</v>
      </c>
      <c r="AF234" s="136" t="s">
        <v>125</v>
      </c>
      <c r="AG234" s="136" t="s">
        <v>125</v>
      </c>
      <c r="AH234" s="136" t="s">
        <v>125</v>
      </c>
      <c r="AI234" s="136" t="s">
        <v>125</v>
      </c>
      <c r="AJ234" s="136" t="s">
        <v>125</v>
      </c>
      <c r="AK234" s="136" t="s">
        <v>125</v>
      </c>
      <c r="AL234" s="136" t="s">
        <v>125</v>
      </c>
      <c r="AM234" s="136" t="s">
        <v>125</v>
      </c>
      <c r="AN234" s="136" t="s">
        <v>125</v>
      </c>
      <c r="AO234" s="136" t="s">
        <v>125</v>
      </c>
      <c r="AP234" s="136" t="s">
        <v>125</v>
      </c>
      <c r="AQ234" s="136" t="s">
        <v>125</v>
      </c>
      <c r="AR234" s="136" t="s">
        <v>125</v>
      </c>
      <c r="AS234" s="136" t="s">
        <v>125</v>
      </c>
      <c r="AT234" s="136" t="s">
        <v>125</v>
      </c>
      <c r="AU234" s="136" t="s">
        <v>125</v>
      </c>
      <c r="AV234" s="136" t="s">
        <v>125</v>
      </c>
      <c r="AW234" s="136" t="s">
        <v>125</v>
      </c>
      <c r="AX234" s="136" t="s">
        <v>125</v>
      </c>
      <c r="AY234" s="136" t="s">
        <v>125</v>
      </c>
      <c r="AZ234" s="136" t="s">
        <v>125</v>
      </c>
      <c r="BA234" s="136" t="s">
        <v>125</v>
      </c>
      <c r="BB234" s="136" t="s">
        <v>125</v>
      </c>
      <c r="BC234" s="35" t="s">
        <v>9332</v>
      </c>
      <c r="BD234" s="35" t="s">
        <v>9441</v>
      </c>
      <c r="BE234" s="19" t="s">
        <v>9350</v>
      </c>
      <c r="BF234" s="149" t="s">
        <v>9442</v>
      </c>
      <c r="BG234" s="161" t="s">
        <v>9443</v>
      </c>
      <c r="BH234" s="160" t="s">
        <v>9444</v>
      </c>
      <c r="BI234" s="161" t="s">
        <v>9445</v>
      </c>
      <c r="BJ234" s="556" t="s">
        <v>9446</v>
      </c>
      <c r="BK234" s="549" t="s">
        <v>4155</v>
      </c>
      <c r="BL234" s="108" t="s">
        <v>6867</v>
      </c>
      <c r="BM234" s="122">
        <v>45118</v>
      </c>
      <c r="BN234" s="108" t="s">
        <v>8</v>
      </c>
      <c r="BO234" s="448"/>
      <c r="BP234" s="449"/>
      <c r="BQ234" s="449"/>
      <c r="BR234" s="449"/>
      <c r="BS234" s="449"/>
      <c r="BT234" s="119" t="s">
        <v>133</v>
      </c>
      <c r="BU234" s="448"/>
      <c r="BV234" s="449"/>
    </row>
    <row r="235" spans="1:74" s="308" customFormat="1" ht="90" hidden="1" customHeight="1">
      <c r="A235" s="49"/>
      <c r="B235" s="107" t="s">
        <v>9447</v>
      </c>
      <c r="C235" s="108" t="s">
        <v>7413</v>
      </c>
      <c r="D235" s="110" t="s">
        <v>9327</v>
      </c>
      <c r="E235" s="122">
        <v>44757</v>
      </c>
      <c r="F235" s="119" t="s">
        <v>8422</v>
      </c>
      <c r="G235" s="111" t="s">
        <v>7497</v>
      </c>
      <c r="H235" s="119" t="s">
        <v>9435</v>
      </c>
      <c r="I235" s="119" t="s">
        <v>9436</v>
      </c>
      <c r="J235" s="119" t="s">
        <v>9437</v>
      </c>
      <c r="K235" s="110" t="s">
        <v>9448</v>
      </c>
      <c r="L235" s="127" t="s">
        <v>9449</v>
      </c>
      <c r="M235" s="108">
        <v>15</v>
      </c>
      <c r="N235" s="109">
        <v>44987</v>
      </c>
      <c r="O235" s="109">
        <v>45291</v>
      </c>
      <c r="P235" s="212">
        <f t="shared" si="11"/>
        <v>43.428571428571431</v>
      </c>
      <c r="Q235" s="187">
        <v>1</v>
      </c>
      <c r="R235" s="110" t="s">
        <v>26</v>
      </c>
      <c r="S235" s="110" t="s">
        <v>9440</v>
      </c>
      <c r="T235" s="136" t="s">
        <v>125</v>
      </c>
      <c r="U235" s="136" t="s">
        <v>125</v>
      </c>
      <c r="V235" s="136" t="s">
        <v>125</v>
      </c>
      <c r="W235" s="136" t="s">
        <v>125</v>
      </c>
      <c r="X235" s="136" t="s">
        <v>125</v>
      </c>
      <c r="Y235" s="136" t="s">
        <v>125</v>
      </c>
      <c r="Z235" s="136" t="s">
        <v>125</v>
      </c>
      <c r="AA235" s="136" t="s">
        <v>125</v>
      </c>
      <c r="AB235" s="136" t="s">
        <v>125</v>
      </c>
      <c r="AC235" s="136" t="s">
        <v>125</v>
      </c>
      <c r="AD235" s="136" t="s">
        <v>125</v>
      </c>
      <c r="AE235" s="136" t="s">
        <v>125</v>
      </c>
      <c r="AF235" s="136" t="s">
        <v>125</v>
      </c>
      <c r="AG235" s="136" t="s">
        <v>125</v>
      </c>
      <c r="AH235" s="136" t="s">
        <v>125</v>
      </c>
      <c r="AI235" s="136" t="s">
        <v>125</v>
      </c>
      <c r="AJ235" s="136" t="s">
        <v>125</v>
      </c>
      <c r="AK235" s="136" t="s">
        <v>125</v>
      </c>
      <c r="AL235" s="136" t="s">
        <v>125</v>
      </c>
      <c r="AM235" s="136" t="s">
        <v>125</v>
      </c>
      <c r="AN235" s="136" t="s">
        <v>125</v>
      </c>
      <c r="AO235" s="136" t="s">
        <v>125</v>
      </c>
      <c r="AP235" s="136" t="s">
        <v>125</v>
      </c>
      <c r="AQ235" s="136" t="s">
        <v>125</v>
      </c>
      <c r="AR235" s="136" t="s">
        <v>125</v>
      </c>
      <c r="AS235" s="136" t="s">
        <v>125</v>
      </c>
      <c r="AT235" s="136" t="s">
        <v>125</v>
      </c>
      <c r="AU235" s="136" t="s">
        <v>125</v>
      </c>
      <c r="AV235" s="136" t="s">
        <v>125</v>
      </c>
      <c r="AW235" s="136" t="s">
        <v>125</v>
      </c>
      <c r="AX235" s="136" t="s">
        <v>125</v>
      </c>
      <c r="AY235" s="136" t="s">
        <v>125</v>
      </c>
      <c r="AZ235" s="136" t="s">
        <v>125</v>
      </c>
      <c r="BA235" s="136" t="s">
        <v>125</v>
      </c>
      <c r="BB235" s="136" t="s">
        <v>125</v>
      </c>
      <c r="BC235" s="35" t="s">
        <v>9332</v>
      </c>
      <c r="BD235" s="35" t="s">
        <v>9450</v>
      </c>
      <c r="BE235" s="19" t="s">
        <v>9350</v>
      </c>
      <c r="BF235" s="112" t="s">
        <v>9451</v>
      </c>
      <c r="BG235" s="161" t="s">
        <v>9452</v>
      </c>
      <c r="BH235" s="499" t="s">
        <v>9453</v>
      </c>
      <c r="BI235" s="161" t="s">
        <v>9454</v>
      </c>
      <c r="BJ235" s="559" t="s">
        <v>9455</v>
      </c>
      <c r="BK235" s="549" t="s">
        <v>4155</v>
      </c>
      <c r="BL235" s="108" t="s">
        <v>6867</v>
      </c>
      <c r="BM235" s="122">
        <v>45118</v>
      </c>
      <c r="BN235" s="108" t="s">
        <v>8</v>
      </c>
      <c r="BO235" s="448"/>
      <c r="BP235" s="449"/>
      <c r="BQ235" s="449"/>
      <c r="BR235" s="449"/>
      <c r="BS235" s="449"/>
      <c r="BT235" s="119" t="s">
        <v>133</v>
      </c>
      <c r="BU235" s="448"/>
      <c r="BV235" s="449"/>
    </row>
    <row r="236" spans="1:74" s="308" customFormat="1" ht="90" customHeight="1">
      <c r="A236" s="49"/>
      <c r="B236" s="107" t="s">
        <v>9456</v>
      </c>
      <c r="C236" s="108" t="s">
        <v>7413</v>
      </c>
      <c r="D236" s="110" t="s">
        <v>9327</v>
      </c>
      <c r="E236" s="122">
        <v>44757</v>
      </c>
      <c r="F236" s="110" t="s">
        <v>8422</v>
      </c>
      <c r="G236" s="111" t="s">
        <v>7497</v>
      </c>
      <c r="H236" s="119" t="s">
        <v>9435</v>
      </c>
      <c r="I236" s="112" t="s">
        <v>9457</v>
      </c>
      <c r="J236" s="112" t="s">
        <v>9458</v>
      </c>
      <c r="K236" s="112" t="s">
        <v>9459</v>
      </c>
      <c r="L236" s="127" t="s">
        <v>9460</v>
      </c>
      <c r="M236" s="108">
        <v>116</v>
      </c>
      <c r="N236" s="109">
        <v>44895</v>
      </c>
      <c r="O236" s="109">
        <v>45350</v>
      </c>
      <c r="P236" s="212">
        <f t="shared" si="11"/>
        <v>65</v>
      </c>
      <c r="Q236" s="187">
        <v>90</v>
      </c>
      <c r="R236" s="110" t="s">
        <v>26</v>
      </c>
      <c r="S236" s="110" t="s">
        <v>9440</v>
      </c>
      <c r="T236" s="136" t="s">
        <v>125</v>
      </c>
      <c r="U236" s="136" t="s">
        <v>125</v>
      </c>
      <c r="V236" s="136" t="s">
        <v>125</v>
      </c>
      <c r="W236" s="136" t="s">
        <v>125</v>
      </c>
      <c r="X236" s="136" t="s">
        <v>125</v>
      </c>
      <c r="Y236" s="136" t="s">
        <v>125</v>
      </c>
      <c r="Z236" s="136" t="s">
        <v>125</v>
      </c>
      <c r="AA236" s="136" t="s">
        <v>125</v>
      </c>
      <c r="AB236" s="136" t="s">
        <v>125</v>
      </c>
      <c r="AC236" s="136" t="s">
        <v>125</v>
      </c>
      <c r="AD236" s="136" t="s">
        <v>125</v>
      </c>
      <c r="AE236" s="136" t="s">
        <v>125</v>
      </c>
      <c r="AF236" s="136" t="s">
        <v>125</v>
      </c>
      <c r="AG236" s="136" t="s">
        <v>125</v>
      </c>
      <c r="AH236" s="136" t="s">
        <v>125</v>
      </c>
      <c r="AI236" s="136" t="s">
        <v>125</v>
      </c>
      <c r="AJ236" s="136" t="s">
        <v>125</v>
      </c>
      <c r="AK236" s="136" t="s">
        <v>125</v>
      </c>
      <c r="AL236" s="136" t="s">
        <v>125</v>
      </c>
      <c r="AM236" s="136" t="s">
        <v>125</v>
      </c>
      <c r="AN236" s="136" t="s">
        <v>125</v>
      </c>
      <c r="AO236" s="136" t="s">
        <v>125</v>
      </c>
      <c r="AP236" s="136" t="s">
        <v>125</v>
      </c>
      <c r="AQ236" s="136" t="s">
        <v>125</v>
      </c>
      <c r="AR236" s="136" t="s">
        <v>125</v>
      </c>
      <c r="AS236" s="136" t="s">
        <v>125</v>
      </c>
      <c r="AT236" s="136" t="s">
        <v>125</v>
      </c>
      <c r="AU236" s="136" t="s">
        <v>125</v>
      </c>
      <c r="AV236" s="136" t="s">
        <v>125</v>
      </c>
      <c r="AW236" s="136" t="s">
        <v>125</v>
      </c>
      <c r="AX236" s="136" t="s">
        <v>125</v>
      </c>
      <c r="AY236" s="136" t="s">
        <v>125</v>
      </c>
      <c r="AZ236" s="136" t="s">
        <v>125</v>
      </c>
      <c r="BA236" s="136" t="s">
        <v>125</v>
      </c>
      <c r="BB236" s="136" t="s">
        <v>125</v>
      </c>
      <c r="BC236" s="35" t="s">
        <v>9332</v>
      </c>
      <c r="BD236" s="35" t="s">
        <v>9461</v>
      </c>
      <c r="BE236" s="19" t="s">
        <v>9462</v>
      </c>
      <c r="BF236" s="112" t="s">
        <v>9463</v>
      </c>
      <c r="BG236" s="112" t="s">
        <v>9464</v>
      </c>
      <c r="BH236" s="499" t="s">
        <v>9465</v>
      </c>
      <c r="BI236" s="112" t="s">
        <v>9466</v>
      </c>
      <c r="BJ236" s="499" t="s">
        <v>9467</v>
      </c>
      <c r="BK236" s="581" t="s">
        <v>9468</v>
      </c>
      <c r="BL236" s="108" t="s">
        <v>6867</v>
      </c>
      <c r="BM236" s="122">
        <v>45212</v>
      </c>
      <c r="BN236" s="108" t="s">
        <v>8</v>
      </c>
      <c r="BO236" s="448"/>
      <c r="BP236" s="449"/>
      <c r="BQ236" s="449"/>
      <c r="BR236" s="449"/>
      <c r="BS236" s="449"/>
      <c r="BT236" s="119" t="s">
        <v>133</v>
      </c>
      <c r="BU236" s="448"/>
      <c r="BV236" s="449"/>
    </row>
    <row r="237" spans="1:74" s="123" customFormat="1" ht="90" hidden="1" customHeight="1">
      <c r="A237" s="137"/>
      <c r="B237" s="107" t="s">
        <v>9469</v>
      </c>
      <c r="C237" s="108" t="s">
        <v>7413</v>
      </c>
      <c r="D237" s="110" t="s">
        <v>9470</v>
      </c>
      <c r="E237" s="109">
        <v>44820</v>
      </c>
      <c r="F237" s="112" t="s">
        <v>8234</v>
      </c>
      <c r="G237" s="111" t="s">
        <v>9281</v>
      </c>
      <c r="H237" s="112" t="s">
        <v>9471</v>
      </c>
      <c r="I237" s="112" t="s">
        <v>9472</v>
      </c>
      <c r="J237" s="112" t="s">
        <v>9473</v>
      </c>
      <c r="K237" s="112" t="s">
        <v>9474</v>
      </c>
      <c r="L237" s="112" t="s">
        <v>9475</v>
      </c>
      <c r="M237" s="108">
        <v>1</v>
      </c>
      <c r="N237" s="109">
        <v>44927</v>
      </c>
      <c r="O237" s="109">
        <v>45107</v>
      </c>
      <c r="P237" s="212">
        <f>WEEKNUM(O237-N237)</f>
        <v>26</v>
      </c>
      <c r="Q237" s="182">
        <v>1</v>
      </c>
      <c r="R237" s="124" t="s">
        <v>33</v>
      </c>
      <c r="S237" s="110"/>
      <c r="T237" s="166" t="s">
        <v>125</v>
      </c>
      <c r="U237" s="166" t="s">
        <v>125</v>
      </c>
      <c r="V237" s="166" t="s">
        <v>125</v>
      </c>
      <c r="W237" s="166" t="s">
        <v>125</v>
      </c>
      <c r="X237" s="166" t="s">
        <v>125</v>
      </c>
      <c r="Y237" s="166" t="s">
        <v>125</v>
      </c>
      <c r="Z237" s="166" t="s">
        <v>125</v>
      </c>
      <c r="AA237" s="166" t="s">
        <v>125</v>
      </c>
      <c r="AB237" s="166" t="s">
        <v>125</v>
      </c>
      <c r="AC237" s="166" t="s">
        <v>125</v>
      </c>
      <c r="AD237" s="166" t="s">
        <v>125</v>
      </c>
      <c r="AE237" s="166" t="s">
        <v>125</v>
      </c>
      <c r="AF237" s="166" t="s">
        <v>125</v>
      </c>
      <c r="AG237" s="166" t="s">
        <v>125</v>
      </c>
      <c r="AH237" s="166" t="s">
        <v>125</v>
      </c>
      <c r="AI237" s="166" t="s">
        <v>125</v>
      </c>
      <c r="AJ237" s="166" t="s">
        <v>125</v>
      </c>
      <c r="AK237" s="166" t="s">
        <v>125</v>
      </c>
      <c r="AL237" s="166" t="s">
        <v>125</v>
      </c>
      <c r="AM237" s="166" t="s">
        <v>125</v>
      </c>
      <c r="AN237" s="166" t="s">
        <v>125</v>
      </c>
      <c r="AO237" s="166" t="s">
        <v>125</v>
      </c>
      <c r="AP237" s="166" t="s">
        <v>125</v>
      </c>
      <c r="AQ237" s="166" t="s">
        <v>125</v>
      </c>
      <c r="AR237" s="166" t="s">
        <v>125</v>
      </c>
      <c r="AS237" s="166" t="s">
        <v>125</v>
      </c>
      <c r="AT237" s="166" t="s">
        <v>125</v>
      </c>
      <c r="AU237" s="166" t="s">
        <v>125</v>
      </c>
      <c r="AV237" s="166" t="s">
        <v>125</v>
      </c>
      <c r="AW237" s="166" t="s">
        <v>125</v>
      </c>
      <c r="AX237" s="166" t="s">
        <v>125</v>
      </c>
      <c r="AY237" s="166"/>
      <c r="AZ237" s="166" t="s">
        <v>125</v>
      </c>
      <c r="BA237" s="166" t="s">
        <v>125</v>
      </c>
      <c r="BB237" s="166" t="s">
        <v>125</v>
      </c>
      <c r="BC237" s="166" t="s">
        <v>125</v>
      </c>
      <c r="BD237" s="110" t="s">
        <v>9476</v>
      </c>
      <c r="BE237" s="92" t="s">
        <v>9477</v>
      </c>
      <c r="BF237" s="455" t="s">
        <v>9478</v>
      </c>
      <c r="BG237" s="110" t="s">
        <v>9479</v>
      </c>
      <c r="BH237" s="112" t="s">
        <v>7429</v>
      </c>
      <c r="BI237" s="112" t="s">
        <v>4994</v>
      </c>
      <c r="BJ237" s="112" t="s">
        <v>7429</v>
      </c>
      <c r="BK237" s="112" t="s">
        <v>4994</v>
      </c>
      <c r="BL237" s="108" t="s">
        <v>2438</v>
      </c>
      <c r="BM237" s="122">
        <v>45035</v>
      </c>
      <c r="BN237" s="108" t="s">
        <v>2033</v>
      </c>
      <c r="BO237" s="106"/>
      <c r="BP237" s="121"/>
      <c r="BQ237" s="121"/>
      <c r="BR237" s="121"/>
      <c r="BS237" s="121"/>
      <c r="BT237" s="108" t="s">
        <v>133</v>
      </c>
      <c r="BU237" s="106"/>
      <c r="BV237" s="121"/>
    </row>
    <row r="238" spans="1:74" s="123" customFormat="1" ht="90" hidden="1" customHeight="1">
      <c r="A238" s="137"/>
      <c r="B238" s="107" t="s">
        <v>9480</v>
      </c>
      <c r="C238" s="108" t="s">
        <v>7413</v>
      </c>
      <c r="D238" s="110" t="s">
        <v>9470</v>
      </c>
      <c r="E238" s="109">
        <v>44820</v>
      </c>
      <c r="F238" s="112" t="s">
        <v>8234</v>
      </c>
      <c r="G238" s="111" t="s">
        <v>9281</v>
      </c>
      <c r="H238" s="112" t="s">
        <v>9471</v>
      </c>
      <c r="I238" s="112" t="s">
        <v>9472</v>
      </c>
      <c r="J238" s="112" t="s">
        <v>9481</v>
      </c>
      <c r="K238" s="112" t="s">
        <v>9482</v>
      </c>
      <c r="L238" s="112" t="s">
        <v>9483</v>
      </c>
      <c r="M238" s="108">
        <v>1</v>
      </c>
      <c r="N238" s="109">
        <v>44927</v>
      </c>
      <c r="O238" s="109">
        <v>45169</v>
      </c>
      <c r="P238" s="212">
        <f>WEEKNUM(O238-N238)</f>
        <v>35</v>
      </c>
      <c r="Q238" s="187">
        <v>0</v>
      </c>
      <c r="R238" s="124" t="s">
        <v>33</v>
      </c>
      <c r="S238" s="110"/>
      <c r="T238" s="166" t="s">
        <v>125</v>
      </c>
      <c r="U238" s="166" t="s">
        <v>125</v>
      </c>
      <c r="V238" s="166" t="s">
        <v>125</v>
      </c>
      <c r="W238" s="166" t="s">
        <v>125</v>
      </c>
      <c r="X238" s="166" t="s">
        <v>125</v>
      </c>
      <c r="Y238" s="166" t="s">
        <v>125</v>
      </c>
      <c r="Z238" s="166" t="s">
        <v>125</v>
      </c>
      <c r="AA238" s="166" t="s">
        <v>125</v>
      </c>
      <c r="AB238" s="166" t="s">
        <v>125</v>
      </c>
      <c r="AC238" s="166" t="s">
        <v>125</v>
      </c>
      <c r="AD238" s="166" t="s">
        <v>125</v>
      </c>
      <c r="AE238" s="166" t="s">
        <v>125</v>
      </c>
      <c r="AF238" s="166" t="s">
        <v>125</v>
      </c>
      <c r="AG238" s="166" t="s">
        <v>125</v>
      </c>
      <c r="AH238" s="166" t="s">
        <v>125</v>
      </c>
      <c r="AI238" s="166" t="s">
        <v>125</v>
      </c>
      <c r="AJ238" s="166" t="s">
        <v>125</v>
      </c>
      <c r="AK238" s="166" t="s">
        <v>125</v>
      </c>
      <c r="AL238" s="166" t="s">
        <v>125</v>
      </c>
      <c r="AM238" s="166" t="s">
        <v>125</v>
      </c>
      <c r="AN238" s="166" t="s">
        <v>125</v>
      </c>
      <c r="AO238" s="166" t="s">
        <v>125</v>
      </c>
      <c r="AP238" s="166" t="s">
        <v>125</v>
      </c>
      <c r="AQ238" s="166" t="s">
        <v>125</v>
      </c>
      <c r="AR238" s="166" t="s">
        <v>125</v>
      </c>
      <c r="AS238" s="166" t="s">
        <v>125</v>
      </c>
      <c r="AT238" s="166" t="s">
        <v>125</v>
      </c>
      <c r="AU238" s="166" t="s">
        <v>125</v>
      </c>
      <c r="AV238" s="166" t="s">
        <v>125</v>
      </c>
      <c r="AW238" s="166" t="s">
        <v>125</v>
      </c>
      <c r="AX238" s="166" t="s">
        <v>125</v>
      </c>
      <c r="AY238" s="166"/>
      <c r="AZ238" s="166" t="s">
        <v>125</v>
      </c>
      <c r="BA238" s="166" t="s">
        <v>125</v>
      </c>
      <c r="BB238" s="166" t="s">
        <v>125</v>
      </c>
      <c r="BC238" s="166" t="s">
        <v>125</v>
      </c>
      <c r="BD238" s="110" t="s">
        <v>9476</v>
      </c>
      <c r="BE238" s="92" t="s">
        <v>9484</v>
      </c>
      <c r="BF238" s="455" t="s">
        <v>9485</v>
      </c>
      <c r="BG238" s="110" t="s">
        <v>9486</v>
      </c>
      <c r="BH238" s="110" t="s">
        <v>9487</v>
      </c>
      <c r="BI238" s="110" t="s">
        <v>9488</v>
      </c>
      <c r="BJ238" s="546" t="s">
        <v>9489</v>
      </c>
      <c r="BK238" s="110"/>
      <c r="BL238" s="108" t="s">
        <v>6867</v>
      </c>
      <c r="BM238" s="122">
        <v>45125</v>
      </c>
      <c r="BN238" s="108" t="s">
        <v>8</v>
      </c>
      <c r="BO238" s="106"/>
      <c r="BP238" s="121"/>
      <c r="BQ238" s="121"/>
      <c r="BR238" s="121"/>
      <c r="BS238" s="121"/>
      <c r="BT238" s="108" t="s">
        <v>133</v>
      </c>
      <c r="BU238" s="106"/>
      <c r="BV238" s="121"/>
    </row>
    <row r="239" spans="1:74" s="137" customFormat="1" ht="90" hidden="1" customHeight="1">
      <c r="B239" s="107" t="s">
        <v>9490</v>
      </c>
      <c r="C239" s="108" t="s">
        <v>7413</v>
      </c>
      <c r="D239" s="92" t="s">
        <v>9470</v>
      </c>
      <c r="E239" s="109">
        <v>44820</v>
      </c>
      <c r="F239" s="112" t="s">
        <v>8234</v>
      </c>
      <c r="G239" s="111" t="s">
        <v>9281</v>
      </c>
      <c r="H239" s="112" t="s">
        <v>9471</v>
      </c>
      <c r="I239" s="112" t="s">
        <v>9491</v>
      </c>
      <c r="J239" s="112" t="s">
        <v>9492</v>
      </c>
      <c r="K239" s="112" t="s">
        <v>9493</v>
      </c>
      <c r="L239" s="112" t="s">
        <v>9494</v>
      </c>
      <c r="M239" s="108">
        <v>1</v>
      </c>
      <c r="N239" s="109">
        <v>44835</v>
      </c>
      <c r="O239" s="109">
        <v>44926</v>
      </c>
      <c r="P239" s="114">
        <f>WEEKNUM(O239-N239)</f>
        <v>13</v>
      </c>
      <c r="Q239" s="182">
        <v>1</v>
      </c>
      <c r="R239" s="124" t="s">
        <v>33</v>
      </c>
      <c r="S239" s="110"/>
      <c r="T239" s="166" t="s">
        <v>125</v>
      </c>
      <c r="U239" s="166" t="s">
        <v>125</v>
      </c>
      <c r="V239" s="166" t="s">
        <v>125</v>
      </c>
      <c r="W239" s="166" t="s">
        <v>125</v>
      </c>
      <c r="X239" s="166" t="s">
        <v>125</v>
      </c>
      <c r="Y239" s="166" t="s">
        <v>125</v>
      </c>
      <c r="Z239" s="166" t="s">
        <v>125</v>
      </c>
      <c r="AA239" s="166" t="s">
        <v>125</v>
      </c>
      <c r="AB239" s="166" t="s">
        <v>125</v>
      </c>
      <c r="AC239" s="166" t="s">
        <v>125</v>
      </c>
      <c r="AD239" s="166" t="s">
        <v>125</v>
      </c>
      <c r="AE239" s="166" t="s">
        <v>125</v>
      </c>
      <c r="AF239" s="166" t="s">
        <v>125</v>
      </c>
      <c r="AG239" s="166" t="s">
        <v>125</v>
      </c>
      <c r="AH239" s="166" t="s">
        <v>125</v>
      </c>
      <c r="AI239" s="166" t="s">
        <v>125</v>
      </c>
      <c r="AJ239" s="166" t="s">
        <v>125</v>
      </c>
      <c r="AK239" s="166" t="s">
        <v>125</v>
      </c>
      <c r="AL239" s="166" t="s">
        <v>125</v>
      </c>
      <c r="AM239" s="166" t="s">
        <v>125</v>
      </c>
      <c r="AN239" s="166" t="s">
        <v>125</v>
      </c>
      <c r="AO239" s="166" t="s">
        <v>125</v>
      </c>
      <c r="AP239" s="166" t="s">
        <v>125</v>
      </c>
      <c r="AQ239" s="166" t="s">
        <v>125</v>
      </c>
      <c r="AR239" s="166" t="s">
        <v>125</v>
      </c>
      <c r="AS239" s="166" t="s">
        <v>125</v>
      </c>
      <c r="AT239" s="166" t="s">
        <v>125</v>
      </c>
      <c r="AU239" s="166" t="s">
        <v>125</v>
      </c>
      <c r="AV239" s="166" t="s">
        <v>125</v>
      </c>
      <c r="AW239" s="166" t="s">
        <v>125</v>
      </c>
      <c r="AX239" s="166" t="s">
        <v>125</v>
      </c>
      <c r="AY239" s="166"/>
      <c r="AZ239" s="166" t="s">
        <v>125</v>
      </c>
      <c r="BA239" s="166" t="s">
        <v>125</v>
      </c>
      <c r="BB239" s="166" t="s">
        <v>125</v>
      </c>
      <c r="BC239" s="166" t="s">
        <v>125</v>
      </c>
      <c r="BD239" s="35" t="s">
        <v>9495</v>
      </c>
      <c r="BE239" s="92" t="s">
        <v>9496</v>
      </c>
      <c r="BF239" s="19" t="s">
        <v>7429</v>
      </c>
      <c r="BG239" s="19" t="s">
        <v>5082</v>
      </c>
      <c r="BH239" s="19" t="s">
        <v>7429</v>
      </c>
      <c r="BI239" s="19" t="s">
        <v>5082</v>
      </c>
      <c r="BJ239" s="19" t="s">
        <v>7429</v>
      </c>
      <c r="BK239" s="19" t="s">
        <v>5082</v>
      </c>
      <c r="BL239" s="108" t="s">
        <v>131</v>
      </c>
      <c r="BM239" s="175">
        <v>44944</v>
      </c>
      <c r="BN239" s="108" t="s">
        <v>2033</v>
      </c>
      <c r="BO239" s="106"/>
      <c r="BP239" s="121"/>
      <c r="BQ239" s="121"/>
      <c r="BR239" s="121"/>
      <c r="BS239" s="121"/>
      <c r="BT239" s="108" t="s">
        <v>133</v>
      </c>
      <c r="BU239" s="179"/>
      <c r="BV239" s="136"/>
    </row>
    <row r="240" spans="1:74" s="137" customFormat="1" ht="90" hidden="1" customHeight="1">
      <c r="B240" s="107" t="s">
        <v>9497</v>
      </c>
      <c r="C240" s="108" t="s">
        <v>7413</v>
      </c>
      <c r="D240" s="92" t="s">
        <v>9470</v>
      </c>
      <c r="E240" s="109">
        <v>44820</v>
      </c>
      <c r="F240" s="112" t="s">
        <v>8234</v>
      </c>
      <c r="G240" s="111" t="s">
        <v>9498</v>
      </c>
      <c r="H240" s="112" t="s">
        <v>9499</v>
      </c>
      <c r="I240" s="213" t="s">
        <v>9500</v>
      </c>
      <c r="J240" s="213" t="s">
        <v>9501</v>
      </c>
      <c r="K240" s="112" t="s">
        <v>9502</v>
      </c>
      <c r="L240" s="112" t="s">
        <v>9503</v>
      </c>
      <c r="M240" s="108">
        <v>3</v>
      </c>
      <c r="N240" s="109">
        <v>44835</v>
      </c>
      <c r="O240" s="109">
        <v>44926</v>
      </c>
      <c r="P240" s="114">
        <f>WEEKNUM(O240-N240)</f>
        <v>13</v>
      </c>
      <c r="Q240" s="182">
        <v>3</v>
      </c>
      <c r="R240" s="124" t="s">
        <v>33</v>
      </c>
      <c r="S240" s="179"/>
      <c r="T240" s="166" t="s">
        <v>125</v>
      </c>
      <c r="U240" s="166" t="s">
        <v>125</v>
      </c>
      <c r="V240" s="166" t="s">
        <v>125</v>
      </c>
      <c r="W240" s="166" t="s">
        <v>125</v>
      </c>
      <c r="X240" s="166" t="s">
        <v>125</v>
      </c>
      <c r="Y240" s="166" t="s">
        <v>125</v>
      </c>
      <c r="Z240" s="166" t="s">
        <v>125</v>
      </c>
      <c r="AA240" s="166" t="s">
        <v>125</v>
      </c>
      <c r="AB240" s="166" t="s">
        <v>125</v>
      </c>
      <c r="AC240" s="166" t="s">
        <v>125</v>
      </c>
      <c r="AD240" s="166" t="s">
        <v>125</v>
      </c>
      <c r="AE240" s="166" t="s">
        <v>125</v>
      </c>
      <c r="AF240" s="166" t="s">
        <v>125</v>
      </c>
      <c r="AG240" s="166" t="s">
        <v>125</v>
      </c>
      <c r="AH240" s="166" t="s">
        <v>125</v>
      </c>
      <c r="AI240" s="166" t="s">
        <v>125</v>
      </c>
      <c r="AJ240" s="166" t="s">
        <v>125</v>
      </c>
      <c r="AK240" s="166" t="s">
        <v>125</v>
      </c>
      <c r="AL240" s="166" t="s">
        <v>125</v>
      </c>
      <c r="AM240" s="166" t="s">
        <v>125</v>
      </c>
      <c r="AN240" s="166" t="s">
        <v>125</v>
      </c>
      <c r="AO240" s="166" t="s">
        <v>125</v>
      </c>
      <c r="AP240" s="166" t="s">
        <v>125</v>
      </c>
      <c r="AQ240" s="166" t="s">
        <v>125</v>
      </c>
      <c r="AR240" s="166" t="s">
        <v>125</v>
      </c>
      <c r="AS240" s="166" t="s">
        <v>125</v>
      </c>
      <c r="AT240" s="166" t="s">
        <v>125</v>
      </c>
      <c r="AU240" s="166" t="s">
        <v>125</v>
      </c>
      <c r="AV240" s="166" t="s">
        <v>125</v>
      </c>
      <c r="AW240" s="166" t="s">
        <v>125</v>
      </c>
      <c r="AX240" s="166" t="s">
        <v>125</v>
      </c>
      <c r="AY240" s="166"/>
      <c r="AZ240" s="166" t="s">
        <v>125</v>
      </c>
      <c r="BA240" s="166" t="s">
        <v>125</v>
      </c>
      <c r="BB240" s="166" t="s">
        <v>125</v>
      </c>
      <c r="BC240" s="166" t="s">
        <v>125</v>
      </c>
      <c r="BD240" s="35" t="s">
        <v>9504</v>
      </c>
      <c r="BE240" s="92" t="s">
        <v>9505</v>
      </c>
      <c r="BF240" s="19" t="s">
        <v>7429</v>
      </c>
      <c r="BG240" s="19" t="s">
        <v>5082</v>
      </c>
      <c r="BH240" s="19" t="s">
        <v>7429</v>
      </c>
      <c r="BI240" s="19" t="s">
        <v>5082</v>
      </c>
      <c r="BJ240" s="19" t="s">
        <v>7429</v>
      </c>
      <c r="BK240" s="19" t="s">
        <v>5082</v>
      </c>
      <c r="BL240" s="108" t="s">
        <v>131</v>
      </c>
      <c r="BM240" s="175">
        <v>44944</v>
      </c>
      <c r="BN240" s="108" t="s">
        <v>2033</v>
      </c>
      <c r="BO240" s="179"/>
      <c r="BP240" s="136"/>
      <c r="BQ240" s="136"/>
      <c r="BR240" s="136"/>
      <c r="BS240" s="136"/>
      <c r="BT240" s="108" t="s">
        <v>133</v>
      </c>
      <c r="BU240" s="179"/>
      <c r="BV240" s="136"/>
    </row>
    <row r="241" spans="1:74" s="137" customFormat="1" ht="90" hidden="1" customHeight="1">
      <c r="B241" s="107" t="s">
        <v>9506</v>
      </c>
      <c r="C241" s="108" t="s">
        <v>7413</v>
      </c>
      <c r="D241" s="92" t="s">
        <v>9470</v>
      </c>
      <c r="E241" s="109">
        <v>44820</v>
      </c>
      <c r="F241" s="112" t="s">
        <v>8234</v>
      </c>
      <c r="G241" s="111" t="s">
        <v>9498</v>
      </c>
      <c r="H241" s="112" t="s">
        <v>9499</v>
      </c>
      <c r="I241" s="213" t="s">
        <v>9500</v>
      </c>
      <c r="J241" s="213" t="s">
        <v>9501</v>
      </c>
      <c r="K241" s="112" t="s">
        <v>9507</v>
      </c>
      <c r="L241" s="112" t="s">
        <v>9508</v>
      </c>
      <c r="M241" s="108">
        <v>1</v>
      </c>
      <c r="N241" s="109">
        <v>44835</v>
      </c>
      <c r="O241" s="109">
        <v>45016</v>
      </c>
      <c r="P241" s="114">
        <f t="shared" ref="P241:P244" si="12">WEEKNUM(O241-N241)</f>
        <v>26</v>
      </c>
      <c r="Q241" s="182">
        <v>1</v>
      </c>
      <c r="R241" s="124" t="s">
        <v>33</v>
      </c>
      <c r="S241" s="179"/>
      <c r="T241" s="166" t="s">
        <v>125</v>
      </c>
      <c r="U241" s="166" t="s">
        <v>125</v>
      </c>
      <c r="V241" s="166" t="s">
        <v>125</v>
      </c>
      <c r="W241" s="166" t="s">
        <v>125</v>
      </c>
      <c r="X241" s="166" t="s">
        <v>125</v>
      </c>
      <c r="Y241" s="166" t="s">
        <v>125</v>
      </c>
      <c r="Z241" s="166" t="s">
        <v>125</v>
      </c>
      <c r="AA241" s="166" t="s">
        <v>125</v>
      </c>
      <c r="AB241" s="166" t="s">
        <v>125</v>
      </c>
      <c r="AC241" s="166" t="s">
        <v>125</v>
      </c>
      <c r="AD241" s="166" t="s">
        <v>125</v>
      </c>
      <c r="AE241" s="166" t="s">
        <v>125</v>
      </c>
      <c r="AF241" s="166" t="s">
        <v>125</v>
      </c>
      <c r="AG241" s="166" t="s">
        <v>125</v>
      </c>
      <c r="AH241" s="166" t="s">
        <v>125</v>
      </c>
      <c r="AI241" s="166" t="s">
        <v>125</v>
      </c>
      <c r="AJ241" s="166" t="s">
        <v>125</v>
      </c>
      <c r="AK241" s="166" t="s">
        <v>125</v>
      </c>
      <c r="AL241" s="166" t="s">
        <v>125</v>
      </c>
      <c r="AM241" s="166" t="s">
        <v>125</v>
      </c>
      <c r="AN241" s="166" t="s">
        <v>125</v>
      </c>
      <c r="AO241" s="166" t="s">
        <v>125</v>
      </c>
      <c r="AP241" s="166" t="s">
        <v>125</v>
      </c>
      <c r="AQ241" s="166" t="s">
        <v>125</v>
      </c>
      <c r="AR241" s="166" t="s">
        <v>125</v>
      </c>
      <c r="AS241" s="166" t="s">
        <v>125</v>
      </c>
      <c r="AT241" s="166" t="s">
        <v>125</v>
      </c>
      <c r="AU241" s="166" t="s">
        <v>125</v>
      </c>
      <c r="AV241" s="166" t="s">
        <v>125</v>
      </c>
      <c r="AW241" s="166" t="s">
        <v>125</v>
      </c>
      <c r="AX241" s="166" t="s">
        <v>125</v>
      </c>
      <c r="AY241" s="166"/>
      <c r="AZ241" s="166" t="s">
        <v>125</v>
      </c>
      <c r="BA241" s="166" t="s">
        <v>125</v>
      </c>
      <c r="BB241" s="166" t="s">
        <v>125</v>
      </c>
      <c r="BC241" s="166" t="s">
        <v>125</v>
      </c>
      <c r="BD241" s="35" t="s">
        <v>9509</v>
      </c>
      <c r="BE241" s="92" t="s">
        <v>9510</v>
      </c>
      <c r="BF241" s="19" t="s">
        <v>7429</v>
      </c>
      <c r="BG241" s="19" t="s">
        <v>9168</v>
      </c>
      <c r="BH241" s="19" t="s">
        <v>7429</v>
      </c>
      <c r="BI241" s="19" t="s">
        <v>9168</v>
      </c>
      <c r="BJ241" s="19" t="s">
        <v>7429</v>
      </c>
      <c r="BK241" s="19" t="s">
        <v>9168</v>
      </c>
      <c r="BL241" s="108" t="s">
        <v>2438</v>
      </c>
      <c r="BM241" s="175">
        <v>44944</v>
      </c>
      <c r="BN241" s="108" t="s">
        <v>2033</v>
      </c>
      <c r="BO241" s="179"/>
      <c r="BP241" s="136"/>
      <c r="BQ241" s="136"/>
      <c r="BR241" s="136"/>
      <c r="BS241" s="136"/>
      <c r="BT241" s="108" t="s">
        <v>133</v>
      </c>
      <c r="BU241" s="179"/>
      <c r="BV241" s="136"/>
    </row>
    <row r="242" spans="1:74" s="123" customFormat="1" ht="90" hidden="1" customHeight="1">
      <c r="A242" s="137"/>
      <c r="B242" s="107" t="s">
        <v>9511</v>
      </c>
      <c r="C242" s="108" t="s">
        <v>7413</v>
      </c>
      <c r="D242" s="110" t="s">
        <v>9470</v>
      </c>
      <c r="E242" s="109">
        <v>44820</v>
      </c>
      <c r="F242" s="112" t="s">
        <v>8234</v>
      </c>
      <c r="G242" s="111" t="s">
        <v>9498</v>
      </c>
      <c r="H242" s="112" t="s">
        <v>9499</v>
      </c>
      <c r="I242" s="456" t="s">
        <v>9500</v>
      </c>
      <c r="J242" s="456" t="s">
        <v>9501</v>
      </c>
      <c r="K242" s="112" t="s">
        <v>9512</v>
      </c>
      <c r="L242" s="112" t="s">
        <v>9513</v>
      </c>
      <c r="M242" s="108">
        <v>1</v>
      </c>
      <c r="N242" s="109">
        <v>44986</v>
      </c>
      <c r="O242" s="109">
        <v>45015</v>
      </c>
      <c r="P242" s="212">
        <f t="shared" si="12"/>
        <v>5</v>
      </c>
      <c r="Q242" s="182">
        <v>1</v>
      </c>
      <c r="R242" s="124" t="s">
        <v>33</v>
      </c>
      <c r="S242" s="106"/>
      <c r="T242" s="166" t="s">
        <v>125</v>
      </c>
      <c r="U242" s="166" t="s">
        <v>125</v>
      </c>
      <c r="V242" s="166" t="s">
        <v>125</v>
      </c>
      <c r="W242" s="166" t="s">
        <v>125</v>
      </c>
      <c r="X242" s="166" t="s">
        <v>125</v>
      </c>
      <c r="Y242" s="166" t="s">
        <v>125</v>
      </c>
      <c r="Z242" s="166" t="s">
        <v>125</v>
      </c>
      <c r="AA242" s="166" t="s">
        <v>125</v>
      </c>
      <c r="AB242" s="166" t="s">
        <v>125</v>
      </c>
      <c r="AC242" s="166" t="s">
        <v>125</v>
      </c>
      <c r="AD242" s="166" t="s">
        <v>125</v>
      </c>
      <c r="AE242" s="166" t="s">
        <v>125</v>
      </c>
      <c r="AF242" s="166" t="s">
        <v>125</v>
      </c>
      <c r="AG242" s="166" t="s">
        <v>125</v>
      </c>
      <c r="AH242" s="166" t="s">
        <v>125</v>
      </c>
      <c r="AI242" s="166" t="s">
        <v>125</v>
      </c>
      <c r="AJ242" s="166" t="s">
        <v>125</v>
      </c>
      <c r="AK242" s="166" t="s">
        <v>125</v>
      </c>
      <c r="AL242" s="166" t="s">
        <v>125</v>
      </c>
      <c r="AM242" s="166" t="s">
        <v>125</v>
      </c>
      <c r="AN242" s="166" t="s">
        <v>125</v>
      </c>
      <c r="AO242" s="166" t="s">
        <v>125</v>
      </c>
      <c r="AP242" s="166" t="s">
        <v>125</v>
      </c>
      <c r="AQ242" s="166" t="s">
        <v>125</v>
      </c>
      <c r="AR242" s="166" t="s">
        <v>125</v>
      </c>
      <c r="AS242" s="166" t="s">
        <v>125</v>
      </c>
      <c r="AT242" s="166" t="s">
        <v>125</v>
      </c>
      <c r="AU242" s="166" t="s">
        <v>125</v>
      </c>
      <c r="AV242" s="166" t="s">
        <v>125</v>
      </c>
      <c r="AW242" s="166" t="s">
        <v>125</v>
      </c>
      <c r="AX242" s="166" t="s">
        <v>125</v>
      </c>
      <c r="AY242" s="166"/>
      <c r="AZ242" s="166" t="s">
        <v>125</v>
      </c>
      <c r="BA242" s="166" t="s">
        <v>125</v>
      </c>
      <c r="BB242" s="166" t="s">
        <v>125</v>
      </c>
      <c r="BC242" s="166" t="s">
        <v>125</v>
      </c>
      <c r="BD242" s="110" t="s">
        <v>9476</v>
      </c>
      <c r="BE242" s="92" t="s">
        <v>9514</v>
      </c>
      <c r="BF242" s="455" t="s">
        <v>9515</v>
      </c>
      <c r="BG242" s="110" t="s">
        <v>9516</v>
      </c>
      <c r="BH242" s="112" t="s">
        <v>7429</v>
      </c>
      <c r="BI242" s="112" t="s">
        <v>6707</v>
      </c>
      <c r="BJ242" s="112" t="s">
        <v>7429</v>
      </c>
      <c r="BK242" s="112" t="s">
        <v>6707</v>
      </c>
      <c r="BL242" s="108" t="s">
        <v>131</v>
      </c>
      <c r="BM242" s="122">
        <v>45035</v>
      </c>
      <c r="BN242" s="108" t="s">
        <v>2033</v>
      </c>
      <c r="BO242" s="106"/>
      <c r="BP242" s="121"/>
      <c r="BQ242" s="121"/>
      <c r="BR242" s="121"/>
      <c r="BS242" s="121"/>
      <c r="BT242" s="108" t="s">
        <v>133</v>
      </c>
      <c r="BU242" s="106"/>
      <c r="BV242" s="121"/>
    </row>
    <row r="243" spans="1:74" s="137" customFormat="1" ht="90" hidden="1" customHeight="1">
      <c r="B243" s="107" t="s">
        <v>9517</v>
      </c>
      <c r="C243" s="108" t="s">
        <v>7413</v>
      </c>
      <c r="D243" s="92" t="s">
        <v>9470</v>
      </c>
      <c r="E243" s="109">
        <v>44820</v>
      </c>
      <c r="F243" s="112" t="s">
        <v>8234</v>
      </c>
      <c r="G243" s="111" t="s">
        <v>9498</v>
      </c>
      <c r="H243" s="209" t="s">
        <v>9518</v>
      </c>
      <c r="I243" s="210" t="s">
        <v>9519</v>
      </c>
      <c r="J243" s="210" t="s">
        <v>9520</v>
      </c>
      <c r="K243" s="155" t="s">
        <v>9521</v>
      </c>
      <c r="L243" s="156" t="s">
        <v>9522</v>
      </c>
      <c r="M243" s="211">
        <v>2</v>
      </c>
      <c r="N243" s="157">
        <v>44835</v>
      </c>
      <c r="O243" s="157">
        <v>44926</v>
      </c>
      <c r="P243" s="211">
        <f t="shared" si="12"/>
        <v>13</v>
      </c>
      <c r="Q243" s="182">
        <v>2</v>
      </c>
      <c r="R243" s="124" t="s">
        <v>33</v>
      </c>
      <c r="S243" s="179"/>
      <c r="T243" s="166" t="s">
        <v>125</v>
      </c>
      <c r="U243" s="166" t="s">
        <v>125</v>
      </c>
      <c r="V243" s="166" t="s">
        <v>125</v>
      </c>
      <c r="W243" s="166" t="s">
        <v>125</v>
      </c>
      <c r="X243" s="166" t="s">
        <v>125</v>
      </c>
      <c r="Y243" s="166" t="s">
        <v>125</v>
      </c>
      <c r="Z243" s="166" t="s">
        <v>125</v>
      </c>
      <c r="AA243" s="166" t="s">
        <v>125</v>
      </c>
      <c r="AB243" s="166" t="s">
        <v>125</v>
      </c>
      <c r="AC243" s="166" t="s">
        <v>125</v>
      </c>
      <c r="AD243" s="166" t="s">
        <v>125</v>
      </c>
      <c r="AE243" s="166" t="s">
        <v>125</v>
      </c>
      <c r="AF243" s="166" t="s">
        <v>125</v>
      </c>
      <c r="AG243" s="166" t="s">
        <v>125</v>
      </c>
      <c r="AH243" s="166" t="s">
        <v>125</v>
      </c>
      <c r="AI243" s="166" t="s">
        <v>125</v>
      </c>
      <c r="AJ243" s="166" t="s">
        <v>125</v>
      </c>
      <c r="AK243" s="166" t="s">
        <v>125</v>
      </c>
      <c r="AL243" s="166" t="s">
        <v>125</v>
      </c>
      <c r="AM243" s="166" t="s">
        <v>125</v>
      </c>
      <c r="AN243" s="166" t="s">
        <v>125</v>
      </c>
      <c r="AO243" s="166" t="s">
        <v>125</v>
      </c>
      <c r="AP243" s="166" t="s">
        <v>125</v>
      </c>
      <c r="AQ243" s="166" t="s">
        <v>125</v>
      </c>
      <c r="AR243" s="166" t="s">
        <v>125</v>
      </c>
      <c r="AS243" s="166" t="s">
        <v>125</v>
      </c>
      <c r="AT243" s="166" t="s">
        <v>125</v>
      </c>
      <c r="AU243" s="166" t="s">
        <v>125</v>
      </c>
      <c r="AV243" s="166" t="s">
        <v>125</v>
      </c>
      <c r="AW243" s="166" t="s">
        <v>125</v>
      </c>
      <c r="AX243" s="166" t="s">
        <v>125</v>
      </c>
      <c r="AY243" s="166"/>
      <c r="AZ243" s="166" t="s">
        <v>125</v>
      </c>
      <c r="BA243" s="166" t="s">
        <v>125</v>
      </c>
      <c r="BB243" s="166" t="s">
        <v>125</v>
      </c>
      <c r="BC243" s="166" t="s">
        <v>125</v>
      </c>
      <c r="BD243" s="35" t="s">
        <v>9523</v>
      </c>
      <c r="BE243" s="92" t="s">
        <v>9524</v>
      </c>
      <c r="BF243" s="19" t="s">
        <v>7429</v>
      </c>
      <c r="BG243" s="19" t="s">
        <v>5082</v>
      </c>
      <c r="BH243" s="19" t="s">
        <v>7429</v>
      </c>
      <c r="BI243" s="19" t="s">
        <v>5082</v>
      </c>
      <c r="BJ243" s="19" t="s">
        <v>7429</v>
      </c>
      <c r="BK243" s="19" t="s">
        <v>5082</v>
      </c>
      <c r="BL243" s="108" t="s">
        <v>131</v>
      </c>
      <c r="BM243" s="175">
        <v>44944</v>
      </c>
      <c r="BN243" s="108" t="s">
        <v>2033</v>
      </c>
      <c r="BO243" s="179"/>
      <c r="BP243" s="136"/>
      <c r="BQ243" s="136"/>
      <c r="BR243" s="136"/>
      <c r="BS243" s="136"/>
      <c r="BT243" s="108" t="s">
        <v>133</v>
      </c>
      <c r="BU243" s="179"/>
      <c r="BV243" s="136"/>
    </row>
    <row r="244" spans="1:74" s="123" customFormat="1" ht="90" hidden="1" customHeight="1">
      <c r="A244" s="137"/>
      <c r="B244" s="107" t="s">
        <v>9525</v>
      </c>
      <c r="C244" s="108" t="s">
        <v>7413</v>
      </c>
      <c r="D244" s="110" t="s">
        <v>9470</v>
      </c>
      <c r="E244" s="109">
        <v>44820</v>
      </c>
      <c r="F244" s="112" t="s">
        <v>8234</v>
      </c>
      <c r="G244" s="111" t="s">
        <v>9498</v>
      </c>
      <c r="H244" s="128" t="s">
        <v>9526</v>
      </c>
      <c r="I244" s="457" t="s">
        <v>9527</v>
      </c>
      <c r="J244" s="457" t="s">
        <v>9528</v>
      </c>
      <c r="K244" s="457" t="s">
        <v>9529</v>
      </c>
      <c r="L244" s="457" t="s">
        <v>9530</v>
      </c>
      <c r="M244" s="458">
        <v>2</v>
      </c>
      <c r="N244" s="446">
        <v>45139</v>
      </c>
      <c r="O244" s="446">
        <v>45199</v>
      </c>
      <c r="P244" s="240">
        <f t="shared" si="12"/>
        <v>9</v>
      </c>
      <c r="Q244" s="187">
        <v>0</v>
      </c>
      <c r="R244" s="124" t="s">
        <v>33</v>
      </c>
      <c r="S244" s="106"/>
      <c r="T244" s="166" t="s">
        <v>125</v>
      </c>
      <c r="U244" s="166" t="s">
        <v>125</v>
      </c>
      <c r="V244" s="166" t="s">
        <v>125</v>
      </c>
      <c r="W244" s="166" t="s">
        <v>125</v>
      </c>
      <c r="X244" s="166" t="s">
        <v>125</v>
      </c>
      <c r="Y244" s="166" t="s">
        <v>125</v>
      </c>
      <c r="Z244" s="166" t="s">
        <v>125</v>
      </c>
      <c r="AA244" s="166" t="s">
        <v>125</v>
      </c>
      <c r="AB244" s="166" t="s">
        <v>125</v>
      </c>
      <c r="AC244" s="166" t="s">
        <v>125</v>
      </c>
      <c r="AD244" s="166" t="s">
        <v>125</v>
      </c>
      <c r="AE244" s="166" t="s">
        <v>125</v>
      </c>
      <c r="AF244" s="166" t="s">
        <v>125</v>
      </c>
      <c r="AG244" s="166" t="s">
        <v>125</v>
      </c>
      <c r="AH244" s="166" t="s">
        <v>125</v>
      </c>
      <c r="AI244" s="166" t="s">
        <v>125</v>
      </c>
      <c r="AJ244" s="166" t="s">
        <v>125</v>
      </c>
      <c r="AK244" s="166" t="s">
        <v>125</v>
      </c>
      <c r="AL244" s="166" t="s">
        <v>125</v>
      </c>
      <c r="AM244" s="166" t="s">
        <v>125</v>
      </c>
      <c r="AN244" s="166" t="s">
        <v>125</v>
      </c>
      <c r="AO244" s="166" t="s">
        <v>125</v>
      </c>
      <c r="AP244" s="166" t="s">
        <v>125</v>
      </c>
      <c r="AQ244" s="166" t="s">
        <v>125</v>
      </c>
      <c r="AR244" s="166" t="s">
        <v>125</v>
      </c>
      <c r="AS244" s="166" t="s">
        <v>125</v>
      </c>
      <c r="AT244" s="166" t="s">
        <v>125</v>
      </c>
      <c r="AU244" s="166" t="s">
        <v>125</v>
      </c>
      <c r="AV244" s="166" t="s">
        <v>125</v>
      </c>
      <c r="AW244" s="166" t="s">
        <v>125</v>
      </c>
      <c r="AX244" s="166" t="s">
        <v>125</v>
      </c>
      <c r="AY244" s="166"/>
      <c r="AZ244" s="166" t="s">
        <v>125</v>
      </c>
      <c r="BA244" s="166" t="s">
        <v>125</v>
      </c>
      <c r="BB244" s="166" t="s">
        <v>125</v>
      </c>
      <c r="BC244" s="166" t="s">
        <v>125</v>
      </c>
      <c r="BD244" s="110" t="s">
        <v>9476</v>
      </c>
      <c r="BE244" s="92" t="s">
        <v>9531</v>
      </c>
      <c r="BF244" s="455" t="s">
        <v>9532</v>
      </c>
      <c r="BG244" s="110" t="s">
        <v>9533</v>
      </c>
      <c r="BH244" s="110" t="s">
        <v>9534</v>
      </c>
      <c r="BI244" s="110" t="s">
        <v>9535</v>
      </c>
      <c r="BJ244" s="546" t="s">
        <v>9536</v>
      </c>
      <c r="BK244" s="110"/>
      <c r="BL244" s="108" t="s">
        <v>6867</v>
      </c>
      <c r="BM244" s="122">
        <v>45125</v>
      </c>
      <c r="BN244" s="108" t="s">
        <v>8</v>
      </c>
      <c r="BO244" s="106"/>
      <c r="BP244" s="121"/>
      <c r="BQ244" s="121"/>
      <c r="BR244" s="121"/>
      <c r="BS244" s="121"/>
      <c r="BT244" s="108" t="s">
        <v>133</v>
      </c>
      <c r="BU244" s="106"/>
      <c r="BV244" s="121"/>
    </row>
    <row r="245" spans="1:74" ht="90" hidden="1" customHeight="1">
      <c r="B245" s="107" t="s">
        <v>9537</v>
      </c>
      <c r="C245" s="108" t="s">
        <v>7413</v>
      </c>
      <c r="D245" s="110" t="s">
        <v>8680</v>
      </c>
      <c r="E245" s="122">
        <v>44162</v>
      </c>
      <c r="F245" s="110" t="s">
        <v>7648</v>
      </c>
      <c r="G245" s="111" t="s">
        <v>7416</v>
      </c>
      <c r="H245" s="119" t="s">
        <v>8691</v>
      </c>
      <c r="I245" s="119" t="s">
        <v>9538</v>
      </c>
      <c r="J245" s="119" t="s">
        <v>9539</v>
      </c>
      <c r="K245" s="119" t="s">
        <v>9540</v>
      </c>
      <c r="L245" s="119" t="s">
        <v>9541</v>
      </c>
      <c r="M245" s="106">
        <v>1</v>
      </c>
      <c r="N245" s="122">
        <v>45078</v>
      </c>
      <c r="O245" s="122">
        <v>45444</v>
      </c>
      <c r="P245" s="106">
        <f t="shared" ref="P245:P246" si="13">+WEEKNUM(O245-N245)</f>
        <v>53</v>
      </c>
      <c r="Q245" s="187">
        <v>0</v>
      </c>
      <c r="R245" s="110" t="s">
        <v>7671</v>
      </c>
      <c r="S245" s="195"/>
      <c r="T245" s="166" t="s">
        <v>125</v>
      </c>
      <c r="U245" s="166" t="s">
        <v>125</v>
      </c>
      <c r="V245" s="166" t="s">
        <v>125</v>
      </c>
      <c r="W245" s="166" t="s">
        <v>125</v>
      </c>
      <c r="X245" s="166" t="s">
        <v>125</v>
      </c>
      <c r="Y245" s="166" t="s">
        <v>125</v>
      </c>
      <c r="Z245" s="166" t="s">
        <v>125</v>
      </c>
      <c r="AA245" s="166" t="s">
        <v>125</v>
      </c>
      <c r="AB245" s="166" t="s">
        <v>125</v>
      </c>
      <c r="AC245" s="166" t="s">
        <v>125</v>
      </c>
      <c r="AD245" s="166" t="s">
        <v>125</v>
      </c>
      <c r="AE245" s="166" t="s">
        <v>125</v>
      </c>
      <c r="AF245" s="166" t="s">
        <v>125</v>
      </c>
      <c r="AG245" s="166" t="s">
        <v>125</v>
      </c>
      <c r="AH245" s="166" t="s">
        <v>125</v>
      </c>
      <c r="AI245" s="166" t="s">
        <v>125</v>
      </c>
      <c r="AJ245" s="166" t="s">
        <v>125</v>
      </c>
      <c r="AK245" s="166" t="s">
        <v>125</v>
      </c>
      <c r="AL245" s="166" t="s">
        <v>125</v>
      </c>
      <c r="AM245" s="166" t="s">
        <v>125</v>
      </c>
      <c r="AN245" s="166" t="s">
        <v>125</v>
      </c>
      <c r="AO245" s="166" t="s">
        <v>125</v>
      </c>
      <c r="AP245" s="166" t="s">
        <v>125</v>
      </c>
      <c r="AQ245" s="166" t="s">
        <v>125</v>
      </c>
      <c r="AR245" s="166" t="s">
        <v>125</v>
      </c>
      <c r="AS245" s="166" t="s">
        <v>125</v>
      </c>
      <c r="AT245" s="166" t="s">
        <v>125</v>
      </c>
      <c r="AU245" s="166" t="s">
        <v>125</v>
      </c>
      <c r="AV245" s="166" t="s">
        <v>125</v>
      </c>
      <c r="AW245" s="166" t="s">
        <v>125</v>
      </c>
      <c r="AX245" s="166" t="s">
        <v>125</v>
      </c>
      <c r="AY245" s="166" t="s">
        <v>125</v>
      </c>
      <c r="AZ245" s="166" t="s">
        <v>125</v>
      </c>
      <c r="BA245" s="166" t="s">
        <v>125</v>
      </c>
      <c r="BB245" s="166" t="s">
        <v>125</v>
      </c>
      <c r="BC245" s="166" t="s">
        <v>125</v>
      </c>
      <c r="BD245" s="166" t="s">
        <v>125</v>
      </c>
      <c r="BE245" s="166" t="s">
        <v>125</v>
      </c>
      <c r="BF245" s="166" t="s">
        <v>125</v>
      </c>
      <c r="BG245" s="166" t="s">
        <v>125</v>
      </c>
      <c r="BH245" s="166" t="s">
        <v>125</v>
      </c>
      <c r="BI245" s="166" t="s">
        <v>125</v>
      </c>
      <c r="BJ245" s="166" t="s">
        <v>125</v>
      </c>
      <c r="BK245" s="140" t="s">
        <v>9542</v>
      </c>
      <c r="BL245" s="108" t="s">
        <v>6867</v>
      </c>
      <c r="BN245" s="108" t="s">
        <v>6867</v>
      </c>
      <c r="BO245" s="195"/>
      <c r="BP245" s="196"/>
      <c r="BR245" s="196"/>
      <c r="BS245" s="196"/>
      <c r="BT245" s="119" t="s">
        <v>133</v>
      </c>
    </row>
    <row r="246" spans="1:74" ht="90" hidden="1" customHeight="1">
      <c r="B246" s="107" t="s">
        <v>9543</v>
      </c>
      <c r="C246" s="108" t="s">
        <v>7413</v>
      </c>
      <c r="D246" s="110" t="s">
        <v>8680</v>
      </c>
      <c r="E246" s="122">
        <v>44162</v>
      </c>
      <c r="F246" s="110" t="s">
        <v>7648</v>
      </c>
      <c r="G246" s="111" t="s">
        <v>7416</v>
      </c>
      <c r="H246" s="119" t="s">
        <v>8691</v>
      </c>
      <c r="I246" s="119" t="s">
        <v>9538</v>
      </c>
      <c r="J246" s="119" t="s">
        <v>9539</v>
      </c>
      <c r="K246" s="119" t="s">
        <v>9544</v>
      </c>
      <c r="L246" s="119" t="s">
        <v>9541</v>
      </c>
      <c r="M246" s="106">
        <v>1</v>
      </c>
      <c r="N246" s="122">
        <v>45078</v>
      </c>
      <c r="O246" s="122">
        <v>45444</v>
      </c>
      <c r="P246" s="106">
        <f t="shared" si="13"/>
        <v>53</v>
      </c>
      <c r="Q246" s="187">
        <v>0</v>
      </c>
      <c r="R246" s="110" t="s">
        <v>26</v>
      </c>
      <c r="S246" s="195"/>
      <c r="T246" s="166" t="s">
        <v>125</v>
      </c>
      <c r="U246" s="166" t="s">
        <v>125</v>
      </c>
      <c r="V246" s="166" t="s">
        <v>125</v>
      </c>
      <c r="W246" s="166" t="s">
        <v>125</v>
      </c>
      <c r="X246" s="166" t="s">
        <v>125</v>
      </c>
      <c r="Y246" s="166" t="s">
        <v>125</v>
      </c>
      <c r="Z246" s="166" t="s">
        <v>125</v>
      </c>
      <c r="AA246" s="166" t="s">
        <v>125</v>
      </c>
      <c r="AB246" s="166" t="s">
        <v>125</v>
      </c>
      <c r="AC246" s="166" t="s">
        <v>125</v>
      </c>
      <c r="AD246" s="166" t="s">
        <v>125</v>
      </c>
      <c r="AE246" s="166" t="s">
        <v>125</v>
      </c>
      <c r="AF246" s="166" t="s">
        <v>125</v>
      </c>
      <c r="AG246" s="166" t="s">
        <v>125</v>
      </c>
      <c r="AH246" s="166" t="s">
        <v>125</v>
      </c>
      <c r="AI246" s="166" t="s">
        <v>125</v>
      </c>
      <c r="AJ246" s="166" t="s">
        <v>125</v>
      </c>
      <c r="AK246" s="166" t="s">
        <v>125</v>
      </c>
      <c r="AL246" s="166" t="s">
        <v>125</v>
      </c>
      <c r="AM246" s="166" t="s">
        <v>125</v>
      </c>
      <c r="AN246" s="166" t="s">
        <v>125</v>
      </c>
      <c r="AO246" s="166" t="s">
        <v>125</v>
      </c>
      <c r="AP246" s="166" t="s">
        <v>125</v>
      </c>
      <c r="AQ246" s="166" t="s">
        <v>125</v>
      </c>
      <c r="AR246" s="166" t="s">
        <v>125</v>
      </c>
      <c r="AS246" s="166" t="s">
        <v>125</v>
      </c>
      <c r="AT246" s="166" t="s">
        <v>125</v>
      </c>
      <c r="AU246" s="166" t="s">
        <v>125</v>
      </c>
      <c r="AV246" s="166" t="s">
        <v>125</v>
      </c>
      <c r="AW246" s="166" t="s">
        <v>125</v>
      </c>
      <c r="AX246" s="166" t="s">
        <v>125</v>
      </c>
      <c r="AY246" s="166" t="s">
        <v>125</v>
      </c>
      <c r="AZ246" s="166" t="s">
        <v>125</v>
      </c>
      <c r="BA246" s="166" t="s">
        <v>125</v>
      </c>
      <c r="BB246" s="166" t="s">
        <v>125</v>
      </c>
      <c r="BC246" s="166" t="s">
        <v>125</v>
      </c>
      <c r="BD246" s="166" t="s">
        <v>125</v>
      </c>
      <c r="BE246" s="166" t="s">
        <v>125</v>
      </c>
      <c r="BF246" s="166" t="s">
        <v>125</v>
      </c>
      <c r="BG246" s="166" t="s">
        <v>125</v>
      </c>
      <c r="BH246" s="166" t="s">
        <v>125</v>
      </c>
      <c r="BI246" s="166" t="s">
        <v>125</v>
      </c>
      <c r="BJ246" s="166" t="s">
        <v>125</v>
      </c>
      <c r="BK246" s="140" t="s">
        <v>9542</v>
      </c>
      <c r="BL246" s="108" t="s">
        <v>6867</v>
      </c>
      <c r="BM246" s="195"/>
      <c r="BN246" s="108" t="s">
        <v>6867</v>
      </c>
      <c r="BO246" s="195"/>
      <c r="BP246" s="196"/>
      <c r="BQ246" s="196"/>
      <c r="BR246" s="196"/>
      <c r="BS246" s="196"/>
      <c r="BT246" s="119" t="s">
        <v>133</v>
      </c>
      <c r="BU246" s="195"/>
      <c r="BV246" s="196"/>
    </row>
    <row r="255" spans="1:74" hidden="1"/>
    <row r="256" spans="1:74" hidden="1">
      <c r="F256" s="49" t="s">
        <v>7415</v>
      </c>
      <c r="R256" s="49" t="s">
        <v>14</v>
      </c>
    </row>
    <row r="257" spans="6:18" hidden="1">
      <c r="F257" s="49" t="s">
        <v>9545</v>
      </c>
      <c r="R257" s="208" t="s">
        <v>15</v>
      </c>
    </row>
    <row r="258" spans="6:18" hidden="1">
      <c r="F258" s="49" t="s">
        <v>7551</v>
      </c>
      <c r="R258" s="208" t="s">
        <v>16</v>
      </c>
    </row>
    <row r="259" spans="6:18" hidden="1">
      <c r="F259" s="49" t="s">
        <v>9546</v>
      </c>
      <c r="R259" s="208" t="s">
        <v>17</v>
      </c>
    </row>
    <row r="260" spans="6:18" hidden="1">
      <c r="F260" s="49" t="s">
        <v>9547</v>
      </c>
      <c r="R260" s="208" t="s">
        <v>18</v>
      </c>
    </row>
    <row r="261" spans="6:18" hidden="1">
      <c r="F261" s="49" t="s">
        <v>7640</v>
      </c>
      <c r="R261" s="49" t="s">
        <v>19</v>
      </c>
    </row>
    <row r="262" spans="6:18" hidden="1">
      <c r="F262" s="49" t="s">
        <v>8422</v>
      </c>
      <c r="R262" s="49" t="s">
        <v>20</v>
      </c>
    </row>
    <row r="263" spans="6:18" hidden="1">
      <c r="F263" s="49" t="s">
        <v>7758</v>
      </c>
      <c r="R263" s="49" t="s">
        <v>22</v>
      </c>
    </row>
    <row r="264" spans="6:18" hidden="1">
      <c r="F264" s="49" t="s">
        <v>7632</v>
      </c>
      <c r="R264" s="49" t="s">
        <v>23</v>
      </c>
    </row>
    <row r="265" spans="6:18" hidden="1">
      <c r="F265" s="49" t="s">
        <v>7561</v>
      </c>
      <c r="R265" s="49" t="s">
        <v>25</v>
      </c>
    </row>
    <row r="266" spans="6:18" hidden="1">
      <c r="F266" s="49" t="s">
        <v>9548</v>
      </c>
      <c r="R266" s="49" t="s">
        <v>26</v>
      </c>
    </row>
    <row r="267" spans="6:18" hidden="1">
      <c r="F267" s="49" t="s">
        <v>9549</v>
      </c>
      <c r="R267" s="49" t="s">
        <v>27</v>
      </c>
    </row>
    <row r="268" spans="6:18" hidden="1">
      <c r="F268" s="49" t="s">
        <v>7614</v>
      </c>
      <c r="R268" s="49" t="s">
        <v>28</v>
      </c>
    </row>
    <row r="269" spans="6:18" hidden="1">
      <c r="F269" s="49" t="s">
        <v>8143</v>
      </c>
      <c r="R269" s="49" t="s">
        <v>29</v>
      </c>
    </row>
    <row r="270" spans="6:18" hidden="1">
      <c r="R270" s="49" t="s">
        <v>30</v>
      </c>
    </row>
    <row r="271" spans="6:18" hidden="1">
      <c r="R271" s="49" t="s">
        <v>31</v>
      </c>
    </row>
    <row r="272" spans="6:18" hidden="1">
      <c r="R272" s="49" t="s">
        <v>32</v>
      </c>
    </row>
    <row r="273" spans="18:18" hidden="1">
      <c r="R273" s="208" t="s">
        <v>33</v>
      </c>
    </row>
    <row r="274" spans="18:18" hidden="1">
      <c r="R274" s="208" t="s">
        <v>34</v>
      </c>
    </row>
    <row r="275" spans="18:18" hidden="1"/>
    <row r="276" spans="18:18" hidden="1"/>
  </sheetData>
  <autoFilter xmlns:x14="http://schemas.microsoft.com/office/spreadsheetml/2009/9/main" ref="A2:BV246" xr:uid="{00000000-0009-0000-0000-000005000000}">
    <filterColumn colId="62">
      <filters>
        <mc:AlternateContent xmlns:mc="http://schemas.openxmlformats.org/markup-compatibility/2006">
          <mc:Choice Requires="x14">
            <x14:filter val="11/07/2023. La Dirección de Acceso a Tierras, para el lllTrimestre remitió  muestra de la organización a 66 expedientes de revocatorias, escaneados con su respectiva hoja de control y un archivo en formato Excel, que muestra Tabla Dinámica de los expedientes mencionados y el registro de 102 carpetas relacionando datos como: nombre del predio departamento, número de resoluciones e inventario documental diligenciado de avance físico de ejecución de 398  expedientes frente a la unidad de medida del PM, así mismo, manifiesta que no ha podido finalizar la acción de mejora en el plazo establecido, debido a la falta de recurso dedicado para el cumplimiento de la de meta y están a la espera de solicitar al comité CICCI la ampliación de la fecha de la actividad_x000a_La Oficina de Control Interno revisó los expedientes remitidos en AMI-155 - OneDrive (sharepoint.com)._x000a__x000a_Teniendo en cuenta la fecha de finalización fue de 30/06/2023 la actividad la actividad encuentra incumplida. _x000a_Verificación realizada por Luz Marina Díaz contratista de la Oficina de Control Interno."/>
            <x14:filter val="13/10/2023. La dependencia para el III Trimestre reenvió las evidencias de las capacitaciones efectuadas en la vigencia 2022, como avance y cumplimiento a la menta, sin embargo, la Oficina de Control interno, observa que las acciones realizadas no cumplen con el avance físico de ejecución, frente lo planteado en el PM, la acción de mejora AMI 209, define que la unidad de medida es: “Listado de asistencia a capacitaciones con sus correspondientes evaluaciones de conocimiento en los lineamientos en los Instructivos ADMBS-I-003, ADMBS-P-007, ADMBS-I-010.”  _x000a_ _x000a_Por lo anterior es importante que la dependencia remitas las evaluaciones de conocimiento realizadas, en concordancia a lo planteado._x000a__x000a_Teniendo en cuenta la fecha que finalización fue el 30/06/2023, la actividad encuentra incumplida._x000a__x000a_Verificación realizada por Luz Marina Díaz contratista de la Oficina de Control Interno."/>
            <x14:filter val="13/10/2023. La Subdirección de Acceso a Tierras en Zonas Focalizadas para el lll Trimestre reportó el cargue documental de 30 códigos de proyectos SIRA que no habían sido normalizados entre la información registrada en el expediente digital y el expediente físico. Se adjunta la base de datos de los códigos SIRA normalizados y las hojas de control correspondientes, no evidencia los expedientes físicos._x000a__x000a_La acción de mejora se encuentra en términos dado que la fecha de terminación de la acción de mejora es el 28/02/2024, sin embargo, La Oficina de Control Interno, recomienda a la dependencia continuar con el desarrollo de las acciones propuestas en el PM y remita evidencia del avance físico de la ejecución. _x000a__x000a__x000a_Verificación realizada por Luz Marina Díaz contratista de la Oficina de Control Interno."/>
            <x14:filter val="13/10/2023. La Subdirección de Acceso a Tierras por Demanda y Descongestión informó que, remitió el Procedimiento ACCTI-P-015 TRÁMITE ESPECIAL EN CASO DE OCUPACIÓN DE HECHO DE PREDIOS, se encuentra en proceso de recolección de firmas._x000a__x000a_La acción de mejora se encuentra en términos dado que la fecha de terminación de la acción de mejora es el 30/12/2023, sin embargo, La Oficina de Control Interno, recomienda a la dependencia continuar con el desarrollo de las acciones propuestas. _x000a__x000a_Verificación realizada por Luz Marina Díaz contratista de la Oficina de Control Interno._x000a__x000a_29/09/2023. Los integrantes del Comité Institucional de Coordinación de Control Interno - CICCI en sesión  del 29/09/2023 aprobaron la solicitud de eventualidad realizada por la Dirección de Acceso a Tierras a través de memorando 202340000277793 del 14 agosto 2023 _x000a__x000a_Cabe señalar que, en el marco al seguimiento de PM realizado por la OCI con corte al II Trimestre del 2023 la acción de mejora se encontraba incumplida"/>
            <x14:filter val="13/10/2023. La Subdirección de Acceso a Tierras por Demanda y Descongestión para el lll Trimestre presentó las siguientes evidencias de avance:  _x000a_Archivo en formato Excel tabla dinámica de los expedientes creados en Share point donde describe las acciones realizadas.   _x000a_•_x0009_Expediente real 85 _x000a_•_x0009_Digitalizados 59 _x000a_•_x0009_Con hoja de control 59 _x000a_•_x0009_Cargados en Orfeo 56 _x000a_•_x0009_Expedientes con intervención física 73 _x000a_•_x0009_Cantidad de folios 15793 _x000a_•_x0009_La cuenta de estado final 57 _x000a_https://agenciadetierras.sharepoint.com/:f:/s/SubAccesoATierrasDemandaDescongestin/EXPEDIENTES_SATDD/Eg8dg_4XbDtHgqKElUkgcJgBLrqJrVw71quTLbWGIsu5ww?e=vIcS9u en el enlace aportado se pudo acceder a los expedientes organizados por gestión documental._x000a_ _x000a_Los expedientes digitales de Share point, cuentan con hoja de control, pero no, se observó el diligenciamiento del Formato Único de Inventario Documental-FUID. _x000a__x000a_La Oficina de Control Interno, recomienda realizar actividades organización de los expedientes  conformación y descripción de los expedientes, de tal manera que se pueda evidenciar el desarrollo de los trámites y su producción, que garanticen el cumplimiento de la actividad dentro de los términos establecidos de acuerdo con la unidad de medida._x000a__x000a_Verificación realizada por Luz Marina Díaz contratista de la Oficina de Control Interno."/>
          </mc:Choice>
        </mc:AlternateContent>
      </filters>
    </filterColumn>
    <filterColumn colId="63">
      <filters>
        <filter val="En Términos"/>
        <filter val="Incumplida"/>
      </filters>
    </filterColumn>
  </autoFilter>
  <mergeCells count="6">
    <mergeCell ref="B1:H1"/>
    <mergeCell ref="T1:BM1"/>
    <mergeCell ref="BN1:BV1"/>
    <mergeCell ref="I9:I10"/>
    <mergeCell ref="I60:I61"/>
    <mergeCell ref="I1:S1"/>
  </mergeCells>
  <phoneticPr fontId="16" type="noConversion"/>
  <conditionalFormatting sqref="BN2">
    <cfRule type="containsText" dxfId="107" priority="7" operator="containsText" text="No efectiva">
      <formula>NOT(ISERROR(SEARCH("No efectiva",BN2)))</formula>
    </cfRule>
    <cfRule type="containsText" dxfId="106" priority="8" operator="containsText" text="efectiva">
      <formula>NOT(ISERROR(SEARCH("efectiva",BN2)))</formula>
    </cfRule>
  </conditionalFormatting>
  <conditionalFormatting sqref="BT2">
    <cfRule type="containsText" dxfId="105" priority="1" operator="containsText" text="No efectiva">
      <formula>NOT(ISERROR(SEARCH("No efectiva",BT2)))</formula>
    </cfRule>
    <cfRule type="containsText" dxfId="104" priority="2" operator="containsText" text="efectiva">
      <formula>NOT(ISERROR(SEARCH("efectiva",BT2)))</formula>
    </cfRule>
  </conditionalFormatting>
  <dataValidations count="19">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42" xr:uid="{00000000-0002-0000-0500-000000000000}">
      <formula1>-9223372036854770000</formula1>
      <formula2>9223372036854770000</formula2>
    </dataValidation>
    <dataValidation type="list" allowBlank="1" showInputMessage="1" showErrorMessage="1" sqref="BL121 BL3:BL29 BL31:BL119" xr:uid="{00000000-0002-0000-0500-000001000000}">
      <formula1>"Ejecutada, En Términos, Incumplida, Modificada, Reformulada, Eliminada"</formula1>
    </dataValidation>
    <dataValidation type="list" allowBlank="1" showInputMessage="1" showErrorMessage="1" sqref="BU3:BU118" xr:uid="{00000000-0002-0000-05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500-000003000000}">
      <formula1>0</formula1>
      <formula2>390</formula2>
    </dataValidation>
    <dataValidation type="list" allowBlank="1" showInputMessage="1" showErrorMessage="1" sqref="BL120 BL127:BL143 BL122:BL125 BL147:BL152 BL145 BL158 BL177:BL178 BL160" xr:uid="{00000000-0002-0000-0500-000004000000}">
      <formula1>"Ejecutada, Ejecutada posterior, En Términos, Incumplida, Modificada, Reformulada, Eliminada"</formula1>
    </dataValidation>
    <dataValidation type="list" allowBlank="1" showInputMessage="1" showErrorMessage="1" sqref="BL30" xr:uid="{00000000-0002-0000-0500-000005000000}">
      <formula1>"Ejecutada, Ejecutada anticipadamente, En Términos, Incumplida, Modificada, Reformulada, Eliminada"</formula1>
    </dataValidation>
    <dataValidation type="list" allowBlank="1" showInputMessage="1" showErrorMessage="1" sqref="BL126 BL223:BL230 BL161:BL176 BL159 BL232:BL246 BL179:BL221 BN245:BN246 BL153:BL157" xr:uid="{00000000-0002-0000-0500-000006000000}">
      <formula1>"Ejecutada, Ejecutada anticipadamente, Ejecutada posterior, En Términos, Incumplida, Modificada, Reformulada, Eliminada"</formula1>
    </dataValidation>
    <dataValidation type="list" allowBlank="1" showInputMessage="1" showErrorMessage="1" sqref="BT245:BT246 BT147:BT149 BT173:BT181 BT160:BT167 BT169:BT171 BT184:BT236 BT151:BT157" xr:uid="{00000000-0002-0000-0500-000007000000}">
      <formula1>"Abierta, Cerrada - Efectiva, Cerrada No Efectiva, Cerrada por Eventualidad"</formula1>
    </dataValidation>
    <dataValidation type="list" allowBlank="1" showInputMessage="1" showErrorMessage="1" sqref="BT48:BT56 BT69 BT71:BT75 BT80:BT81 BT84 BT78 BT119 BT150 BT158:BT159 BT168 BT172 BT183" xr:uid="{00000000-0002-0000-0500-000008000000}">
      <formula1>"Cerrada - Efectiva, Cerrada - Inefectiva, Cerrada - Eventualidad"</formula1>
    </dataValidation>
    <dataValidation type="list" allowBlank="1" showInputMessage="1" showErrorMessage="1" sqref="BT3:BT47 BT57:BT68 BT70 BT76:BT77 BT79 BT82:BT83 BT182 BT120:BT146 BT85:BT118" xr:uid="{00000000-0002-0000-0500-000009000000}">
      <formula1>"Abierta, Cerrada - Efectiva, Cerrada - Inefectiva, Cerrada - Eventualidad"</formula1>
    </dataValidation>
    <dataValidation type="list" allowBlank="1" showInputMessage="1" showErrorMessage="1" sqref="BN179:BN182 BN156:BN158 BN161:BN163 BN165:BN167 BN169:BN171 BN173:BN175 BN139:BN154 BN3:BN137 BN191:BN204 BN184:BN189 BN209 BN215:BN216 BN222:BN223 BN231" xr:uid="{00000000-0002-0000-0500-00000A000000}">
      <formula1>"Efectiva, Inefectiva, Pendiente de evaluar, Eventualidad"</formula1>
    </dataValidation>
    <dataValidation type="list" allowBlank="1" showInputMessage="1" showErrorMessage="1" sqref="BN190 BN159 BN164 BN244 BN172 BN176 BN168 BN207:BN208 BN217 BN219 BN224:BN230 BN232:BN236 BN238 BN205 BN210 BN212:BN214" xr:uid="{00000000-0002-0000-0500-00000B000000}">
      <formula1>"Efectiva, Inefectiva, Pendiente de evaluar, En términos, Eventualidad"</formula1>
    </dataValidation>
    <dataValidation type="list" allowBlank="1" showInputMessage="1" showErrorMessage="1" sqref="BN183 BN138 BN177:BN178" xr:uid="{00000000-0002-0000-0500-00000C000000}">
      <formula1>"Efectiva, Inefectiva, Pendiente de evaluar, En términos, Incumplida, Eventualidad"</formula1>
    </dataValidation>
    <dataValidation type="list" allowBlank="1" showInputMessage="1" showErrorMessage="1" sqref="S218" xr:uid="{00000000-0002-0000-0500-00000D000000}">
      <formula1>$N$25:$N$43</formula1>
    </dataValidation>
    <dataValidation type="list" allowBlank="1" showInputMessage="1" showErrorMessage="1" sqref="F222:F236" xr:uid="{00000000-0002-0000-0500-00000E000000}">
      <formula1>$C$31:$C$44</formula1>
    </dataValidation>
    <dataValidation type="list" allowBlank="1" showInputMessage="1" showErrorMessage="1" sqref="BN237 BN239:BN243" xr:uid="{00000000-0002-0000-0500-000010000000}">
      <formula1>"Efectiva, Inefectiva, Pendiente de evaluar, Eventualidad, En Términos"</formula1>
    </dataValidation>
    <dataValidation type="list" allowBlank="1" showInputMessage="1" showErrorMessage="1" sqref="BL222 BL231" xr:uid="{00000000-0002-0000-0500-000011000000}">
      <formula1>"Ejecutada, Ejecutada posterior, En términos, Incumplida, Modificada, Reformulada, Eliminada"</formula1>
    </dataValidation>
    <dataValidation type="list" allowBlank="1" showInputMessage="1" showErrorMessage="1" sqref="BN218 BN211 BN160 BN220:BN221 BN206 BN155" xr:uid="{00000000-0002-0000-0500-000012000000}">
      <formula1>"Incumplida, Efectiva, Inefectiva, Pendiente de evaluar, En términos, Eventualidad"</formula1>
    </dataValidation>
    <dataValidation type="list" allowBlank="1" showInputMessage="1" showErrorMessage="1" sqref="C3:C246" xr:uid="{00000000-0002-0000-0500-00000F000000}">
      <formula1>"Auditoría Interna, Informe Obligatorio, Informe de Seguimiento"</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5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C50"/>
  <sheetViews>
    <sheetView tabSelected="1" topLeftCell="A18" zoomScale="80" zoomScaleNormal="80" workbookViewId="0">
      <selection activeCell="B21" sqref="B21:B23"/>
    </sheetView>
  </sheetViews>
  <sheetFormatPr baseColWidth="10" defaultColWidth="11.42578125" defaultRowHeight="14.25"/>
  <cols>
    <col min="1" max="1" width="11.42578125" style="71"/>
    <col min="2" max="2" width="50.7109375" style="71" customWidth="1"/>
    <col min="3" max="3" width="11.7109375" style="71" customWidth="1"/>
    <col min="4" max="4" width="40.7109375" style="71" customWidth="1"/>
    <col min="5" max="5" width="11.7109375" style="71" customWidth="1"/>
    <col min="6" max="6" width="40.7109375" style="71" customWidth="1"/>
    <col min="7" max="7" width="15.7109375" style="71" hidden="1" customWidth="1"/>
    <col min="8" max="8" width="20.7109375" style="71" hidden="1" customWidth="1"/>
    <col min="9" max="9" width="15.7109375" style="342" hidden="1" customWidth="1"/>
    <col min="10" max="10" width="20.7109375" style="342" hidden="1" customWidth="1"/>
    <col min="11" max="11" width="36" style="71" hidden="1" customWidth="1"/>
    <col min="12" max="12" width="22.5703125" style="71" hidden="1" customWidth="1"/>
    <col min="13" max="13" width="48" style="71" hidden="1" customWidth="1"/>
    <col min="14" max="14" width="22.42578125" style="71" hidden="1" customWidth="1"/>
    <col min="15" max="15" width="49.7109375" style="71" hidden="1" customWidth="1"/>
    <col min="16" max="16" width="22.42578125" style="71" hidden="1" customWidth="1"/>
    <col min="17" max="17" width="15.7109375" style="423" hidden="1" customWidth="1"/>
    <col min="18" max="18" width="15.7109375" style="424" hidden="1" customWidth="1"/>
    <col min="19" max="19" width="50.7109375" style="71" hidden="1" customWidth="1"/>
    <col min="20" max="20" width="20.7109375" style="71" hidden="1" customWidth="1"/>
    <col min="21" max="21" width="55.42578125" style="71" hidden="1" customWidth="1"/>
    <col min="22" max="22" width="20.7109375" style="71" hidden="1" customWidth="1"/>
    <col min="23" max="24" width="18.7109375" style="71" hidden="1" customWidth="1"/>
    <col min="25" max="25" width="68.42578125" style="71" hidden="1" customWidth="1"/>
    <col min="26" max="27" width="18.7109375" style="71" hidden="1" customWidth="1"/>
    <col min="28" max="28" width="50.7109375" style="71" hidden="1" customWidth="1"/>
    <col min="29" max="29" width="20.7109375" style="71" hidden="1" customWidth="1"/>
    <col min="30" max="31" width="15.7109375" style="71" hidden="1" customWidth="1"/>
    <col min="32" max="32" width="50.7109375" style="71" hidden="1" customWidth="1"/>
    <col min="33" max="33" width="20.7109375" style="71" hidden="1" customWidth="1"/>
    <col min="34" max="34" width="64.28515625" style="71" hidden="1" customWidth="1"/>
    <col min="35" max="37" width="20.7109375" style="71" hidden="1" customWidth="1"/>
    <col min="38" max="38" width="50.7109375" style="71" hidden="1" customWidth="1"/>
    <col min="39" max="40" width="15.7109375" style="71" hidden="1" customWidth="1"/>
    <col min="41" max="41" width="50.7109375" style="71" hidden="1" customWidth="1"/>
    <col min="42" max="42" width="20.7109375" style="71" hidden="1" customWidth="1"/>
    <col min="43" max="43" width="50.7109375" style="71" hidden="1" customWidth="1"/>
    <col min="44" max="46" width="20.7109375" style="71" hidden="1" customWidth="1"/>
    <col min="47" max="47" width="50.7109375" style="71" hidden="1" customWidth="1"/>
    <col min="48" max="49" width="15.7109375" style="71" hidden="1" customWidth="1"/>
    <col min="50" max="50" width="50.7109375" style="71" hidden="1" customWidth="1"/>
    <col min="51" max="51" width="20.7109375" style="71" hidden="1" customWidth="1"/>
    <col min="52" max="52" width="50.7109375" style="71" hidden="1" customWidth="1"/>
    <col min="53" max="55" width="20.7109375" style="71" hidden="1" customWidth="1"/>
    <col min="56" max="56" width="50.7109375" style="71" hidden="1" customWidth="1"/>
    <col min="57" max="58" width="15.7109375" style="71" hidden="1" customWidth="1"/>
    <col min="59" max="59" width="50.7109375" style="71" hidden="1" customWidth="1"/>
    <col min="60" max="60" width="20.7109375" style="71" hidden="1" customWidth="1"/>
    <col min="61" max="61" width="61.5703125" style="71" hidden="1" customWidth="1"/>
    <col min="62" max="64" width="20.7109375" style="71" hidden="1" customWidth="1"/>
    <col min="65" max="65" width="50.7109375" style="71" hidden="1" customWidth="1"/>
    <col min="66" max="67" width="15.7109375" style="71" hidden="1" customWidth="1"/>
    <col min="68" max="68" width="50.7109375" style="71" hidden="1" customWidth="1"/>
    <col min="69" max="69" width="20.7109375" style="71" hidden="1" customWidth="1"/>
    <col min="70" max="70" width="62.42578125" style="71" hidden="1" customWidth="1"/>
    <col min="71" max="73" width="20.7109375" style="71" hidden="1" customWidth="1"/>
    <col min="74" max="74" width="50.7109375" style="71" hidden="1" customWidth="1"/>
    <col min="75" max="76" width="15.7109375" style="71" hidden="1" customWidth="1"/>
    <col min="77" max="77" width="50.7109375" style="71" hidden="1" customWidth="1"/>
    <col min="78" max="78" width="20.7109375" style="71" hidden="1" customWidth="1"/>
    <col min="79" max="79" width="61.140625" style="71" hidden="1" customWidth="1"/>
    <col min="80" max="82" width="20.7109375" style="71" hidden="1" customWidth="1"/>
    <col min="83" max="83" width="50.7109375" style="71" hidden="1" customWidth="1"/>
    <col min="84" max="85" width="15.7109375" style="71" hidden="1" customWidth="1"/>
    <col min="86" max="86" width="50.7109375" style="71" hidden="1" customWidth="1"/>
    <col min="87" max="87" width="20.7109375" style="71" hidden="1" customWidth="1"/>
    <col min="88" max="88" width="60.28515625" style="71" hidden="1" customWidth="1"/>
    <col min="89" max="89" width="20.7109375" style="71" hidden="1" customWidth="1"/>
    <col min="90" max="91" width="15.7109375" style="71" hidden="1" customWidth="1"/>
    <col min="92" max="92" width="50.7109375" style="71" hidden="1" customWidth="1"/>
    <col min="93" max="93" width="20.7109375" style="71" hidden="1" customWidth="1"/>
    <col min="94" max="94" width="67" style="71" hidden="1" customWidth="1"/>
    <col min="95" max="95" width="20.7109375" style="71" hidden="1" customWidth="1"/>
    <col min="96" max="97" width="15.7109375" style="71" hidden="1" customWidth="1"/>
    <col min="98" max="98" width="50.7109375" style="71" hidden="1" customWidth="1"/>
    <col min="99" max="99" width="20.7109375" style="71" hidden="1" customWidth="1"/>
    <col min="100" max="100" width="64.85546875" style="71" hidden="1" customWidth="1"/>
    <col min="101" max="101" width="20.7109375" style="71" hidden="1" customWidth="1"/>
    <col min="102" max="103" width="15.7109375" style="71" hidden="1" customWidth="1"/>
    <col min="104" max="104" width="50.7109375" style="71" hidden="1" customWidth="1"/>
    <col min="105" max="105" width="20.7109375" style="71" hidden="1" customWidth="1"/>
    <col min="106" max="106" width="50.7109375" style="71" hidden="1" customWidth="1"/>
    <col min="107" max="107" width="20.7109375" style="71" hidden="1" customWidth="1"/>
    <col min="108" max="109" width="15.7109375" style="71" hidden="1" customWidth="1"/>
    <col min="110" max="110" width="50.7109375" style="71" hidden="1" customWidth="1"/>
    <col min="111" max="111" width="20.7109375" style="71" hidden="1" customWidth="1"/>
    <col min="112" max="112" width="50.7109375" style="71" hidden="1" customWidth="1"/>
    <col min="113" max="113" width="20.7109375" style="405" hidden="1" customWidth="1"/>
    <col min="114" max="115" width="20.7109375" style="71" hidden="1" customWidth="1"/>
    <col min="116" max="116" width="100.7109375" style="71" hidden="1" customWidth="1"/>
    <col min="117" max="117" width="11.7109375" style="71" hidden="1" customWidth="1"/>
    <col min="118" max="118" width="70.7109375" style="71" hidden="1" customWidth="1"/>
    <col min="119" max="119" width="15.7109375" style="71" hidden="1" customWidth="1"/>
    <col min="120" max="120" width="20.7109375" style="71" hidden="1" customWidth="1"/>
    <col min="121" max="121" width="15.7109375" style="71" hidden="1" customWidth="1"/>
    <col min="122" max="122" width="30.7109375" style="71" hidden="1" customWidth="1"/>
    <col min="123" max="124" width="18.7109375" style="71" hidden="1" customWidth="1"/>
    <col min="125" max="125" width="70.7109375" style="71" hidden="1" customWidth="1"/>
    <col min="126" max="126" width="30.7109375" style="71" hidden="1" customWidth="1"/>
    <col min="127" max="127" width="100.7109375" style="71" hidden="1" customWidth="1"/>
    <col min="128" max="128" width="20.7109375" style="71" hidden="1" customWidth="1"/>
    <col min="129" max="130" width="18.7109375" style="71" hidden="1" customWidth="1"/>
    <col min="131" max="131" width="68.42578125" style="71" hidden="1" customWidth="1"/>
    <col min="132" max="133" width="18.7109375" style="71" hidden="1" customWidth="1"/>
    <col min="134" max="134" width="70.7109375" style="71" hidden="1" customWidth="1"/>
    <col min="135" max="135" width="30.7109375" style="71" hidden="1" customWidth="1"/>
    <col min="136" max="136" width="100.7109375" style="71" hidden="1" customWidth="1"/>
    <col min="137" max="137" width="20.7109375" style="71" hidden="1" customWidth="1"/>
    <col min="138" max="139" width="18.7109375" style="71" hidden="1" customWidth="1"/>
    <col min="140" max="140" width="68.42578125" style="71" hidden="1" customWidth="1"/>
    <col min="141" max="142" width="18.7109375" style="71" hidden="1" customWidth="1"/>
    <col min="143" max="143" width="70.7109375" style="71" hidden="1" customWidth="1"/>
    <col min="144" max="144" width="30.7109375" style="71" hidden="1" customWidth="1"/>
    <col min="145" max="145" width="100.7109375" style="71" hidden="1" customWidth="1"/>
    <col min="146" max="146" width="20.7109375" style="71" hidden="1" customWidth="1"/>
    <col min="147" max="148" width="18.7109375" style="71" hidden="1" customWidth="1"/>
    <col min="149" max="149" width="68.42578125" style="71" hidden="1" customWidth="1"/>
    <col min="150" max="151" width="18.7109375" style="71" hidden="1" customWidth="1"/>
    <col min="152" max="152" width="70.7109375" style="71" hidden="1" customWidth="1"/>
    <col min="153" max="153" width="30.7109375" style="71" hidden="1" customWidth="1"/>
    <col min="154" max="154" width="100.7109375" style="71" hidden="1" customWidth="1"/>
    <col min="155" max="155" width="20.7109375" style="71" hidden="1" customWidth="1"/>
    <col min="156" max="157" width="18.7109375" style="71" hidden="1" customWidth="1"/>
    <col min="158" max="158" width="68.42578125" style="71" hidden="1" customWidth="1"/>
    <col min="159" max="159" width="20.7109375" style="71" hidden="1" customWidth="1"/>
    <col min="160" max="160" width="18.85546875" style="71" hidden="1" customWidth="1"/>
    <col min="161" max="161" width="100.7109375" style="71" hidden="1" customWidth="1"/>
    <col min="162" max="162" width="11.7109375" style="71" hidden="1" customWidth="1"/>
    <col min="163" max="163" width="71.7109375" style="71" hidden="1" customWidth="1"/>
    <col min="164" max="164" width="15.7109375" style="71" hidden="1" customWidth="1"/>
    <col min="165" max="165" width="20.7109375" style="71" hidden="1" customWidth="1"/>
    <col min="166" max="166" width="15.7109375" style="71" hidden="1" customWidth="1"/>
    <col min="167" max="167" width="30.7109375" style="71" hidden="1" customWidth="1"/>
    <col min="168" max="168" width="21.85546875" style="243" hidden="1" customWidth="1"/>
    <col min="169" max="169" width="75.5703125" style="71" hidden="1" customWidth="1"/>
    <col min="170" max="170" width="30.7109375" style="71" hidden="1" customWidth="1"/>
    <col min="171" max="171" width="100.7109375" style="71" hidden="1" customWidth="1"/>
    <col min="172" max="172" width="20.7109375" style="71" hidden="1" customWidth="1"/>
    <col min="173" max="174" width="18.7109375" style="71" hidden="1" customWidth="1"/>
    <col min="175" max="175" width="68.42578125" style="71" hidden="1" customWidth="1"/>
    <col min="176" max="176" width="21.85546875" style="243" customWidth="1"/>
    <col min="177" max="177" width="75.5703125" style="71" customWidth="1"/>
    <col min="178" max="178" width="30.7109375" style="71" customWidth="1"/>
    <col min="179" max="179" width="100.7109375" style="71" customWidth="1"/>
    <col min="180" max="180" width="20.7109375" style="71" customWidth="1"/>
    <col min="181" max="181" width="21.85546875" style="342" customWidth="1"/>
    <col min="182" max="182" width="75.5703125" style="71" customWidth="1"/>
    <col min="183" max="183" width="30.7109375" style="71" customWidth="1"/>
    <col min="184" max="184" width="100.7109375" style="71" customWidth="1"/>
    <col min="185" max="185" width="20.7109375" style="71" customWidth="1"/>
    <col min="186" max="16384" width="11.42578125" style="71"/>
  </cols>
  <sheetData>
    <row r="1" spans="1:185" s="427" customFormat="1" ht="44.25" customHeight="1">
      <c r="A1" s="706" t="s">
        <v>9550</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7" t="s">
        <v>9551</v>
      </c>
      <c r="DK1" s="707"/>
      <c r="DL1" s="707"/>
      <c r="DM1" s="707"/>
      <c r="DN1" s="707"/>
      <c r="DO1" s="707"/>
      <c r="DP1" s="707"/>
      <c r="DQ1" s="707"/>
      <c r="DR1" s="707"/>
      <c r="DS1" s="707"/>
      <c r="DT1" s="707"/>
      <c r="DU1" s="707"/>
      <c r="DV1" s="707"/>
      <c r="DW1" s="707"/>
      <c r="DX1" s="707"/>
      <c r="DY1" s="707"/>
      <c r="DZ1" s="707"/>
      <c r="EA1" s="707"/>
      <c r="EB1" s="707"/>
      <c r="EC1" s="707"/>
      <c r="ED1" s="707"/>
      <c r="EE1" s="707"/>
      <c r="EF1" s="707"/>
      <c r="EG1" s="707"/>
      <c r="EH1" s="707"/>
      <c r="EI1" s="707"/>
      <c r="EJ1" s="707"/>
      <c r="EK1" s="707"/>
      <c r="EL1" s="707"/>
      <c r="EM1" s="707"/>
      <c r="EN1" s="707"/>
      <c r="EO1" s="707"/>
      <c r="EP1" s="707"/>
      <c r="EQ1" s="707"/>
      <c r="ER1" s="707"/>
      <c r="ES1" s="707"/>
      <c r="ET1" s="707"/>
      <c r="EU1" s="707"/>
      <c r="EV1" s="707"/>
      <c r="EW1" s="707"/>
      <c r="EX1" s="707"/>
      <c r="EY1" s="707"/>
      <c r="EZ1" s="707"/>
      <c r="FA1" s="707"/>
      <c r="FB1" s="707"/>
      <c r="FC1" s="758" t="s">
        <v>9552</v>
      </c>
      <c r="FD1" s="759"/>
      <c r="FE1" s="759"/>
      <c r="FF1" s="759"/>
      <c r="FG1" s="759"/>
      <c r="FH1" s="759"/>
      <c r="FI1" s="759"/>
      <c r="FJ1" s="759"/>
      <c r="FK1" s="759"/>
      <c r="FL1" s="759"/>
      <c r="FM1" s="759"/>
      <c r="FN1" s="759"/>
      <c r="FO1" s="759"/>
      <c r="FP1" s="759"/>
      <c r="FQ1" s="759"/>
      <c r="FR1" s="759"/>
      <c r="FS1" s="759"/>
      <c r="FT1" s="759"/>
      <c r="FU1" s="759"/>
      <c r="FV1" s="759"/>
      <c r="FW1" s="759"/>
      <c r="FX1" s="759"/>
      <c r="FY1" s="759"/>
      <c r="FZ1" s="759"/>
      <c r="GA1" s="759"/>
      <c r="GB1" s="759"/>
      <c r="GC1" s="759"/>
    </row>
    <row r="2" spans="1:185" s="357" customFormat="1" ht="43.5" customHeight="1">
      <c r="A2" s="697"/>
      <c r="B2" s="697"/>
      <c r="C2" s="697"/>
      <c r="D2" s="697"/>
      <c r="E2" s="697"/>
      <c r="F2" s="697"/>
      <c r="G2" s="697"/>
      <c r="H2" s="697"/>
      <c r="I2" s="697"/>
      <c r="J2" s="697"/>
      <c r="K2" s="697"/>
      <c r="L2" s="698" t="s">
        <v>9553</v>
      </c>
      <c r="M2" s="698"/>
      <c r="N2" s="698"/>
      <c r="O2" s="697" t="s">
        <v>9554</v>
      </c>
      <c r="P2" s="697"/>
      <c r="Q2" s="698" t="s">
        <v>9553</v>
      </c>
      <c r="R2" s="698"/>
      <c r="S2" s="698"/>
      <c r="T2" s="698"/>
      <c r="U2" s="697" t="s">
        <v>9555</v>
      </c>
      <c r="V2" s="697"/>
      <c r="W2" s="697" t="s">
        <v>9556</v>
      </c>
      <c r="X2" s="697"/>
      <c r="Y2" s="697"/>
      <c r="Z2" s="697" t="s">
        <v>9557</v>
      </c>
      <c r="AA2" s="697"/>
      <c r="AB2" s="697"/>
      <c r="AC2" s="697"/>
      <c r="AD2" s="697" t="s">
        <v>9558</v>
      </c>
      <c r="AE2" s="697"/>
      <c r="AF2" s="697"/>
      <c r="AG2" s="697"/>
      <c r="AH2" s="697" t="s">
        <v>9559</v>
      </c>
      <c r="AI2" s="697"/>
      <c r="AJ2" s="697" t="s">
        <v>9560</v>
      </c>
      <c r="AK2" s="697"/>
      <c r="AL2" s="697"/>
      <c r="AM2" s="697" t="s">
        <v>9558</v>
      </c>
      <c r="AN2" s="697"/>
      <c r="AO2" s="697"/>
      <c r="AP2" s="697"/>
      <c r="AQ2" s="697" t="s">
        <v>9561</v>
      </c>
      <c r="AR2" s="697"/>
      <c r="AS2" s="697" t="s">
        <v>9562</v>
      </c>
      <c r="AT2" s="697"/>
      <c r="AU2" s="697"/>
      <c r="AV2" s="697" t="s">
        <v>9558</v>
      </c>
      <c r="AW2" s="697"/>
      <c r="AX2" s="697"/>
      <c r="AY2" s="697"/>
      <c r="AZ2" s="697" t="s">
        <v>9563</v>
      </c>
      <c r="BA2" s="697"/>
      <c r="BB2" s="697" t="s">
        <v>9564</v>
      </c>
      <c r="BC2" s="697"/>
      <c r="BD2" s="697"/>
      <c r="BE2" s="697" t="s">
        <v>9558</v>
      </c>
      <c r="BF2" s="697"/>
      <c r="BG2" s="697"/>
      <c r="BH2" s="697"/>
      <c r="BI2" s="697" t="s">
        <v>9565</v>
      </c>
      <c r="BJ2" s="697"/>
      <c r="BK2" s="697" t="s">
        <v>9566</v>
      </c>
      <c r="BL2" s="697"/>
      <c r="BM2" s="697"/>
      <c r="BN2" s="697" t="s">
        <v>9558</v>
      </c>
      <c r="BO2" s="697"/>
      <c r="BP2" s="697"/>
      <c r="BQ2" s="697"/>
      <c r="BR2" s="697" t="s">
        <v>9567</v>
      </c>
      <c r="BS2" s="697"/>
      <c r="BT2" s="697" t="s">
        <v>9568</v>
      </c>
      <c r="BU2" s="697"/>
      <c r="BV2" s="697"/>
      <c r="BW2" s="697" t="s">
        <v>9558</v>
      </c>
      <c r="BX2" s="697"/>
      <c r="BY2" s="697"/>
      <c r="BZ2" s="697"/>
      <c r="CA2" s="697" t="s">
        <v>9569</v>
      </c>
      <c r="CB2" s="697"/>
      <c r="CC2" s="697" t="s">
        <v>9570</v>
      </c>
      <c r="CD2" s="697"/>
      <c r="CE2" s="697"/>
      <c r="CF2" s="697" t="s">
        <v>9558</v>
      </c>
      <c r="CG2" s="697"/>
      <c r="CH2" s="697"/>
      <c r="CI2" s="697"/>
      <c r="CJ2" s="697" t="s">
        <v>9571</v>
      </c>
      <c r="CK2" s="697"/>
      <c r="CL2" s="697" t="s">
        <v>9572</v>
      </c>
      <c r="CM2" s="697"/>
      <c r="CN2" s="697"/>
      <c r="CO2" s="697"/>
      <c r="CP2" s="697" t="s">
        <v>9573</v>
      </c>
      <c r="CQ2" s="697"/>
      <c r="CR2" s="697" t="s">
        <v>9574</v>
      </c>
      <c r="CS2" s="697"/>
      <c r="CT2" s="697"/>
      <c r="CU2" s="697"/>
      <c r="CV2" s="697" t="s">
        <v>9575</v>
      </c>
      <c r="CW2" s="697"/>
      <c r="CX2" s="697" t="s">
        <v>9576</v>
      </c>
      <c r="CY2" s="697"/>
      <c r="CZ2" s="697"/>
      <c r="DA2" s="697"/>
      <c r="DB2" s="697" t="s">
        <v>9577</v>
      </c>
      <c r="DC2" s="697"/>
      <c r="DD2" s="697" t="s">
        <v>9578</v>
      </c>
      <c r="DE2" s="697"/>
      <c r="DF2" s="697"/>
      <c r="DG2" s="697"/>
      <c r="DH2" s="697" t="s">
        <v>9579</v>
      </c>
      <c r="DI2" s="697"/>
      <c r="DJ2" s="652" t="s">
        <v>9580</v>
      </c>
      <c r="DK2" s="652"/>
      <c r="DL2" s="652"/>
      <c r="DM2" s="696" t="s">
        <v>9581</v>
      </c>
      <c r="DN2" s="696"/>
      <c r="DO2" s="696"/>
      <c r="DP2" s="696"/>
      <c r="DQ2" s="696"/>
      <c r="DR2" s="696"/>
      <c r="DS2" s="696" t="s">
        <v>9582</v>
      </c>
      <c r="DT2" s="696"/>
      <c r="DU2" s="696"/>
      <c r="DV2" s="696"/>
      <c r="DW2" s="696" t="s">
        <v>9583</v>
      </c>
      <c r="DX2" s="696"/>
      <c r="DY2" s="696" t="s">
        <v>9584</v>
      </c>
      <c r="DZ2" s="696"/>
      <c r="EA2" s="696"/>
      <c r="EB2" s="696" t="s">
        <v>9585</v>
      </c>
      <c r="EC2" s="696"/>
      <c r="ED2" s="696"/>
      <c r="EE2" s="696"/>
      <c r="EF2" s="696" t="s">
        <v>9586</v>
      </c>
      <c r="EG2" s="696"/>
      <c r="EH2" s="696" t="s">
        <v>9587</v>
      </c>
      <c r="EI2" s="696"/>
      <c r="EJ2" s="696"/>
      <c r="EK2" s="696" t="s">
        <v>9588</v>
      </c>
      <c r="EL2" s="696"/>
      <c r="EM2" s="696"/>
      <c r="EN2" s="696"/>
      <c r="EO2" s="696" t="s">
        <v>9559</v>
      </c>
      <c r="EP2" s="696"/>
      <c r="EQ2" s="696" t="s">
        <v>9589</v>
      </c>
      <c r="ER2" s="696"/>
      <c r="ES2" s="696"/>
      <c r="ET2" s="666" t="s">
        <v>9590</v>
      </c>
      <c r="EU2" s="666"/>
      <c r="EV2" s="666"/>
      <c r="EW2" s="666"/>
      <c r="EX2" s="666" t="s">
        <v>9561</v>
      </c>
      <c r="EY2" s="666"/>
      <c r="EZ2" s="696" t="s">
        <v>9591</v>
      </c>
      <c r="FA2" s="696"/>
      <c r="FB2" s="696"/>
      <c r="FC2" s="708" t="s">
        <v>9592</v>
      </c>
      <c r="FD2" s="708"/>
      <c r="FE2" s="708"/>
      <c r="FF2" s="709" t="s">
        <v>9593</v>
      </c>
      <c r="FG2" s="709"/>
      <c r="FH2" s="709"/>
      <c r="FI2" s="709"/>
      <c r="FJ2" s="709"/>
      <c r="FK2" s="709"/>
      <c r="FL2" s="702" t="s">
        <v>9594</v>
      </c>
      <c r="FM2" s="702"/>
      <c r="FN2" s="702"/>
      <c r="FO2" s="702" t="s">
        <v>9595</v>
      </c>
      <c r="FP2" s="702"/>
      <c r="FQ2" s="702" t="s">
        <v>9596</v>
      </c>
      <c r="FR2" s="702"/>
      <c r="FS2" s="702"/>
      <c r="FT2" s="702" t="s">
        <v>9597</v>
      </c>
      <c r="FU2" s="702"/>
      <c r="FV2" s="702"/>
      <c r="FW2" s="702" t="s">
        <v>9595</v>
      </c>
      <c r="FX2" s="702"/>
      <c r="FY2" s="702" t="s">
        <v>9598</v>
      </c>
      <c r="FZ2" s="702"/>
      <c r="GA2" s="702"/>
      <c r="GB2" s="702" t="s">
        <v>9599</v>
      </c>
      <c r="GC2" s="702"/>
    </row>
    <row r="3" spans="1:185" s="73" customFormat="1" ht="46.5" customHeight="1">
      <c r="A3" s="692" t="s">
        <v>9600</v>
      </c>
      <c r="B3" s="692" t="s">
        <v>9601</v>
      </c>
      <c r="C3" s="692" t="s">
        <v>9602</v>
      </c>
      <c r="D3" s="692" t="s">
        <v>9603</v>
      </c>
      <c r="E3" s="692" t="s">
        <v>9604</v>
      </c>
      <c r="F3" s="692" t="s">
        <v>9605</v>
      </c>
      <c r="G3" s="692" t="s">
        <v>9606</v>
      </c>
      <c r="H3" s="692"/>
      <c r="I3" s="692" t="s">
        <v>7389</v>
      </c>
      <c r="J3" s="692" t="s">
        <v>9607</v>
      </c>
      <c r="K3" s="692" t="s">
        <v>9608</v>
      </c>
      <c r="L3" s="692" t="s">
        <v>9609</v>
      </c>
      <c r="M3" s="692" t="s">
        <v>9610</v>
      </c>
      <c r="N3" s="693" t="s">
        <v>9611</v>
      </c>
      <c r="O3" s="692" t="s">
        <v>9612</v>
      </c>
      <c r="P3" s="692" t="s">
        <v>9613</v>
      </c>
      <c r="Q3" s="695" t="s">
        <v>9614</v>
      </c>
      <c r="R3" s="695" t="s">
        <v>9614</v>
      </c>
      <c r="S3" s="692" t="s">
        <v>9610</v>
      </c>
      <c r="T3" s="693" t="s">
        <v>9611</v>
      </c>
      <c r="U3" s="692" t="s">
        <v>9615</v>
      </c>
      <c r="V3" s="692" t="s">
        <v>9613</v>
      </c>
      <c r="W3" s="693" t="s">
        <v>9616</v>
      </c>
      <c r="X3" s="693" t="s">
        <v>9617</v>
      </c>
      <c r="Y3" s="694" t="s">
        <v>9618</v>
      </c>
      <c r="Z3" s="693" t="s">
        <v>9616</v>
      </c>
      <c r="AA3" s="693" t="s">
        <v>9617</v>
      </c>
      <c r="AB3" s="692" t="s">
        <v>9610</v>
      </c>
      <c r="AC3" s="693" t="s">
        <v>9611</v>
      </c>
      <c r="AD3" s="692" t="s">
        <v>9614</v>
      </c>
      <c r="AE3" s="692" t="s">
        <v>9614</v>
      </c>
      <c r="AF3" s="692" t="s">
        <v>9610</v>
      </c>
      <c r="AG3" s="693" t="s">
        <v>9611</v>
      </c>
      <c r="AH3" s="692" t="s">
        <v>9615</v>
      </c>
      <c r="AI3" s="692" t="s">
        <v>9613</v>
      </c>
      <c r="AJ3" s="693" t="s">
        <v>9619</v>
      </c>
      <c r="AK3" s="693" t="s">
        <v>9617</v>
      </c>
      <c r="AL3" s="694" t="s">
        <v>9618</v>
      </c>
      <c r="AM3" s="692" t="s">
        <v>9614</v>
      </c>
      <c r="AN3" s="692" t="s">
        <v>9614</v>
      </c>
      <c r="AO3" s="692" t="s">
        <v>9610</v>
      </c>
      <c r="AP3" s="693" t="s">
        <v>9611</v>
      </c>
      <c r="AQ3" s="692" t="s">
        <v>9612</v>
      </c>
      <c r="AR3" s="692" t="s">
        <v>9613</v>
      </c>
      <c r="AS3" s="693" t="s">
        <v>9616</v>
      </c>
      <c r="AT3" s="693" t="s">
        <v>9617</v>
      </c>
      <c r="AU3" s="694" t="s">
        <v>9618</v>
      </c>
      <c r="AV3" s="692" t="s">
        <v>9614</v>
      </c>
      <c r="AW3" s="692" t="s">
        <v>9614</v>
      </c>
      <c r="AX3" s="692" t="s">
        <v>9610</v>
      </c>
      <c r="AY3" s="693" t="s">
        <v>9611</v>
      </c>
      <c r="AZ3" s="692" t="s">
        <v>9612</v>
      </c>
      <c r="BA3" s="692" t="s">
        <v>9613</v>
      </c>
      <c r="BB3" s="693" t="s">
        <v>9616</v>
      </c>
      <c r="BC3" s="693" t="s">
        <v>9617</v>
      </c>
      <c r="BD3" s="694" t="s">
        <v>9618</v>
      </c>
      <c r="BE3" s="692" t="s">
        <v>9614</v>
      </c>
      <c r="BF3" s="692" t="s">
        <v>9614</v>
      </c>
      <c r="BG3" s="692" t="s">
        <v>9610</v>
      </c>
      <c r="BH3" s="693" t="s">
        <v>9611</v>
      </c>
      <c r="BI3" s="692" t="s">
        <v>9612</v>
      </c>
      <c r="BJ3" s="692" t="s">
        <v>9613</v>
      </c>
      <c r="BK3" s="693" t="s">
        <v>9616</v>
      </c>
      <c r="BL3" s="693" t="s">
        <v>9617</v>
      </c>
      <c r="BM3" s="694" t="s">
        <v>9618</v>
      </c>
      <c r="BN3" s="692" t="s">
        <v>9614</v>
      </c>
      <c r="BO3" s="692" t="s">
        <v>9614</v>
      </c>
      <c r="BP3" s="692" t="s">
        <v>9610</v>
      </c>
      <c r="BQ3" s="693" t="s">
        <v>9611</v>
      </c>
      <c r="BR3" s="692" t="s">
        <v>9612</v>
      </c>
      <c r="BS3" s="692" t="s">
        <v>9613</v>
      </c>
      <c r="BT3" s="693" t="s">
        <v>9616</v>
      </c>
      <c r="BU3" s="693" t="s">
        <v>9617</v>
      </c>
      <c r="BV3" s="694" t="s">
        <v>9618</v>
      </c>
      <c r="BW3" s="692" t="s">
        <v>9614</v>
      </c>
      <c r="BX3" s="692" t="s">
        <v>9614</v>
      </c>
      <c r="BY3" s="692" t="s">
        <v>9610</v>
      </c>
      <c r="BZ3" s="693" t="s">
        <v>9611</v>
      </c>
      <c r="CA3" s="692" t="s">
        <v>9612</v>
      </c>
      <c r="CB3" s="692" t="s">
        <v>9613</v>
      </c>
      <c r="CC3" s="693" t="s">
        <v>9616</v>
      </c>
      <c r="CD3" s="693" t="s">
        <v>9617</v>
      </c>
      <c r="CE3" s="694" t="s">
        <v>9618</v>
      </c>
      <c r="CF3" s="692" t="s">
        <v>9614</v>
      </c>
      <c r="CG3" s="692" t="s">
        <v>9614</v>
      </c>
      <c r="CH3" s="692" t="s">
        <v>9610</v>
      </c>
      <c r="CI3" s="693" t="s">
        <v>9611</v>
      </c>
      <c r="CJ3" s="692" t="s">
        <v>9612</v>
      </c>
      <c r="CK3" s="692" t="s">
        <v>9613</v>
      </c>
      <c r="CL3" s="692" t="s">
        <v>9614</v>
      </c>
      <c r="CM3" s="692" t="s">
        <v>9614</v>
      </c>
      <c r="CN3" s="692" t="s">
        <v>9610</v>
      </c>
      <c r="CO3" s="693" t="s">
        <v>9611</v>
      </c>
      <c r="CP3" s="692" t="s">
        <v>9612</v>
      </c>
      <c r="CQ3" s="692" t="s">
        <v>9613</v>
      </c>
      <c r="CR3" s="692" t="s">
        <v>9614</v>
      </c>
      <c r="CS3" s="692" t="s">
        <v>9614</v>
      </c>
      <c r="CT3" s="692" t="s">
        <v>9610</v>
      </c>
      <c r="CU3" s="693" t="s">
        <v>9611</v>
      </c>
      <c r="CV3" s="692" t="s">
        <v>9612</v>
      </c>
      <c r="CW3" s="692" t="s">
        <v>9613</v>
      </c>
      <c r="CX3" s="692" t="s">
        <v>9614</v>
      </c>
      <c r="CY3" s="692" t="s">
        <v>9614</v>
      </c>
      <c r="CZ3" s="692" t="s">
        <v>9610</v>
      </c>
      <c r="DA3" s="693" t="s">
        <v>9611</v>
      </c>
      <c r="DB3" s="692" t="s">
        <v>9612</v>
      </c>
      <c r="DC3" s="692" t="s">
        <v>9613</v>
      </c>
      <c r="DD3" s="692" t="s">
        <v>9614</v>
      </c>
      <c r="DE3" s="692" t="s">
        <v>9614</v>
      </c>
      <c r="DF3" s="692" t="s">
        <v>9610</v>
      </c>
      <c r="DG3" s="693" t="s">
        <v>9611</v>
      </c>
      <c r="DH3" s="692" t="s">
        <v>9612</v>
      </c>
      <c r="DI3" s="692" t="s">
        <v>9613</v>
      </c>
      <c r="DJ3" s="668" t="s">
        <v>9616</v>
      </c>
      <c r="DK3" s="668" t="s">
        <v>9617</v>
      </c>
      <c r="DL3" s="691" t="s">
        <v>9618</v>
      </c>
      <c r="DM3" s="667" t="s">
        <v>9604</v>
      </c>
      <c r="DN3" s="667" t="s">
        <v>9605</v>
      </c>
      <c r="DO3" s="667" t="s">
        <v>9606</v>
      </c>
      <c r="DP3" s="667"/>
      <c r="DQ3" s="667" t="s">
        <v>7389</v>
      </c>
      <c r="DR3" s="667" t="s">
        <v>9608</v>
      </c>
      <c r="DS3" s="667" t="s">
        <v>9620</v>
      </c>
      <c r="DT3" s="667" t="s">
        <v>9621</v>
      </c>
      <c r="DU3" s="667" t="s">
        <v>9610</v>
      </c>
      <c r="DV3" s="668" t="s">
        <v>9611</v>
      </c>
      <c r="DW3" s="667" t="s">
        <v>9612</v>
      </c>
      <c r="DX3" s="667" t="s">
        <v>9613</v>
      </c>
      <c r="DY3" s="668" t="s">
        <v>9616</v>
      </c>
      <c r="DZ3" s="668" t="s">
        <v>9617</v>
      </c>
      <c r="EA3" s="691" t="s">
        <v>9622</v>
      </c>
      <c r="EB3" s="667" t="s">
        <v>9623</v>
      </c>
      <c r="EC3" s="667" t="s">
        <v>9624</v>
      </c>
      <c r="ED3" s="667" t="s">
        <v>9610</v>
      </c>
      <c r="EE3" s="668" t="s">
        <v>9611</v>
      </c>
      <c r="EF3" s="667" t="s">
        <v>9612</v>
      </c>
      <c r="EG3" s="667" t="s">
        <v>9613</v>
      </c>
      <c r="EH3" s="668" t="s">
        <v>9616</v>
      </c>
      <c r="EI3" s="668" t="s">
        <v>9617</v>
      </c>
      <c r="EJ3" s="691" t="s">
        <v>9622</v>
      </c>
      <c r="EK3" s="667" t="s">
        <v>9624</v>
      </c>
      <c r="EL3" s="667" t="s">
        <v>9624</v>
      </c>
      <c r="EM3" s="667" t="s">
        <v>9610</v>
      </c>
      <c r="EN3" s="668" t="s">
        <v>9611</v>
      </c>
      <c r="EO3" s="667" t="s">
        <v>9612</v>
      </c>
      <c r="EP3" s="667" t="s">
        <v>9613</v>
      </c>
      <c r="EQ3" s="668" t="s">
        <v>9616</v>
      </c>
      <c r="ER3" s="668" t="s">
        <v>9617</v>
      </c>
      <c r="ES3" s="691" t="s">
        <v>9622</v>
      </c>
      <c r="ET3" s="667" t="s">
        <v>9625</v>
      </c>
      <c r="EU3" s="667" t="s">
        <v>9624</v>
      </c>
      <c r="EV3" s="667" t="s">
        <v>9610</v>
      </c>
      <c r="EW3" s="668" t="s">
        <v>9611</v>
      </c>
      <c r="EX3" s="667" t="s">
        <v>9612</v>
      </c>
      <c r="EY3" s="667" t="s">
        <v>9613</v>
      </c>
      <c r="EZ3" s="668" t="s">
        <v>9616</v>
      </c>
      <c r="FA3" s="668" t="s">
        <v>9617</v>
      </c>
      <c r="FB3" s="691" t="s">
        <v>9622</v>
      </c>
      <c r="FC3" s="710" t="s">
        <v>9616</v>
      </c>
      <c r="FD3" s="710" t="s">
        <v>9626</v>
      </c>
      <c r="FE3" s="711" t="s">
        <v>9618</v>
      </c>
      <c r="FF3" s="703" t="s">
        <v>9604</v>
      </c>
      <c r="FG3" s="703" t="s">
        <v>9605</v>
      </c>
      <c r="FH3" s="703" t="s">
        <v>9606</v>
      </c>
      <c r="FI3" s="703"/>
      <c r="FJ3" s="703" t="s">
        <v>7389</v>
      </c>
      <c r="FK3" s="703" t="s">
        <v>9608</v>
      </c>
      <c r="FL3" s="703" t="s">
        <v>9625</v>
      </c>
      <c r="FM3" s="703" t="s">
        <v>9610</v>
      </c>
      <c r="FN3" s="710" t="s">
        <v>9611</v>
      </c>
      <c r="FO3" s="703" t="s">
        <v>9612</v>
      </c>
      <c r="FP3" s="703" t="s">
        <v>9613</v>
      </c>
      <c r="FQ3" s="710" t="s">
        <v>9616</v>
      </c>
      <c r="FR3" s="710" t="s">
        <v>9617</v>
      </c>
      <c r="FS3" s="711" t="s">
        <v>9622</v>
      </c>
      <c r="FT3" s="703" t="s">
        <v>9625</v>
      </c>
      <c r="FU3" s="703" t="s">
        <v>9610</v>
      </c>
      <c r="FV3" s="710" t="s">
        <v>9611</v>
      </c>
      <c r="FW3" s="703" t="s">
        <v>9612</v>
      </c>
      <c r="FX3" s="703" t="s">
        <v>9613</v>
      </c>
      <c r="FY3" s="703" t="s">
        <v>9625</v>
      </c>
      <c r="FZ3" s="703" t="s">
        <v>9610</v>
      </c>
      <c r="GA3" s="710" t="s">
        <v>9611</v>
      </c>
      <c r="GB3" s="703" t="s">
        <v>9612</v>
      </c>
      <c r="GC3" s="703" t="s">
        <v>9613</v>
      </c>
    </row>
    <row r="4" spans="1:185" s="73" customFormat="1" ht="32.25" customHeight="1">
      <c r="A4" s="692"/>
      <c r="B4" s="692"/>
      <c r="C4" s="692"/>
      <c r="D4" s="692"/>
      <c r="E4" s="692"/>
      <c r="F4" s="692"/>
      <c r="G4" s="428" t="s">
        <v>9627</v>
      </c>
      <c r="H4" s="428" t="s">
        <v>9628</v>
      </c>
      <c r="I4" s="692"/>
      <c r="J4" s="692"/>
      <c r="K4" s="692"/>
      <c r="L4" s="692"/>
      <c r="M4" s="692"/>
      <c r="N4" s="693"/>
      <c r="O4" s="692"/>
      <c r="P4" s="692"/>
      <c r="Q4" s="695"/>
      <c r="R4" s="695"/>
      <c r="S4" s="692"/>
      <c r="T4" s="693"/>
      <c r="U4" s="692"/>
      <c r="V4" s="692"/>
      <c r="W4" s="693"/>
      <c r="X4" s="693"/>
      <c r="Y4" s="694"/>
      <c r="Z4" s="693"/>
      <c r="AA4" s="693"/>
      <c r="AB4" s="692"/>
      <c r="AC4" s="693"/>
      <c r="AD4" s="692"/>
      <c r="AE4" s="692"/>
      <c r="AF4" s="692"/>
      <c r="AG4" s="693"/>
      <c r="AH4" s="692"/>
      <c r="AI4" s="692"/>
      <c r="AJ4" s="693"/>
      <c r="AK4" s="693"/>
      <c r="AL4" s="694"/>
      <c r="AM4" s="692"/>
      <c r="AN4" s="692"/>
      <c r="AO4" s="692"/>
      <c r="AP4" s="693"/>
      <c r="AQ4" s="692"/>
      <c r="AR4" s="692"/>
      <c r="AS4" s="693"/>
      <c r="AT4" s="693"/>
      <c r="AU4" s="694"/>
      <c r="AV4" s="692"/>
      <c r="AW4" s="692"/>
      <c r="AX4" s="692"/>
      <c r="AY4" s="693"/>
      <c r="AZ4" s="692"/>
      <c r="BA4" s="692"/>
      <c r="BB4" s="693"/>
      <c r="BC4" s="693"/>
      <c r="BD4" s="694"/>
      <c r="BE4" s="692"/>
      <c r="BF4" s="692"/>
      <c r="BG4" s="692"/>
      <c r="BH4" s="693"/>
      <c r="BI4" s="692"/>
      <c r="BJ4" s="692"/>
      <c r="BK4" s="693"/>
      <c r="BL4" s="693"/>
      <c r="BM4" s="694"/>
      <c r="BN4" s="692"/>
      <c r="BO4" s="692"/>
      <c r="BP4" s="692"/>
      <c r="BQ4" s="693"/>
      <c r="BR4" s="692"/>
      <c r="BS4" s="692"/>
      <c r="BT4" s="693"/>
      <c r="BU4" s="693"/>
      <c r="BV4" s="694"/>
      <c r="BW4" s="692"/>
      <c r="BX4" s="692"/>
      <c r="BY4" s="692"/>
      <c r="BZ4" s="693"/>
      <c r="CA4" s="692"/>
      <c r="CB4" s="692"/>
      <c r="CC4" s="693"/>
      <c r="CD4" s="693"/>
      <c r="CE4" s="694"/>
      <c r="CF4" s="692"/>
      <c r="CG4" s="692"/>
      <c r="CH4" s="692"/>
      <c r="CI4" s="693"/>
      <c r="CJ4" s="692"/>
      <c r="CK4" s="692"/>
      <c r="CL4" s="692"/>
      <c r="CM4" s="692"/>
      <c r="CN4" s="692"/>
      <c r="CO4" s="693"/>
      <c r="CP4" s="692"/>
      <c r="CQ4" s="692"/>
      <c r="CR4" s="692"/>
      <c r="CS4" s="692"/>
      <c r="CT4" s="692"/>
      <c r="CU4" s="693"/>
      <c r="CV4" s="692"/>
      <c r="CW4" s="692"/>
      <c r="CX4" s="692"/>
      <c r="CY4" s="692"/>
      <c r="CZ4" s="692"/>
      <c r="DA4" s="693"/>
      <c r="DB4" s="692"/>
      <c r="DC4" s="692"/>
      <c r="DD4" s="692"/>
      <c r="DE4" s="692"/>
      <c r="DF4" s="692"/>
      <c r="DG4" s="693"/>
      <c r="DH4" s="692"/>
      <c r="DI4" s="692"/>
      <c r="DJ4" s="668"/>
      <c r="DK4" s="668"/>
      <c r="DL4" s="691"/>
      <c r="DM4" s="667"/>
      <c r="DN4" s="667"/>
      <c r="DO4" s="431" t="s">
        <v>9627</v>
      </c>
      <c r="DP4" s="431" t="s">
        <v>9628</v>
      </c>
      <c r="DQ4" s="667"/>
      <c r="DR4" s="667"/>
      <c r="DS4" s="667"/>
      <c r="DT4" s="667"/>
      <c r="DU4" s="667"/>
      <c r="DV4" s="668"/>
      <c r="DW4" s="667"/>
      <c r="DX4" s="667"/>
      <c r="DY4" s="668"/>
      <c r="DZ4" s="668"/>
      <c r="EA4" s="691"/>
      <c r="EB4" s="667"/>
      <c r="EC4" s="667"/>
      <c r="ED4" s="667"/>
      <c r="EE4" s="668"/>
      <c r="EF4" s="667"/>
      <c r="EG4" s="667"/>
      <c r="EH4" s="668"/>
      <c r="EI4" s="668"/>
      <c r="EJ4" s="691"/>
      <c r="EK4" s="667"/>
      <c r="EL4" s="667"/>
      <c r="EM4" s="667"/>
      <c r="EN4" s="668"/>
      <c r="EO4" s="667"/>
      <c r="EP4" s="667"/>
      <c r="EQ4" s="668"/>
      <c r="ER4" s="668"/>
      <c r="ES4" s="691"/>
      <c r="ET4" s="667"/>
      <c r="EU4" s="667"/>
      <c r="EV4" s="667"/>
      <c r="EW4" s="668"/>
      <c r="EX4" s="667"/>
      <c r="EY4" s="667"/>
      <c r="EZ4" s="668"/>
      <c r="FA4" s="668"/>
      <c r="FB4" s="691"/>
      <c r="FC4" s="710"/>
      <c r="FD4" s="710"/>
      <c r="FE4" s="711"/>
      <c r="FF4" s="703"/>
      <c r="FG4" s="703"/>
      <c r="FH4" s="430" t="s">
        <v>9627</v>
      </c>
      <c r="FI4" s="430" t="s">
        <v>9628</v>
      </c>
      <c r="FJ4" s="703"/>
      <c r="FK4" s="703"/>
      <c r="FL4" s="703"/>
      <c r="FM4" s="703"/>
      <c r="FN4" s="710"/>
      <c r="FO4" s="703"/>
      <c r="FP4" s="703"/>
      <c r="FQ4" s="710"/>
      <c r="FR4" s="710"/>
      <c r="FS4" s="711"/>
      <c r="FT4" s="703"/>
      <c r="FU4" s="703"/>
      <c r="FV4" s="710"/>
      <c r="FW4" s="703"/>
      <c r="FX4" s="703"/>
      <c r="FY4" s="703"/>
      <c r="FZ4" s="703"/>
      <c r="GA4" s="710"/>
      <c r="GB4" s="703"/>
      <c r="GC4" s="703"/>
    </row>
    <row r="5" spans="1:185" s="137" customFormat="1" ht="50.1" customHeight="1">
      <c r="A5" s="672">
        <v>1</v>
      </c>
      <c r="B5" s="660" t="s">
        <v>9629</v>
      </c>
      <c r="C5" s="673" t="s">
        <v>9630</v>
      </c>
      <c r="D5" s="669" t="s">
        <v>9631</v>
      </c>
      <c r="E5" s="359" t="s">
        <v>9632</v>
      </c>
      <c r="F5" s="112" t="s">
        <v>9633</v>
      </c>
      <c r="G5" s="109">
        <v>43038</v>
      </c>
      <c r="H5" s="125">
        <v>43083</v>
      </c>
      <c r="I5" s="360">
        <f>(H5-G5)/7</f>
        <v>6.4285714285714288</v>
      </c>
      <c r="J5" s="361">
        <v>1</v>
      </c>
      <c r="K5" s="247" t="s">
        <v>9634</v>
      </c>
      <c r="L5" s="653">
        <f>AVERAGE(J5:J7)</f>
        <v>0.66666666666666663</v>
      </c>
      <c r="M5" s="112" t="s">
        <v>9635</v>
      </c>
      <c r="N5" s="363" t="s">
        <v>9636</v>
      </c>
      <c r="O5" s="19" t="s">
        <v>9637</v>
      </c>
      <c r="P5" s="148" t="s">
        <v>9638</v>
      </c>
      <c r="Q5" s="364">
        <v>1</v>
      </c>
      <c r="R5" s="690">
        <f>AVERAGE(Q5:Q7)</f>
        <v>1</v>
      </c>
      <c r="S5" s="112" t="s">
        <v>9639</v>
      </c>
      <c r="T5" s="363" t="s">
        <v>9640</v>
      </c>
      <c r="U5" s="19" t="s">
        <v>9641</v>
      </c>
      <c r="V5" s="366" t="s">
        <v>9642</v>
      </c>
      <c r="W5" s="643">
        <v>43216</v>
      </c>
      <c r="X5" s="640" t="s">
        <v>9643</v>
      </c>
      <c r="Y5" s="669" t="s">
        <v>9644</v>
      </c>
      <c r="Z5" s="643">
        <v>43231</v>
      </c>
      <c r="AA5" s="640">
        <v>20181020341991</v>
      </c>
      <c r="AB5" s="669" t="s">
        <v>9645</v>
      </c>
      <c r="AC5" s="669" t="s">
        <v>9646</v>
      </c>
      <c r="AD5" s="371">
        <v>1</v>
      </c>
      <c r="AE5" s="690">
        <f>AVERAGE(AD5:AD7)</f>
        <v>1</v>
      </c>
      <c r="AF5" s="112" t="s">
        <v>9647</v>
      </c>
      <c r="AG5" s="363" t="s">
        <v>9648</v>
      </c>
      <c r="AH5" s="19" t="s">
        <v>9649</v>
      </c>
      <c r="AI5" s="393" t="s">
        <v>9650</v>
      </c>
      <c r="AJ5" s="643">
        <v>43305</v>
      </c>
      <c r="AK5" s="640" t="s">
        <v>9651</v>
      </c>
      <c r="AL5" s="669" t="s">
        <v>9652</v>
      </c>
      <c r="AM5" s="365">
        <v>1</v>
      </c>
      <c r="AN5" s="690">
        <f>AVERAGE(AM5:AM7)</f>
        <v>0.93333333333333324</v>
      </c>
      <c r="AO5" s="112" t="s">
        <v>9647</v>
      </c>
      <c r="AP5" s="363" t="s">
        <v>9648</v>
      </c>
      <c r="AQ5" s="19" t="s">
        <v>9653</v>
      </c>
      <c r="AR5" s="367" t="s">
        <v>9654</v>
      </c>
      <c r="AS5" s="676">
        <v>43384</v>
      </c>
      <c r="AT5" s="678" t="s">
        <v>9655</v>
      </c>
      <c r="AU5" s="669" t="s">
        <v>9656</v>
      </c>
      <c r="AV5" s="365">
        <v>1</v>
      </c>
      <c r="AW5" s="690">
        <f>AVERAGE(AV5:AV7)</f>
        <v>0.93333333333333324</v>
      </c>
      <c r="AX5" s="131" t="s">
        <v>9647</v>
      </c>
      <c r="AY5" s="363" t="s">
        <v>9636</v>
      </c>
      <c r="AZ5" s="19" t="s">
        <v>9657</v>
      </c>
      <c r="BA5" s="366" t="s">
        <v>9658</v>
      </c>
      <c r="BB5" s="645">
        <v>43504</v>
      </c>
      <c r="BC5" s="646">
        <v>20196200104682</v>
      </c>
      <c r="BD5" s="669" t="s">
        <v>9659</v>
      </c>
      <c r="BE5" s="365">
        <v>1</v>
      </c>
      <c r="BF5" s="690">
        <f>AVERAGE(BE5:BE7)</f>
        <v>0.93333333333333324</v>
      </c>
      <c r="BG5" s="112" t="s">
        <v>9647</v>
      </c>
      <c r="BH5" s="363" t="s">
        <v>9636</v>
      </c>
      <c r="BI5" s="19" t="s">
        <v>9657</v>
      </c>
      <c r="BJ5" s="148" t="s">
        <v>9660</v>
      </c>
      <c r="BK5" s="645">
        <v>43571</v>
      </c>
      <c r="BL5" s="646">
        <v>20196200371912</v>
      </c>
      <c r="BM5" s="669" t="s">
        <v>9661</v>
      </c>
      <c r="BN5" s="365">
        <v>1</v>
      </c>
      <c r="BO5" s="690">
        <f>AVERAGE(BN5:BN7)</f>
        <v>0.93333333333333324</v>
      </c>
      <c r="BP5" s="131" t="s">
        <v>9647</v>
      </c>
      <c r="BQ5" s="363" t="s">
        <v>9636</v>
      </c>
      <c r="BR5" s="19" t="s">
        <v>9657</v>
      </c>
      <c r="BS5" s="148" t="s">
        <v>9662</v>
      </c>
      <c r="BT5" s="643">
        <v>43668</v>
      </c>
      <c r="BU5" s="640">
        <v>20196200766742</v>
      </c>
      <c r="BV5" s="688" t="s">
        <v>9663</v>
      </c>
      <c r="BW5" s="365">
        <v>1</v>
      </c>
      <c r="BX5" s="690">
        <f>AVERAGE(BW5:BW7)</f>
        <v>0.93333333333333324</v>
      </c>
      <c r="BY5" s="131" t="s">
        <v>9647</v>
      </c>
      <c r="BZ5" s="363" t="s">
        <v>9636</v>
      </c>
      <c r="CA5" s="19" t="s">
        <v>9657</v>
      </c>
      <c r="CB5" s="429" t="s">
        <v>9664</v>
      </c>
      <c r="CC5" s="643">
        <v>43763</v>
      </c>
      <c r="CD5" s="640">
        <v>20196201140312</v>
      </c>
      <c r="CE5" s="669" t="s">
        <v>9665</v>
      </c>
      <c r="CF5" s="365">
        <v>1</v>
      </c>
      <c r="CG5" s="690">
        <f>AVERAGE(CF5:CF7)</f>
        <v>0.96666666666666667</v>
      </c>
      <c r="CH5" s="131" t="s">
        <v>9647</v>
      </c>
      <c r="CI5" s="363" t="s">
        <v>9636</v>
      </c>
      <c r="CJ5" s="19" t="s">
        <v>9657</v>
      </c>
      <c r="CK5" s="148" t="s">
        <v>9666</v>
      </c>
      <c r="CL5" s="365">
        <v>1</v>
      </c>
      <c r="CM5" s="690">
        <f>AVERAGE(CL5:CL7)</f>
        <v>0.98333333333333339</v>
      </c>
      <c r="CN5" s="131" t="s">
        <v>9647</v>
      </c>
      <c r="CO5" s="363" t="s">
        <v>9636</v>
      </c>
      <c r="CP5" s="19" t="s">
        <v>9657</v>
      </c>
      <c r="CQ5" s="148" t="s">
        <v>9667</v>
      </c>
      <c r="CR5" s="365">
        <v>1</v>
      </c>
      <c r="CS5" s="690">
        <f>AVERAGE(CR5:CR7)</f>
        <v>1</v>
      </c>
      <c r="CT5" s="131" t="s">
        <v>9647</v>
      </c>
      <c r="CU5" s="363" t="s">
        <v>9636</v>
      </c>
      <c r="CV5" s="19" t="s">
        <v>9657</v>
      </c>
      <c r="CW5" s="148" t="s">
        <v>9668</v>
      </c>
      <c r="CX5" s="365">
        <v>1</v>
      </c>
      <c r="CY5" s="690">
        <f>AVERAGE(CX5:CX7)</f>
        <v>1</v>
      </c>
      <c r="CZ5" s="131" t="s">
        <v>9647</v>
      </c>
      <c r="DA5" s="363" t="s">
        <v>9636</v>
      </c>
      <c r="DB5" s="19" t="s">
        <v>9657</v>
      </c>
      <c r="DC5" s="148" t="s">
        <v>9669</v>
      </c>
      <c r="DD5" s="365">
        <v>1</v>
      </c>
      <c r="DE5" s="690">
        <f>AVERAGE(DD5:DD7)</f>
        <v>1</v>
      </c>
      <c r="DF5" s="131" t="s">
        <v>9647</v>
      </c>
      <c r="DG5" s="363" t="s">
        <v>9636</v>
      </c>
      <c r="DH5" s="19" t="s">
        <v>9657</v>
      </c>
      <c r="DI5" s="148" t="s">
        <v>9670</v>
      </c>
      <c r="DJ5" s="643">
        <v>44134</v>
      </c>
      <c r="DK5" s="640"/>
      <c r="DL5" s="669" t="s">
        <v>9671</v>
      </c>
      <c r="DM5" s="657" t="s">
        <v>9672</v>
      </c>
      <c r="DN5" s="657"/>
      <c r="DO5" s="657"/>
      <c r="DP5" s="657"/>
      <c r="DQ5" s="657"/>
      <c r="DR5" s="657"/>
      <c r="DS5" s="658" t="s">
        <v>9672</v>
      </c>
      <c r="DT5" s="658"/>
      <c r="DU5" s="658"/>
      <c r="DV5" s="658"/>
      <c r="DW5" s="658"/>
      <c r="DX5" s="659" t="s">
        <v>9673</v>
      </c>
      <c r="DY5" s="643">
        <v>43216</v>
      </c>
      <c r="DZ5" s="640" t="s">
        <v>9643</v>
      </c>
      <c r="EA5" s="669" t="s">
        <v>9644</v>
      </c>
      <c r="EB5" s="658" t="s">
        <v>9672</v>
      </c>
      <c r="EC5" s="658"/>
      <c r="ED5" s="658"/>
      <c r="EE5" s="658"/>
      <c r="EF5" s="658"/>
      <c r="EG5" s="659" t="s">
        <v>9673</v>
      </c>
      <c r="EH5" s="643">
        <v>43216</v>
      </c>
      <c r="EI5" s="640" t="s">
        <v>9643</v>
      </c>
      <c r="EJ5" s="669" t="s">
        <v>9644</v>
      </c>
      <c r="EK5" s="658" t="s">
        <v>9672</v>
      </c>
      <c r="EL5" s="658"/>
      <c r="EM5" s="658"/>
      <c r="EN5" s="658"/>
      <c r="EO5" s="658"/>
      <c r="EP5" s="659" t="s">
        <v>9673</v>
      </c>
      <c r="EQ5" s="643">
        <v>43216</v>
      </c>
      <c r="ER5" s="640" t="s">
        <v>9643</v>
      </c>
      <c r="ES5" s="669" t="s">
        <v>9644</v>
      </c>
      <c r="ET5" s="658" t="s">
        <v>9672</v>
      </c>
      <c r="EU5" s="658"/>
      <c r="EV5" s="658"/>
      <c r="EW5" s="658"/>
      <c r="EX5" s="658"/>
      <c r="EY5" s="659" t="s">
        <v>9673</v>
      </c>
      <c r="EZ5" s="643">
        <v>43216</v>
      </c>
      <c r="FA5" s="640" t="s">
        <v>9643</v>
      </c>
      <c r="FB5" s="669" t="s">
        <v>9644</v>
      </c>
      <c r="FC5" s="643">
        <v>44134</v>
      </c>
      <c r="FD5" s="640"/>
      <c r="FE5" s="669" t="s">
        <v>9671</v>
      </c>
      <c r="FF5" s="657" t="s">
        <v>9672</v>
      </c>
      <c r="FG5" s="657"/>
      <c r="FH5" s="657"/>
      <c r="FI5" s="657"/>
      <c r="FJ5" s="657"/>
      <c r="FK5" s="657"/>
      <c r="FL5" s="714" t="s">
        <v>9672</v>
      </c>
      <c r="FM5" s="715"/>
      <c r="FN5" s="715"/>
      <c r="FO5" s="716"/>
      <c r="FP5" s="723" t="s">
        <v>9673</v>
      </c>
      <c r="FQ5" s="643">
        <v>43216</v>
      </c>
      <c r="FR5" s="640" t="s">
        <v>9643</v>
      </c>
      <c r="FS5" s="669" t="s">
        <v>9644</v>
      </c>
      <c r="FT5" s="714" t="s">
        <v>9672</v>
      </c>
      <c r="FU5" s="715"/>
      <c r="FV5" s="715"/>
      <c r="FW5" s="716"/>
      <c r="FX5" s="723" t="s">
        <v>9673</v>
      </c>
      <c r="FY5" s="714" t="s">
        <v>9672</v>
      </c>
      <c r="FZ5" s="715"/>
      <c r="GA5" s="715"/>
      <c r="GB5" s="716"/>
      <c r="GC5" s="723" t="s">
        <v>9673</v>
      </c>
    </row>
    <row r="6" spans="1:185" s="137" customFormat="1" ht="50.1" customHeight="1">
      <c r="A6" s="644"/>
      <c r="B6" s="660"/>
      <c r="C6" s="673"/>
      <c r="D6" s="669"/>
      <c r="E6" s="368" t="s">
        <v>9674</v>
      </c>
      <c r="F6" s="112" t="s">
        <v>9675</v>
      </c>
      <c r="G6" s="109">
        <v>43070</v>
      </c>
      <c r="H6" s="125">
        <v>43130</v>
      </c>
      <c r="I6" s="360">
        <f t="shared" ref="I6:I23" si="0">(H6-G6)/7</f>
        <v>8.5714285714285712</v>
      </c>
      <c r="J6" s="361">
        <v>1</v>
      </c>
      <c r="K6" s="369" t="s">
        <v>9676</v>
      </c>
      <c r="L6" s="653"/>
      <c r="M6" s="112" t="s">
        <v>9677</v>
      </c>
      <c r="N6" s="370" t="s">
        <v>9678</v>
      </c>
      <c r="O6" s="19" t="s">
        <v>9679</v>
      </c>
      <c r="P6" s="148" t="s">
        <v>9638</v>
      </c>
      <c r="Q6" s="364">
        <v>1</v>
      </c>
      <c r="R6" s="690"/>
      <c r="S6" s="112" t="s">
        <v>9680</v>
      </c>
      <c r="T6" s="370" t="s">
        <v>9678</v>
      </c>
      <c r="U6" s="19" t="s">
        <v>9681</v>
      </c>
      <c r="V6" s="366" t="s">
        <v>9642</v>
      </c>
      <c r="W6" s="643"/>
      <c r="X6" s="640"/>
      <c r="Y6" s="669"/>
      <c r="Z6" s="643"/>
      <c r="AA6" s="640"/>
      <c r="AB6" s="669"/>
      <c r="AC6" s="669" t="s">
        <v>9678</v>
      </c>
      <c r="AD6" s="371">
        <v>1</v>
      </c>
      <c r="AE6" s="690"/>
      <c r="AF6" s="112" t="s">
        <v>9647</v>
      </c>
      <c r="AG6" s="370" t="s">
        <v>9678</v>
      </c>
      <c r="AH6" s="19" t="s">
        <v>9649</v>
      </c>
      <c r="AI6" s="393" t="s">
        <v>9650</v>
      </c>
      <c r="AJ6" s="643"/>
      <c r="AK6" s="640"/>
      <c r="AL6" s="669"/>
      <c r="AM6" s="365">
        <v>1</v>
      </c>
      <c r="AN6" s="690"/>
      <c r="AO6" s="112" t="s">
        <v>9647</v>
      </c>
      <c r="AP6" s="370" t="s">
        <v>9678</v>
      </c>
      <c r="AQ6" s="19" t="s">
        <v>9682</v>
      </c>
      <c r="AR6" s="367" t="s">
        <v>9654</v>
      </c>
      <c r="AS6" s="677"/>
      <c r="AT6" s="678"/>
      <c r="AU6" s="689"/>
      <c r="AV6" s="365">
        <v>1</v>
      </c>
      <c r="AW6" s="690"/>
      <c r="AX6" s="131" t="s">
        <v>9647</v>
      </c>
      <c r="AY6" s="372" t="s">
        <v>9678</v>
      </c>
      <c r="AZ6" s="19" t="s">
        <v>9683</v>
      </c>
      <c r="BA6" s="366" t="s">
        <v>9658</v>
      </c>
      <c r="BB6" s="645"/>
      <c r="BC6" s="646"/>
      <c r="BD6" s="689"/>
      <c r="BE6" s="365">
        <v>1</v>
      </c>
      <c r="BF6" s="690"/>
      <c r="BG6" s="112" t="s">
        <v>9647</v>
      </c>
      <c r="BH6" s="370" t="s">
        <v>9678</v>
      </c>
      <c r="BI6" s="19" t="s">
        <v>9683</v>
      </c>
      <c r="BJ6" s="148" t="s">
        <v>9660</v>
      </c>
      <c r="BK6" s="645"/>
      <c r="BL6" s="646"/>
      <c r="BM6" s="689"/>
      <c r="BN6" s="365">
        <v>1</v>
      </c>
      <c r="BO6" s="690"/>
      <c r="BP6" s="131" t="s">
        <v>9647</v>
      </c>
      <c r="BQ6" s="372" t="s">
        <v>9678</v>
      </c>
      <c r="BR6" s="19" t="s">
        <v>9683</v>
      </c>
      <c r="BS6" s="148" t="s">
        <v>9662</v>
      </c>
      <c r="BT6" s="643"/>
      <c r="BU6" s="640"/>
      <c r="BV6" s="688"/>
      <c r="BW6" s="365">
        <v>1</v>
      </c>
      <c r="BX6" s="690"/>
      <c r="BY6" s="131" t="s">
        <v>9647</v>
      </c>
      <c r="BZ6" s="372" t="s">
        <v>9678</v>
      </c>
      <c r="CA6" s="19" t="s">
        <v>9683</v>
      </c>
      <c r="CB6" s="148" t="s">
        <v>9664</v>
      </c>
      <c r="CC6" s="643"/>
      <c r="CD6" s="640"/>
      <c r="CE6" s="669"/>
      <c r="CF6" s="365">
        <v>1</v>
      </c>
      <c r="CG6" s="690"/>
      <c r="CH6" s="131" t="s">
        <v>9647</v>
      </c>
      <c r="CI6" s="372" t="s">
        <v>9678</v>
      </c>
      <c r="CJ6" s="19" t="s">
        <v>9683</v>
      </c>
      <c r="CK6" s="148" t="s">
        <v>9666</v>
      </c>
      <c r="CL6" s="365">
        <v>1</v>
      </c>
      <c r="CM6" s="690"/>
      <c r="CN6" s="131" t="s">
        <v>9647</v>
      </c>
      <c r="CO6" s="372" t="s">
        <v>9678</v>
      </c>
      <c r="CP6" s="19" t="s">
        <v>9683</v>
      </c>
      <c r="CQ6" s="148" t="s">
        <v>9667</v>
      </c>
      <c r="CR6" s="365">
        <v>1</v>
      </c>
      <c r="CS6" s="690"/>
      <c r="CT6" s="131" t="s">
        <v>9647</v>
      </c>
      <c r="CU6" s="372" t="s">
        <v>9678</v>
      </c>
      <c r="CV6" s="19" t="s">
        <v>9683</v>
      </c>
      <c r="CW6" s="148" t="s">
        <v>9668</v>
      </c>
      <c r="CX6" s="365">
        <v>1</v>
      </c>
      <c r="CY6" s="690"/>
      <c r="CZ6" s="131" t="s">
        <v>9647</v>
      </c>
      <c r="DA6" s="372" t="s">
        <v>9678</v>
      </c>
      <c r="DB6" s="19" t="s">
        <v>9683</v>
      </c>
      <c r="DC6" s="148" t="s">
        <v>9669</v>
      </c>
      <c r="DD6" s="365">
        <v>1</v>
      </c>
      <c r="DE6" s="690"/>
      <c r="DF6" s="131" t="s">
        <v>9647</v>
      </c>
      <c r="DG6" s="372" t="s">
        <v>9678</v>
      </c>
      <c r="DH6" s="19" t="s">
        <v>9683</v>
      </c>
      <c r="DI6" s="148" t="s">
        <v>9670</v>
      </c>
      <c r="DJ6" s="643"/>
      <c r="DK6" s="640"/>
      <c r="DL6" s="669"/>
      <c r="DM6" s="657"/>
      <c r="DN6" s="657"/>
      <c r="DO6" s="657"/>
      <c r="DP6" s="657"/>
      <c r="DQ6" s="657"/>
      <c r="DR6" s="657"/>
      <c r="DS6" s="658"/>
      <c r="DT6" s="658"/>
      <c r="DU6" s="658"/>
      <c r="DV6" s="658"/>
      <c r="DW6" s="658"/>
      <c r="DX6" s="659"/>
      <c r="DY6" s="643"/>
      <c r="DZ6" s="640"/>
      <c r="EA6" s="669"/>
      <c r="EB6" s="658"/>
      <c r="EC6" s="658"/>
      <c r="ED6" s="658"/>
      <c r="EE6" s="658"/>
      <c r="EF6" s="658"/>
      <c r="EG6" s="659"/>
      <c r="EH6" s="643"/>
      <c r="EI6" s="640"/>
      <c r="EJ6" s="669"/>
      <c r="EK6" s="658"/>
      <c r="EL6" s="658"/>
      <c r="EM6" s="658"/>
      <c r="EN6" s="658"/>
      <c r="EO6" s="658"/>
      <c r="EP6" s="659"/>
      <c r="EQ6" s="643"/>
      <c r="ER6" s="640"/>
      <c r="ES6" s="669"/>
      <c r="ET6" s="658"/>
      <c r="EU6" s="658"/>
      <c r="EV6" s="658"/>
      <c r="EW6" s="658"/>
      <c r="EX6" s="658"/>
      <c r="EY6" s="659"/>
      <c r="EZ6" s="643"/>
      <c r="FA6" s="640"/>
      <c r="FB6" s="669"/>
      <c r="FC6" s="643"/>
      <c r="FD6" s="640"/>
      <c r="FE6" s="669"/>
      <c r="FF6" s="657"/>
      <c r="FG6" s="657"/>
      <c r="FH6" s="657"/>
      <c r="FI6" s="657"/>
      <c r="FJ6" s="657"/>
      <c r="FK6" s="657"/>
      <c r="FL6" s="717"/>
      <c r="FM6" s="718"/>
      <c r="FN6" s="718"/>
      <c r="FO6" s="719"/>
      <c r="FP6" s="724"/>
      <c r="FQ6" s="643"/>
      <c r="FR6" s="640"/>
      <c r="FS6" s="669"/>
      <c r="FT6" s="717"/>
      <c r="FU6" s="718"/>
      <c r="FV6" s="718"/>
      <c r="FW6" s="719"/>
      <c r="FX6" s="724"/>
      <c r="FY6" s="717"/>
      <c r="FZ6" s="718"/>
      <c r="GA6" s="718"/>
      <c r="GB6" s="719"/>
      <c r="GC6" s="724"/>
    </row>
    <row r="7" spans="1:185" s="137" customFormat="1" ht="50.1" customHeight="1">
      <c r="A7" s="644"/>
      <c r="B7" s="660"/>
      <c r="C7" s="673"/>
      <c r="D7" s="669"/>
      <c r="E7" s="368" t="s">
        <v>9684</v>
      </c>
      <c r="F7" s="112" t="s">
        <v>9685</v>
      </c>
      <c r="G7" s="109">
        <v>43101</v>
      </c>
      <c r="H7" s="125">
        <v>43189</v>
      </c>
      <c r="I7" s="360">
        <f t="shared" si="0"/>
        <v>12.571428571428571</v>
      </c>
      <c r="J7" s="361">
        <v>0</v>
      </c>
      <c r="K7" s="369" t="s">
        <v>9686</v>
      </c>
      <c r="L7" s="653"/>
      <c r="M7" s="19" t="s">
        <v>9687</v>
      </c>
      <c r="N7" s="19"/>
      <c r="O7" s="19" t="s">
        <v>9688</v>
      </c>
      <c r="P7" s="148" t="s">
        <v>9638</v>
      </c>
      <c r="Q7" s="364">
        <v>1</v>
      </c>
      <c r="R7" s="690"/>
      <c r="S7" s="19" t="s">
        <v>9689</v>
      </c>
      <c r="T7" s="19" t="s">
        <v>9690</v>
      </c>
      <c r="U7" s="19" t="s">
        <v>9691</v>
      </c>
      <c r="V7" s="366" t="s">
        <v>9642</v>
      </c>
      <c r="W7" s="643"/>
      <c r="X7" s="640"/>
      <c r="Y7" s="669"/>
      <c r="Z7" s="643"/>
      <c r="AA7" s="640"/>
      <c r="AB7" s="669"/>
      <c r="AC7" s="669" t="s">
        <v>9690</v>
      </c>
      <c r="AD7" s="371">
        <v>1</v>
      </c>
      <c r="AE7" s="690"/>
      <c r="AF7" s="19" t="s">
        <v>9689</v>
      </c>
      <c r="AG7" s="19" t="s">
        <v>9690</v>
      </c>
      <c r="AH7" s="19"/>
      <c r="AI7" s="393" t="s">
        <v>9650</v>
      </c>
      <c r="AJ7" s="643"/>
      <c r="AK7" s="640"/>
      <c r="AL7" s="669"/>
      <c r="AM7" s="365">
        <v>0.8</v>
      </c>
      <c r="AN7" s="690"/>
      <c r="AO7" s="19" t="s">
        <v>9692</v>
      </c>
      <c r="AP7" s="19" t="s">
        <v>9693</v>
      </c>
      <c r="AQ7" s="19" t="s">
        <v>9694</v>
      </c>
      <c r="AR7" s="367" t="s">
        <v>9654</v>
      </c>
      <c r="AS7" s="677"/>
      <c r="AT7" s="678"/>
      <c r="AU7" s="689"/>
      <c r="AV7" s="365">
        <v>0.8</v>
      </c>
      <c r="AW7" s="690"/>
      <c r="AX7" s="19" t="s">
        <v>9695</v>
      </c>
      <c r="AY7" s="19" t="s">
        <v>9696</v>
      </c>
      <c r="AZ7" s="19" t="s">
        <v>9697</v>
      </c>
      <c r="BA7" s="366" t="s">
        <v>9658</v>
      </c>
      <c r="BB7" s="645"/>
      <c r="BC7" s="646"/>
      <c r="BD7" s="689"/>
      <c r="BE7" s="365">
        <v>0.8</v>
      </c>
      <c r="BF7" s="690"/>
      <c r="BG7" s="19" t="s">
        <v>9698</v>
      </c>
      <c r="BH7" s="19"/>
      <c r="BI7" s="19" t="s">
        <v>9699</v>
      </c>
      <c r="BJ7" s="148" t="s">
        <v>9660</v>
      </c>
      <c r="BK7" s="645"/>
      <c r="BL7" s="646"/>
      <c r="BM7" s="689"/>
      <c r="BN7" s="365">
        <v>0.8</v>
      </c>
      <c r="BO7" s="690"/>
      <c r="BP7" s="19" t="s">
        <v>9700</v>
      </c>
      <c r="BQ7" s="19" t="s">
        <v>9701</v>
      </c>
      <c r="BR7" s="19" t="s">
        <v>9702</v>
      </c>
      <c r="BS7" s="148" t="s">
        <v>9662</v>
      </c>
      <c r="BT7" s="643"/>
      <c r="BU7" s="640"/>
      <c r="BV7" s="688"/>
      <c r="BW7" s="365">
        <v>0.8</v>
      </c>
      <c r="BX7" s="690"/>
      <c r="BY7" s="19" t="s">
        <v>9703</v>
      </c>
      <c r="BZ7" s="19" t="s">
        <v>9704</v>
      </c>
      <c r="CA7" s="19" t="s">
        <v>9705</v>
      </c>
      <c r="CB7" s="148" t="s">
        <v>9664</v>
      </c>
      <c r="CC7" s="643"/>
      <c r="CD7" s="640"/>
      <c r="CE7" s="669"/>
      <c r="CF7" s="365">
        <v>0.9</v>
      </c>
      <c r="CG7" s="690"/>
      <c r="CH7" s="19" t="s">
        <v>9706</v>
      </c>
      <c r="CI7" s="19" t="s">
        <v>9707</v>
      </c>
      <c r="CJ7" s="19" t="s">
        <v>9708</v>
      </c>
      <c r="CK7" s="148" t="s">
        <v>9666</v>
      </c>
      <c r="CL7" s="365">
        <v>0.95</v>
      </c>
      <c r="CM7" s="690"/>
      <c r="CN7" s="19" t="s">
        <v>9709</v>
      </c>
      <c r="CO7" s="19" t="s">
        <v>9710</v>
      </c>
      <c r="CP7" s="19" t="s">
        <v>9711</v>
      </c>
      <c r="CQ7" s="148" t="s">
        <v>9667</v>
      </c>
      <c r="CR7" s="365">
        <v>1</v>
      </c>
      <c r="CS7" s="690"/>
      <c r="CT7" s="19" t="s">
        <v>9712</v>
      </c>
      <c r="CU7" s="19" t="s">
        <v>9713</v>
      </c>
      <c r="CV7" s="19" t="s">
        <v>9714</v>
      </c>
      <c r="CW7" s="148" t="s">
        <v>9668</v>
      </c>
      <c r="CX7" s="365">
        <v>1</v>
      </c>
      <c r="CY7" s="690"/>
      <c r="CZ7" s="19" t="s">
        <v>9715</v>
      </c>
      <c r="DA7" s="19" t="s">
        <v>9716</v>
      </c>
      <c r="DB7" s="19" t="s">
        <v>9717</v>
      </c>
      <c r="DC7" s="148" t="s">
        <v>9669</v>
      </c>
      <c r="DD7" s="365">
        <v>1</v>
      </c>
      <c r="DE7" s="690"/>
      <c r="DF7" s="19" t="s">
        <v>9715</v>
      </c>
      <c r="DG7" s="19" t="s">
        <v>9716</v>
      </c>
      <c r="DH7" s="19" t="s">
        <v>9717</v>
      </c>
      <c r="DI7" s="148" t="s">
        <v>9670</v>
      </c>
      <c r="DJ7" s="643"/>
      <c r="DK7" s="640"/>
      <c r="DL7" s="669"/>
      <c r="DM7" s="657"/>
      <c r="DN7" s="657"/>
      <c r="DO7" s="657"/>
      <c r="DP7" s="657"/>
      <c r="DQ7" s="657"/>
      <c r="DR7" s="657"/>
      <c r="DS7" s="658"/>
      <c r="DT7" s="658"/>
      <c r="DU7" s="658"/>
      <c r="DV7" s="658"/>
      <c r="DW7" s="658"/>
      <c r="DX7" s="659"/>
      <c r="DY7" s="643"/>
      <c r="DZ7" s="640"/>
      <c r="EA7" s="669"/>
      <c r="EB7" s="658"/>
      <c r="EC7" s="658"/>
      <c r="ED7" s="658"/>
      <c r="EE7" s="658"/>
      <c r="EF7" s="658"/>
      <c r="EG7" s="659"/>
      <c r="EH7" s="643"/>
      <c r="EI7" s="640"/>
      <c r="EJ7" s="669"/>
      <c r="EK7" s="658"/>
      <c r="EL7" s="658"/>
      <c r="EM7" s="658"/>
      <c r="EN7" s="658"/>
      <c r="EO7" s="658"/>
      <c r="EP7" s="659"/>
      <c r="EQ7" s="643"/>
      <c r="ER7" s="640"/>
      <c r="ES7" s="669"/>
      <c r="ET7" s="658"/>
      <c r="EU7" s="658"/>
      <c r="EV7" s="658"/>
      <c r="EW7" s="658"/>
      <c r="EX7" s="658"/>
      <c r="EY7" s="659"/>
      <c r="EZ7" s="643"/>
      <c r="FA7" s="640"/>
      <c r="FB7" s="669"/>
      <c r="FC7" s="643"/>
      <c r="FD7" s="640"/>
      <c r="FE7" s="669"/>
      <c r="FF7" s="657"/>
      <c r="FG7" s="657"/>
      <c r="FH7" s="657"/>
      <c r="FI7" s="657"/>
      <c r="FJ7" s="657"/>
      <c r="FK7" s="657"/>
      <c r="FL7" s="720"/>
      <c r="FM7" s="721"/>
      <c r="FN7" s="721"/>
      <c r="FO7" s="722"/>
      <c r="FP7" s="725"/>
      <c r="FQ7" s="643"/>
      <c r="FR7" s="640"/>
      <c r="FS7" s="669"/>
      <c r="FT7" s="720"/>
      <c r="FU7" s="721"/>
      <c r="FV7" s="721"/>
      <c r="FW7" s="722"/>
      <c r="FX7" s="725"/>
      <c r="FY7" s="720"/>
      <c r="FZ7" s="721"/>
      <c r="GA7" s="721"/>
      <c r="GB7" s="722"/>
      <c r="GC7" s="725"/>
    </row>
    <row r="8" spans="1:185" s="137" customFormat="1" ht="50.1" customHeight="1">
      <c r="A8" s="672">
        <v>2</v>
      </c>
      <c r="B8" s="660" t="s">
        <v>9718</v>
      </c>
      <c r="C8" s="673" t="s">
        <v>9719</v>
      </c>
      <c r="D8" s="674" t="s">
        <v>9720</v>
      </c>
      <c r="E8" s="359" t="s">
        <v>9632</v>
      </c>
      <c r="F8" s="112" t="s">
        <v>9721</v>
      </c>
      <c r="G8" s="109">
        <v>43024</v>
      </c>
      <c r="H8" s="125">
        <v>43055</v>
      </c>
      <c r="I8" s="360">
        <f t="shared" si="0"/>
        <v>4.4285714285714288</v>
      </c>
      <c r="J8" s="361">
        <v>1</v>
      </c>
      <c r="K8" s="247" t="s">
        <v>9722</v>
      </c>
      <c r="L8" s="653">
        <f>AVERAGE(J8:J10)</f>
        <v>0.66666666666666663</v>
      </c>
      <c r="M8" s="112" t="s">
        <v>9723</v>
      </c>
      <c r="N8" s="363" t="s">
        <v>9724</v>
      </c>
      <c r="O8" s="19" t="s">
        <v>9725</v>
      </c>
      <c r="P8" s="148" t="s">
        <v>9638</v>
      </c>
      <c r="Q8" s="364">
        <v>1</v>
      </c>
      <c r="R8" s="690">
        <f>AVERAGE(Q8:Q10)</f>
        <v>1</v>
      </c>
      <c r="S8" s="112" t="s">
        <v>9723</v>
      </c>
      <c r="T8" s="363" t="s">
        <v>9726</v>
      </c>
      <c r="U8" s="19" t="s">
        <v>9727</v>
      </c>
      <c r="V8" s="366" t="s">
        <v>9642</v>
      </c>
      <c r="W8" s="643">
        <v>43216</v>
      </c>
      <c r="X8" s="640" t="s">
        <v>9643</v>
      </c>
      <c r="Y8" s="669" t="s">
        <v>9728</v>
      </c>
      <c r="Z8" s="643">
        <v>43231</v>
      </c>
      <c r="AA8" s="640">
        <v>20181020341991</v>
      </c>
      <c r="AB8" s="669" t="s">
        <v>9723</v>
      </c>
      <c r="AC8" s="669" t="s">
        <v>9729</v>
      </c>
      <c r="AD8" s="371">
        <v>1</v>
      </c>
      <c r="AE8" s="690">
        <f>AVERAGE(AD8:AD10)</f>
        <v>1</v>
      </c>
      <c r="AF8" s="112" t="s">
        <v>9647</v>
      </c>
      <c r="AG8" s="363" t="s">
        <v>9730</v>
      </c>
      <c r="AH8" s="19" t="s">
        <v>9731</v>
      </c>
      <c r="AI8" s="393" t="s">
        <v>9650</v>
      </c>
      <c r="AJ8" s="643">
        <v>43305</v>
      </c>
      <c r="AK8" s="640" t="s">
        <v>9651</v>
      </c>
      <c r="AL8" s="689" t="s">
        <v>9732</v>
      </c>
      <c r="AM8" s="373">
        <v>1</v>
      </c>
      <c r="AN8" s="690">
        <f>AVERAGE(AM8:AM10)</f>
        <v>1</v>
      </c>
      <c r="AO8" s="112" t="s">
        <v>9733</v>
      </c>
      <c r="AP8" s="363" t="s">
        <v>9730</v>
      </c>
      <c r="AQ8" s="19" t="s">
        <v>9734</v>
      </c>
      <c r="AR8" s="367" t="s">
        <v>9654</v>
      </c>
      <c r="AS8" s="643">
        <v>43305</v>
      </c>
      <c r="AT8" s="640" t="s">
        <v>9651</v>
      </c>
      <c r="AU8" s="689" t="s">
        <v>9732</v>
      </c>
      <c r="AV8" s="373">
        <v>1</v>
      </c>
      <c r="AW8" s="690">
        <f>AVERAGE(AV8:AV10)</f>
        <v>1</v>
      </c>
      <c r="AX8" s="131" t="s">
        <v>9733</v>
      </c>
      <c r="AY8" s="363" t="s">
        <v>9730</v>
      </c>
      <c r="AZ8" s="117" t="s">
        <v>9735</v>
      </c>
      <c r="BA8" s="148" t="s">
        <v>9658</v>
      </c>
      <c r="BB8" s="643">
        <v>43305</v>
      </c>
      <c r="BC8" s="640" t="s">
        <v>9651</v>
      </c>
      <c r="BD8" s="689" t="s">
        <v>9732</v>
      </c>
      <c r="BE8" s="373">
        <v>1</v>
      </c>
      <c r="BF8" s="690">
        <f>AVERAGE(BE8:BE10)</f>
        <v>1</v>
      </c>
      <c r="BG8" s="112" t="s">
        <v>9733</v>
      </c>
      <c r="BH8" s="363" t="s">
        <v>9730</v>
      </c>
      <c r="BI8" s="19" t="s">
        <v>9735</v>
      </c>
      <c r="BJ8" s="148" t="s">
        <v>9660</v>
      </c>
      <c r="BK8" s="643">
        <v>43305</v>
      </c>
      <c r="BL8" s="640" t="s">
        <v>9651</v>
      </c>
      <c r="BM8" s="689" t="s">
        <v>9732</v>
      </c>
      <c r="BN8" s="373">
        <v>1</v>
      </c>
      <c r="BO8" s="690">
        <f>AVERAGE(BN8:BN10)</f>
        <v>1</v>
      </c>
      <c r="BP8" s="131" t="s">
        <v>9733</v>
      </c>
      <c r="BQ8" s="363" t="s">
        <v>9730</v>
      </c>
      <c r="BR8" s="117" t="s">
        <v>9736</v>
      </c>
      <c r="BS8" s="148" t="s">
        <v>9662</v>
      </c>
      <c r="BT8" s="643">
        <v>43305</v>
      </c>
      <c r="BU8" s="640" t="s">
        <v>9651</v>
      </c>
      <c r="BV8" s="689" t="s">
        <v>9732</v>
      </c>
      <c r="BW8" s="373">
        <v>1</v>
      </c>
      <c r="BX8" s="690">
        <f>AVERAGE(BW8:BW10)</f>
        <v>1</v>
      </c>
      <c r="BY8" s="131" t="s">
        <v>9733</v>
      </c>
      <c r="BZ8" s="363" t="s">
        <v>9730</v>
      </c>
      <c r="CA8" s="117" t="s">
        <v>9736</v>
      </c>
      <c r="CB8" s="148" t="s">
        <v>9664</v>
      </c>
      <c r="CC8" s="643">
        <v>43305</v>
      </c>
      <c r="CD8" s="640" t="s">
        <v>9651</v>
      </c>
      <c r="CE8" s="689" t="s">
        <v>9737</v>
      </c>
      <c r="CF8" s="373">
        <v>1</v>
      </c>
      <c r="CG8" s="690">
        <f>AVERAGE(CF8:CF10)</f>
        <v>1</v>
      </c>
      <c r="CH8" s="131" t="s">
        <v>9733</v>
      </c>
      <c r="CI8" s="363" t="s">
        <v>9730</v>
      </c>
      <c r="CJ8" s="117" t="s">
        <v>9736</v>
      </c>
      <c r="CK8" s="148" t="s">
        <v>9666</v>
      </c>
      <c r="CL8" s="373">
        <v>1</v>
      </c>
      <c r="CM8" s="690">
        <f>AVERAGE(CL8:CL10)</f>
        <v>1</v>
      </c>
      <c r="CN8" s="112" t="s">
        <v>9733</v>
      </c>
      <c r="CO8" s="363" t="s">
        <v>9730</v>
      </c>
      <c r="CP8" s="117" t="s">
        <v>9736</v>
      </c>
      <c r="CQ8" s="148" t="s">
        <v>9667</v>
      </c>
      <c r="CR8" s="373">
        <v>1</v>
      </c>
      <c r="CS8" s="690">
        <f>AVERAGE(CR8:CR10)</f>
        <v>1</v>
      </c>
      <c r="CT8" s="112" t="s">
        <v>9733</v>
      </c>
      <c r="CU8" s="363" t="s">
        <v>9730</v>
      </c>
      <c r="CV8" s="117" t="s">
        <v>9736</v>
      </c>
      <c r="CW8" s="148" t="s">
        <v>9668</v>
      </c>
      <c r="CX8" s="373">
        <v>1</v>
      </c>
      <c r="CY8" s="690">
        <f>AVERAGE(CX8:CX10)</f>
        <v>1</v>
      </c>
      <c r="CZ8" s="112" t="s">
        <v>9733</v>
      </c>
      <c r="DA8" s="363" t="s">
        <v>9730</v>
      </c>
      <c r="DB8" s="150" t="s">
        <v>9736</v>
      </c>
      <c r="DC8" s="148" t="s">
        <v>9669</v>
      </c>
      <c r="DD8" s="373">
        <v>1</v>
      </c>
      <c r="DE8" s="690">
        <f>AVERAGE(DD8:DD10)</f>
        <v>1</v>
      </c>
      <c r="DF8" s="112" t="s">
        <v>9733</v>
      </c>
      <c r="DG8" s="363" t="s">
        <v>9730</v>
      </c>
      <c r="DH8" s="150" t="s">
        <v>9736</v>
      </c>
      <c r="DI8" s="148" t="s">
        <v>9670</v>
      </c>
      <c r="DJ8" s="643">
        <v>44134</v>
      </c>
      <c r="DK8" s="640"/>
      <c r="DL8" s="669" t="s">
        <v>9738</v>
      </c>
      <c r="DM8" s="657" t="s">
        <v>9672</v>
      </c>
      <c r="DN8" s="657"/>
      <c r="DO8" s="657"/>
      <c r="DP8" s="657"/>
      <c r="DQ8" s="657"/>
      <c r="DR8" s="657"/>
      <c r="DS8" s="658" t="s">
        <v>9672</v>
      </c>
      <c r="DT8" s="658"/>
      <c r="DU8" s="658"/>
      <c r="DV8" s="658"/>
      <c r="DW8" s="658"/>
      <c r="DX8" s="659" t="s">
        <v>9673</v>
      </c>
      <c r="DY8" s="643">
        <v>43216</v>
      </c>
      <c r="DZ8" s="640" t="s">
        <v>9643</v>
      </c>
      <c r="EA8" s="669" t="s">
        <v>9728</v>
      </c>
      <c r="EB8" s="658" t="s">
        <v>9672</v>
      </c>
      <c r="EC8" s="658"/>
      <c r="ED8" s="658"/>
      <c r="EE8" s="658"/>
      <c r="EF8" s="658"/>
      <c r="EG8" s="659" t="s">
        <v>9673</v>
      </c>
      <c r="EH8" s="643">
        <v>43216</v>
      </c>
      <c r="EI8" s="640" t="s">
        <v>9643</v>
      </c>
      <c r="EJ8" s="669" t="s">
        <v>9728</v>
      </c>
      <c r="EK8" s="658" t="s">
        <v>9672</v>
      </c>
      <c r="EL8" s="658"/>
      <c r="EM8" s="658"/>
      <c r="EN8" s="658"/>
      <c r="EO8" s="658"/>
      <c r="EP8" s="659" t="s">
        <v>9673</v>
      </c>
      <c r="EQ8" s="643">
        <v>43216</v>
      </c>
      <c r="ER8" s="640" t="s">
        <v>9643</v>
      </c>
      <c r="ES8" s="669" t="s">
        <v>9728</v>
      </c>
      <c r="ET8" s="658" t="s">
        <v>9672</v>
      </c>
      <c r="EU8" s="658"/>
      <c r="EV8" s="658"/>
      <c r="EW8" s="658"/>
      <c r="EX8" s="658"/>
      <c r="EY8" s="659" t="s">
        <v>9673</v>
      </c>
      <c r="EZ8" s="643">
        <v>43216</v>
      </c>
      <c r="FA8" s="640" t="s">
        <v>9643</v>
      </c>
      <c r="FB8" s="669" t="s">
        <v>9728</v>
      </c>
      <c r="FC8" s="643">
        <v>44134</v>
      </c>
      <c r="FD8" s="640"/>
      <c r="FE8" s="669" t="s">
        <v>9738</v>
      </c>
      <c r="FF8" s="657" t="s">
        <v>9672</v>
      </c>
      <c r="FG8" s="657"/>
      <c r="FH8" s="657"/>
      <c r="FI8" s="657"/>
      <c r="FJ8" s="657"/>
      <c r="FK8" s="657"/>
      <c r="FL8" s="714" t="s">
        <v>9672</v>
      </c>
      <c r="FM8" s="715"/>
      <c r="FN8" s="715"/>
      <c r="FO8" s="716"/>
      <c r="FP8" s="723" t="s">
        <v>9673</v>
      </c>
      <c r="FQ8" s="643">
        <v>43216</v>
      </c>
      <c r="FR8" s="640" t="s">
        <v>9643</v>
      </c>
      <c r="FS8" s="669" t="s">
        <v>9728</v>
      </c>
      <c r="FT8" s="714" t="s">
        <v>9672</v>
      </c>
      <c r="FU8" s="715"/>
      <c r="FV8" s="715"/>
      <c r="FW8" s="716"/>
      <c r="FX8" s="723" t="s">
        <v>9673</v>
      </c>
      <c r="FY8" s="714" t="s">
        <v>9672</v>
      </c>
      <c r="FZ8" s="715"/>
      <c r="GA8" s="715"/>
      <c r="GB8" s="716"/>
      <c r="GC8" s="723" t="s">
        <v>9673</v>
      </c>
    </row>
    <row r="9" spans="1:185" s="137" customFormat="1" ht="50.1" customHeight="1">
      <c r="A9" s="644"/>
      <c r="B9" s="660"/>
      <c r="C9" s="673"/>
      <c r="D9" s="674"/>
      <c r="E9" s="368" t="s">
        <v>9674</v>
      </c>
      <c r="F9" s="112" t="s">
        <v>9739</v>
      </c>
      <c r="G9" s="109">
        <v>43055</v>
      </c>
      <c r="H9" s="125">
        <v>43100</v>
      </c>
      <c r="I9" s="360">
        <f t="shared" si="0"/>
        <v>6.4285714285714288</v>
      </c>
      <c r="J9" s="361">
        <v>1</v>
      </c>
      <c r="K9" s="369" t="s">
        <v>9740</v>
      </c>
      <c r="L9" s="653"/>
      <c r="M9" s="112" t="s">
        <v>9741</v>
      </c>
      <c r="N9" s="370" t="s">
        <v>9678</v>
      </c>
      <c r="O9" s="19" t="s">
        <v>9742</v>
      </c>
      <c r="P9" s="148" t="s">
        <v>9638</v>
      </c>
      <c r="Q9" s="364">
        <v>1</v>
      </c>
      <c r="R9" s="690"/>
      <c r="S9" s="112" t="s">
        <v>9741</v>
      </c>
      <c r="T9" s="370" t="s">
        <v>9678</v>
      </c>
      <c r="U9" s="19" t="s">
        <v>9743</v>
      </c>
      <c r="V9" s="366" t="s">
        <v>9642</v>
      </c>
      <c r="W9" s="643"/>
      <c r="X9" s="640"/>
      <c r="Y9" s="669"/>
      <c r="Z9" s="643"/>
      <c r="AA9" s="640"/>
      <c r="AB9" s="669" t="s">
        <v>9741</v>
      </c>
      <c r="AC9" s="669" t="s">
        <v>9744</v>
      </c>
      <c r="AD9" s="371">
        <v>1</v>
      </c>
      <c r="AE9" s="690"/>
      <c r="AF9" s="112" t="s">
        <v>9647</v>
      </c>
      <c r="AG9" s="370" t="s">
        <v>9745</v>
      </c>
      <c r="AH9" s="19" t="s">
        <v>9731</v>
      </c>
      <c r="AI9" s="393" t="s">
        <v>9650</v>
      </c>
      <c r="AJ9" s="643"/>
      <c r="AK9" s="640"/>
      <c r="AL9" s="689"/>
      <c r="AM9" s="373">
        <v>1</v>
      </c>
      <c r="AN9" s="690"/>
      <c r="AO9" s="112" t="s">
        <v>9733</v>
      </c>
      <c r="AP9" s="370" t="s">
        <v>9745</v>
      </c>
      <c r="AQ9" s="19" t="s">
        <v>9734</v>
      </c>
      <c r="AR9" s="367" t="s">
        <v>9654</v>
      </c>
      <c r="AS9" s="643"/>
      <c r="AT9" s="640"/>
      <c r="AU9" s="689"/>
      <c r="AV9" s="373">
        <v>1</v>
      </c>
      <c r="AW9" s="690"/>
      <c r="AX9" s="131" t="s">
        <v>9733</v>
      </c>
      <c r="AY9" s="374" t="s">
        <v>9745</v>
      </c>
      <c r="AZ9" s="117" t="s">
        <v>9735</v>
      </c>
      <c r="BA9" s="148" t="s">
        <v>9658</v>
      </c>
      <c r="BB9" s="643"/>
      <c r="BC9" s="640"/>
      <c r="BD9" s="689"/>
      <c r="BE9" s="373">
        <v>1</v>
      </c>
      <c r="BF9" s="690"/>
      <c r="BG9" s="112" t="s">
        <v>9733</v>
      </c>
      <c r="BH9" s="370" t="s">
        <v>9745</v>
      </c>
      <c r="BI9" s="19" t="s">
        <v>9735</v>
      </c>
      <c r="BJ9" s="148" t="s">
        <v>9660</v>
      </c>
      <c r="BK9" s="643"/>
      <c r="BL9" s="640"/>
      <c r="BM9" s="689"/>
      <c r="BN9" s="373">
        <v>1</v>
      </c>
      <c r="BO9" s="690"/>
      <c r="BP9" s="131" t="s">
        <v>9733</v>
      </c>
      <c r="BQ9" s="374" t="s">
        <v>9745</v>
      </c>
      <c r="BR9" s="117" t="s">
        <v>9736</v>
      </c>
      <c r="BS9" s="148" t="s">
        <v>9662</v>
      </c>
      <c r="BT9" s="643"/>
      <c r="BU9" s="640"/>
      <c r="BV9" s="689"/>
      <c r="BW9" s="373">
        <v>1</v>
      </c>
      <c r="BX9" s="690"/>
      <c r="BY9" s="131" t="s">
        <v>9733</v>
      </c>
      <c r="BZ9" s="374" t="s">
        <v>9745</v>
      </c>
      <c r="CA9" s="117" t="s">
        <v>9736</v>
      </c>
      <c r="CB9" s="148" t="s">
        <v>9664</v>
      </c>
      <c r="CC9" s="643"/>
      <c r="CD9" s="640"/>
      <c r="CE9" s="689"/>
      <c r="CF9" s="373">
        <v>1</v>
      </c>
      <c r="CG9" s="690"/>
      <c r="CH9" s="131" t="s">
        <v>9733</v>
      </c>
      <c r="CI9" s="374" t="s">
        <v>9745</v>
      </c>
      <c r="CJ9" s="117" t="s">
        <v>9736</v>
      </c>
      <c r="CK9" s="148" t="s">
        <v>9666</v>
      </c>
      <c r="CL9" s="373">
        <v>1</v>
      </c>
      <c r="CM9" s="690"/>
      <c r="CN9" s="112" t="s">
        <v>9733</v>
      </c>
      <c r="CO9" s="370" t="s">
        <v>9745</v>
      </c>
      <c r="CP9" s="117" t="s">
        <v>9736</v>
      </c>
      <c r="CQ9" s="148" t="s">
        <v>9667</v>
      </c>
      <c r="CR9" s="373">
        <v>1</v>
      </c>
      <c r="CS9" s="690"/>
      <c r="CT9" s="112" t="s">
        <v>9733</v>
      </c>
      <c r="CU9" s="370" t="s">
        <v>9745</v>
      </c>
      <c r="CV9" s="117" t="s">
        <v>9736</v>
      </c>
      <c r="CW9" s="148" t="s">
        <v>9668</v>
      </c>
      <c r="CX9" s="373">
        <v>1</v>
      </c>
      <c r="CY9" s="690"/>
      <c r="CZ9" s="112" t="s">
        <v>9733</v>
      </c>
      <c r="DA9" s="370" t="s">
        <v>9745</v>
      </c>
      <c r="DB9" s="150" t="s">
        <v>9736</v>
      </c>
      <c r="DC9" s="148" t="s">
        <v>9669</v>
      </c>
      <c r="DD9" s="373">
        <v>1</v>
      </c>
      <c r="DE9" s="690"/>
      <c r="DF9" s="112" t="s">
        <v>9733</v>
      </c>
      <c r="DG9" s="370" t="s">
        <v>9745</v>
      </c>
      <c r="DH9" s="150" t="s">
        <v>9736</v>
      </c>
      <c r="DI9" s="148" t="s">
        <v>9670</v>
      </c>
      <c r="DJ9" s="643"/>
      <c r="DK9" s="640"/>
      <c r="DL9" s="669"/>
      <c r="DM9" s="657"/>
      <c r="DN9" s="657"/>
      <c r="DO9" s="657"/>
      <c r="DP9" s="657"/>
      <c r="DQ9" s="657"/>
      <c r="DR9" s="657"/>
      <c r="DS9" s="658"/>
      <c r="DT9" s="658"/>
      <c r="DU9" s="658"/>
      <c r="DV9" s="658"/>
      <c r="DW9" s="658"/>
      <c r="DX9" s="659"/>
      <c r="DY9" s="643"/>
      <c r="DZ9" s="640"/>
      <c r="EA9" s="669"/>
      <c r="EB9" s="658"/>
      <c r="EC9" s="658"/>
      <c r="ED9" s="658"/>
      <c r="EE9" s="658"/>
      <c r="EF9" s="658"/>
      <c r="EG9" s="659"/>
      <c r="EH9" s="643"/>
      <c r="EI9" s="640"/>
      <c r="EJ9" s="669"/>
      <c r="EK9" s="658"/>
      <c r="EL9" s="658"/>
      <c r="EM9" s="658"/>
      <c r="EN9" s="658"/>
      <c r="EO9" s="658"/>
      <c r="EP9" s="659"/>
      <c r="EQ9" s="643"/>
      <c r="ER9" s="640"/>
      <c r="ES9" s="669"/>
      <c r="ET9" s="658"/>
      <c r="EU9" s="658"/>
      <c r="EV9" s="658"/>
      <c r="EW9" s="658"/>
      <c r="EX9" s="658"/>
      <c r="EY9" s="659"/>
      <c r="EZ9" s="643"/>
      <c r="FA9" s="640"/>
      <c r="FB9" s="669"/>
      <c r="FC9" s="643"/>
      <c r="FD9" s="640"/>
      <c r="FE9" s="669"/>
      <c r="FF9" s="657"/>
      <c r="FG9" s="657"/>
      <c r="FH9" s="657"/>
      <c r="FI9" s="657"/>
      <c r="FJ9" s="657"/>
      <c r="FK9" s="657"/>
      <c r="FL9" s="717"/>
      <c r="FM9" s="718"/>
      <c r="FN9" s="718"/>
      <c r="FO9" s="719"/>
      <c r="FP9" s="724"/>
      <c r="FQ9" s="643"/>
      <c r="FR9" s="640"/>
      <c r="FS9" s="669"/>
      <c r="FT9" s="717"/>
      <c r="FU9" s="718"/>
      <c r="FV9" s="718"/>
      <c r="FW9" s="719"/>
      <c r="FX9" s="724"/>
      <c r="FY9" s="717"/>
      <c r="FZ9" s="718"/>
      <c r="GA9" s="718"/>
      <c r="GB9" s="719"/>
      <c r="GC9" s="724"/>
    </row>
    <row r="10" spans="1:185" s="137" customFormat="1" ht="50.1" customHeight="1" thickBot="1">
      <c r="A10" s="644"/>
      <c r="B10" s="660"/>
      <c r="C10" s="673"/>
      <c r="D10" s="674"/>
      <c r="E10" s="368" t="s">
        <v>9684</v>
      </c>
      <c r="F10" s="112" t="s">
        <v>9746</v>
      </c>
      <c r="G10" s="125">
        <v>43109</v>
      </c>
      <c r="H10" s="125">
        <v>43130</v>
      </c>
      <c r="I10" s="360">
        <f t="shared" si="0"/>
        <v>3</v>
      </c>
      <c r="J10" s="361">
        <v>0</v>
      </c>
      <c r="K10" s="369" t="s">
        <v>9747</v>
      </c>
      <c r="L10" s="653"/>
      <c r="M10" s="19" t="s">
        <v>9687</v>
      </c>
      <c r="N10" s="19"/>
      <c r="O10" s="19" t="s">
        <v>9688</v>
      </c>
      <c r="P10" s="429" t="s">
        <v>9638</v>
      </c>
      <c r="Q10" s="364">
        <v>1</v>
      </c>
      <c r="R10" s="690"/>
      <c r="S10" s="19" t="s">
        <v>9748</v>
      </c>
      <c r="T10" s="19" t="s">
        <v>9749</v>
      </c>
      <c r="U10" s="19" t="s">
        <v>9750</v>
      </c>
      <c r="V10" s="366" t="s">
        <v>9642</v>
      </c>
      <c r="W10" s="643"/>
      <c r="X10" s="640"/>
      <c r="Y10" s="669"/>
      <c r="Z10" s="643"/>
      <c r="AA10" s="640"/>
      <c r="AB10" s="669" t="s">
        <v>9748</v>
      </c>
      <c r="AC10" s="669" t="s">
        <v>9751</v>
      </c>
      <c r="AD10" s="371">
        <v>1</v>
      </c>
      <c r="AE10" s="690"/>
      <c r="AF10" s="19" t="s">
        <v>9647</v>
      </c>
      <c r="AG10" s="19" t="s">
        <v>9752</v>
      </c>
      <c r="AH10" s="19" t="s">
        <v>9731</v>
      </c>
      <c r="AI10" s="393" t="s">
        <v>9650</v>
      </c>
      <c r="AJ10" s="643"/>
      <c r="AK10" s="640"/>
      <c r="AL10" s="689"/>
      <c r="AM10" s="373">
        <v>1</v>
      </c>
      <c r="AN10" s="690"/>
      <c r="AO10" s="19" t="s">
        <v>9733</v>
      </c>
      <c r="AP10" s="19" t="s">
        <v>9752</v>
      </c>
      <c r="AQ10" s="19" t="s">
        <v>9734</v>
      </c>
      <c r="AR10" s="367" t="s">
        <v>9654</v>
      </c>
      <c r="AS10" s="643"/>
      <c r="AT10" s="640"/>
      <c r="AU10" s="689"/>
      <c r="AV10" s="373">
        <v>1</v>
      </c>
      <c r="AW10" s="690"/>
      <c r="AX10" s="131" t="s">
        <v>9733</v>
      </c>
      <c r="AY10" s="19" t="s">
        <v>9752</v>
      </c>
      <c r="AZ10" s="117" t="s">
        <v>9735</v>
      </c>
      <c r="BA10" s="148" t="s">
        <v>9658</v>
      </c>
      <c r="BB10" s="643"/>
      <c r="BC10" s="640"/>
      <c r="BD10" s="689"/>
      <c r="BE10" s="373">
        <v>1</v>
      </c>
      <c r="BF10" s="690"/>
      <c r="BG10" s="19" t="s">
        <v>9733</v>
      </c>
      <c r="BH10" s="19" t="s">
        <v>9752</v>
      </c>
      <c r="BI10" s="19" t="s">
        <v>9735</v>
      </c>
      <c r="BJ10" s="148" t="s">
        <v>9660</v>
      </c>
      <c r="BK10" s="643"/>
      <c r="BL10" s="640"/>
      <c r="BM10" s="689"/>
      <c r="BN10" s="373">
        <v>1</v>
      </c>
      <c r="BO10" s="690"/>
      <c r="BP10" s="131" t="s">
        <v>9733</v>
      </c>
      <c r="BQ10" s="19" t="s">
        <v>9752</v>
      </c>
      <c r="BR10" s="117" t="s">
        <v>9736</v>
      </c>
      <c r="BS10" s="148" t="s">
        <v>9662</v>
      </c>
      <c r="BT10" s="643"/>
      <c r="BU10" s="640"/>
      <c r="BV10" s="689"/>
      <c r="BW10" s="373">
        <v>1</v>
      </c>
      <c r="BX10" s="690"/>
      <c r="BY10" s="131" t="s">
        <v>9733</v>
      </c>
      <c r="BZ10" s="19" t="s">
        <v>9752</v>
      </c>
      <c r="CA10" s="117" t="s">
        <v>9736</v>
      </c>
      <c r="CB10" s="148" t="s">
        <v>9664</v>
      </c>
      <c r="CC10" s="643"/>
      <c r="CD10" s="640"/>
      <c r="CE10" s="689"/>
      <c r="CF10" s="373">
        <v>1</v>
      </c>
      <c r="CG10" s="690"/>
      <c r="CH10" s="131" t="s">
        <v>9733</v>
      </c>
      <c r="CI10" s="19" t="s">
        <v>9752</v>
      </c>
      <c r="CJ10" s="117" t="s">
        <v>9736</v>
      </c>
      <c r="CK10" s="148" t="s">
        <v>9666</v>
      </c>
      <c r="CL10" s="373">
        <v>1</v>
      </c>
      <c r="CM10" s="690"/>
      <c r="CN10" s="112" t="s">
        <v>9733</v>
      </c>
      <c r="CO10" s="19" t="s">
        <v>9752</v>
      </c>
      <c r="CP10" s="117" t="s">
        <v>9736</v>
      </c>
      <c r="CQ10" s="148" t="s">
        <v>9667</v>
      </c>
      <c r="CR10" s="373">
        <v>1</v>
      </c>
      <c r="CS10" s="690"/>
      <c r="CT10" s="112" t="s">
        <v>9733</v>
      </c>
      <c r="CU10" s="19" t="s">
        <v>9752</v>
      </c>
      <c r="CV10" s="117" t="s">
        <v>9736</v>
      </c>
      <c r="CW10" s="148" t="s">
        <v>9668</v>
      </c>
      <c r="CX10" s="373">
        <v>1</v>
      </c>
      <c r="CY10" s="690"/>
      <c r="CZ10" s="112" t="s">
        <v>9733</v>
      </c>
      <c r="DA10" s="19" t="s">
        <v>9752</v>
      </c>
      <c r="DB10" s="150" t="s">
        <v>9736</v>
      </c>
      <c r="DC10" s="148" t="s">
        <v>9669</v>
      </c>
      <c r="DD10" s="373">
        <v>1</v>
      </c>
      <c r="DE10" s="690"/>
      <c r="DF10" s="112" t="s">
        <v>9733</v>
      </c>
      <c r="DG10" s="19" t="s">
        <v>9752</v>
      </c>
      <c r="DH10" s="150" t="s">
        <v>9736</v>
      </c>
      <c r="DI10" s="148" t="s">
        <v>9670</v>
      </c>
      <c r="DJ10" s="643"/>
      <c r="DK10" s="640"/>
      <c r="DL10" s="669"/>
      <c r="DM10" s="657"/>
      <c r="DN10" s="657"/>
      <c r="DO10" s="657"/>
      <c r="DP10" s="657"/>
      <c r="DQ10" s="657"/>
      <c r="DR10" s="657"/>
      <c r="DS10" s="658"/>
      <c r="DT10" s="658"/>
      <c r="DU10" s="658"/>
      <c r="DV10" s="658"/>
      <c r="DW10" s="658"/>
      <c r="DX10" s="659"/>
      <c r="DY10" s="643"/>
      <c r="DZ10" s="640"/>
      <c r="EA10" s="669"/>
      <c r="EB10" s="658"/>
      <c r="EC10" s="658"/>
      <c r="ED10" s="658"/>
      <c r="EE10" s="658"/>
      <c r="EF10" s="658"/>
      <c r="EG10" s="659"/>
      <c r="EH10" s="643"/>
      <c r="EI10" s="640"/>
      <c r="EJ10" s="669"/>
      <c r="EK10" s="658"/>
      <c r="EL10" s="658"/>
      <c r="EM10" s="658"/>
      <c r="EN10" s="658"/>
      <c r="EO10" s="658"/>
      <c r="EP10" s="659"/>
      <c r="EQ10" s="643"/>
      <c r="ER10" s="640"/>
      <c r="ES10" s="669"/>
      <c r="ET10" s="658"/>
      <c r="EU10" s="658"/>
      <c r="EV10" s="658"/>
      <c r="EW10" s="658"/>
      <c r="EX10" s="658"/>
      <c r="EY10" s="659"/>
      <c r="EZ10" s="643"/>
      <c r="FA10" s="640"/>
      <c r="FB10" s="669"/>
      <c r="FC10" s="643"/>
      <c r="FD10" s="640"/>
      <c r="FE10" s="669"/>
      <c r="FF10" s="657"/>
      <c r="FG10" s="657"/>
      <c r="FH10" s="657"/>
      <c r="FI10" s="657"/>
      <c r="FJ10" s="657"/>
      <c r="FK10" s="657"/>
      <c r="FL10" s="720"/>
      <c r="FM10" s="721"/>
      <c r="FN10" s="721"/>
      <c r="FO10" s="722"/>
      <c r="FP10" s="725"/>
      <c r="FQ10" s="643"/>
      <c r="FR10" s="640"/>
      <c r="FS10" s="669"/>
      <c r="FT10" s="720"/>
      <c r="FU10" s="721"/>
      <c r="FV10" s="721"/>
      <c r="FW10" s="722"/>
      <c r="FX10" s="725"/>
      <c r="FY10" s="720"/>
      <c r="FZ10" s="721"/>
      <c r="GA10" s="721"/>
      <c r="GB10" s="722"/>
      <c r="GC10" s="725"/>
    </row>
    <row r="11" spans="1:185" s="137" customFormat="1" ht="104.1" customHeight="1">
      <c r="A11" s="672">
        <v>3</v>
      </c>
      <c r="B11" s="660" t="s">
        <v>9753</v>
      </c>
      <c r="C11" s="673" t="s">
        <v>9754</v>
      </c>
      <c r="D11" s="674" t="s">
        <v>9755</v>
      </c>
      <c r="E11" s="359" t="s">
        <v>9632</v>
      </c>
      <c r="F11" s="112" t="s">
        <v>9756</v>
      </c>
      <c r="G11" s="125">
        <v>42979</v>
      </c>
      <c r="H11" s="125">
        <v>43008</v>
      </c>
      <c r="I11" s="360">
        <f t="shared" si="0"/>
        <v>4.1428571428571432</v>
      </c>
      <c r="J11" s="361">
        <v>0</v>
      </c>
      <c r="K11" s="247" t="s">
        <v>9757</v>
      </c>
      <c r="L11" s="653">
        <f>AVERAGE(J11:J12)</f>
        <v>0</v>
      </c>
      <c r="M11" s="112" t="s">
        <v>9758</v>
      </c>
      <c r="N11" s="19"/>
      <c r="O11" s="19" t="s">
        <v>9759</v>
      </c>
      <c r="P11" s="148" t="s">
        <v>9638</v>
      </c>
      <c r="Q11" s="364">
        <v>1</v>
      </c>
      <c r="R11" s="655">
        <f>AVERAGE(Q11:Q12)</f>
        <v>0.625</v>
      </c>
      <c r="S11" s="112" t="s">
        <v>9760</v>
      </c>
      <c r="T11" s="19" t="s">
        <v>9761</v>
      </c>
      <c r="U11" s="19" t="s">
        <v>9762</v>
      </c>
      <c r="V11" s="366" t="s">
        <v>9642</v>
      </c>
      <c r="W11" s="643">
        <v>43216</v>
      </c>
      <c r="X11" s="640" t="s">
        <v>9643</v>
      </c>
      <c r="Y11" s="669" t="s">
        <v>9763</v>
      </c>
      <c r="Z11" s="643">
        <v>43231</v>
      </c>
      <c r="AA11" s="640">
        <v>20181020341991</v>
      </c>
      <c r="AB11" s="669" t="s">
        <v>9764</v>
      </c>
      <c r="AC11" s="669" t="s">
        <v>9765</v>
      </c>
      <c r="AD11" s="371">
        <v>1</v>
      </c>
      <c r="AE11" s="655">
        <f>AVERAGE(AD11:AD12)</f>
        <v>0.625</v>
      </c>
      <c r="AF11" s="112" t="s">
        <v>9760</v>
      </c>
      <c r="AG11" s="19" t="s">
        <v>9766</v>
      </c>
      <c r="AH11" s="19" t="s">
        <v>9767</v>
      </c>
      <c r="AI11" s="393" t="s">
        <v>9650</v>
      </c>
      <c r="AJ11" s="643">
        <v>43305</v>
      </c>
      <c r="AK11" s="640" t="s">
        <v>9651</v>
      </c>
      <c r="AL11" s="669" t="s">
        <v>9768</v>
      </c>
      <c r="AM11" s="376">
        <v>1</v>
      </c>
      <c r="AN11" s="655">
        <f>AVERAGE(AM11:AM12)</f>
        <v>0.66664999999999996</v>
      </c>
      <c r="AO11" s="112" t="s">
        <v>9647</v>
      </c>
      <c r="AP11" s="19" t="s">
        <v>9761</v>
      </c>
      <c r="AQ11" s="19" t="s">
        <v>9767</v>
      </c>
      <c r="AR11" s="367" t="s">
        <v>9654</v>
      </c>
      <c r="AS11" s="676">
        <v>43384</v>
      </c>
      <c r="AT11" s="677" t="s">
        <v>9655</v>
      </c>
      <c r="AU11" s="660" t="s">
        <v>9769</v>
      </c>
      <c r="AV11" s="373">
        <v>1</v>
      </c>
      <c r="AW11" s="630">
        <f>AVERAGE(AV11:AV12)</f>
        <v>0.72</v>
      </c>
      <c r="AX11" s="131" t="s">
        <v>9647</v>
      </c>
      <c r="AY11" s="19" t="s">
        <v>9761</v>
      </c>
      <c r="AZ11" s="150" t="s">
        <v>9770</v>
      </c>
      <c r="BA11" s="148" t="s">
        <v>9658</v>
      </c>
      <c r="BB11" s="645">
        <v>43504</v>
      </c>
      <c r="BC11" s="646">
        <v>20196200104682</v>
      </c>
      <c r="BD11" s="669" t="s">
        <v>9771</v>
      </c>
      <c r="BE11" s="373">
        <v>1</v>
      </c>
      <c r="BF11" s="630">
        <f>AVERAGE(BE11:BE12)</f>
        <v>0.77500000000000002</v>
      </c>
      <c r="BG11" s="112" t="s">
        <v>9647</v>
      </c>
      <c r="BH11" s="19" t="s">
        <v>9761</v>
      </c>
      <c r="BI11" s="19" t="s">
        <v>9772</v>
      </c>
      <c r="BJ11" s="148" t="s">
        <v>9660</v>
      </c>
      <c r="BK11" s="645">
        <v>43571</v>
      </c>
      <c r="BL11" s="646">
        <v>20196200371912</v>
      </c>
      <c r="BM11" s="669" t="s">
        <v>9773</v>
      </c>
      <c r="BN11" s="373">
        <v>1</v>
      </c>
      <c r="BO11" s="630">
        <f>AVERAGE(BN11:BN12)</f>
        <v>0.83000000000000007</v>
      </c>
      <c r="BP11" s="131" t="s">
        <v>9647</v>
      </c>
      <c r="BQ11" s="19" t="s">
        <v>9761</v>
      </c>
      <c r="BR11" s="150" t="s">
        <v>9772</v>
      </c>
      <c r="BS11" s="148" t="s">
        <v>9662</v>
      </c>
      <c r="BT11" s="643">
        <v>43668</v>
      </c>
      <c r="BU11" s="640" t="s">
        <v>9774</v>
      </c>
      <c r="BV11" s="688" t="s">
        <v>9775</v>
      </c>
      <c r="BW11" s="373">
        <v>1</v>
      </c>
      <c r="BX11" s="630">
        <f>AVERAGE(BW11:BW12)</f>
        <v>0.83000000000000007</v>
      </c>
      <c r="BY11" s="131" t="s">
        <v>9647</v>
      </c>
      <c r="BZ11" s="19" t="s">
        <v>9761</v>
      </c>
      <c r="CA11" s="150" t="s">
        <v>9772</v>
      </c>
      <c r="CB11" s="148" t="s">
        <v>9664</v>
      </c>
      <c r="CC11" s="643">
        <v>43763</v>
      </c>
      <c r="CD11" s="640">
        <v>20196201140312</v>
      </c>
      <c r="CE11" s="683" t="s">
        <v>9776</v>
      </c>
      <c r="CF11" s="373">
        <v>1</v>
      </c>
      <c r="CG11" s="630">
        <f>AVERAGE(CF11:CF12)</f>
        <v>0.85</v>
      </c>
      <c r="CH11" s="131" t="s">
        <v>9647</v>
      </c>
      <c r="CI11" s="19" t="s">
        <v>9761</v>
      </c>
      <c r="CJ11" s="150" t="s">
        <v>9772</v>
      </c>
      <c r="CK11" s="148" t="s">
        <v>9666</v>
      </c>
      <c r="CL11" s="373">
        <v>1</v>
      </c>
      <c r="CM11" s="630">
        <f>AVERAGE(CL11:CL12)</f>
        <v>0.90999999999999992</v>
      </c>
      <c r="CN11" s="112" t="s">
        <v>9647</v>
      </c>
      <c r="CO11" s="19" t="s">
        <v>9761</v>
      </c>
      <c r="CP11" s="150" t="s">
        <v>9772</v>
      </c>
      <c r="CQ11" s="148" t="s">
        <v>9667</v>
      </c>
      <c r="CR11" s="373">
        <v>1</v>
      </c>
      <c r="CS11" s="630">
        <f>AVERAGE(CR11:CR12)</f>
        <v>0.92500000000000004</v>
      </c>
      <c r="CT11" s="112" t="s">
        <v>9647</v>
      </c>
      <c r="CU11" s="19" t="s">
        <v>9761</v>
      </c>
      <c r="CV11" s="150" t="s">
        <v>9772</v>
      </c>
      <c r="CW11" s="148" t="s">
        <v>9668</v>
      </c>
      <c r="CX11" s="373">
        <v>1</v>
      </c>
      <c r="CY11" s="630">
        <f>AVERAGE(CX11:CX12)</f>
        <v>0.92500000000000004</v>
      </c>
      <c r="CZ11" s="112" t="s">
        <v>9647</v>
      </c>
      <c r="DA11" s="19" t="s">
        <v>9761</v>
      </c>
      <c r="DB11" s="150" t="s">
        <v>9772</v>
      </c>
      <c r="DC11" s="148" t="s">
        <v>9669</v>
      </c>
      <c r="DD11" s="373">
        <v>1</v>
      </c>
      <c r="DE11" s="630">
        <f>AVERAGE(DD11:DD12)</f>
        <v>0.92500000000000004</v>
      </c>
      <c r="DF11" s="112" t="s">
        <v>9647</v>
      </c>
      <c r="DG11" s="19" t="s">
        <v>9761</v>
      </c>
      <c r="DH11" s="150" t="s">
        <v>9772</v>
      </c>
      <c r="DI11" s="148" t="s">
        <v>9670</v>
      </c>
      <c r="DJ11" s="643">
        <v>44134</v>
      </c>
      <c r="DK11" s="640"/>
      <c r="DL11" s="683" t="s">
        <v>9777</v>
      </c>
      <c r="DM11" s="684" t="s">
        <v>9632</v>
      </c>
      <c r="DN11" s="674" t="s">
        <v>9778</v>
      </c>
      <c r="DO11" s="685">
        <v>42979</v>
      </c>
      <c r="DP11" s="685">
        <v>44865</v>
      </c>
      <c r="DQ11" s="686">
        <f>(DP11-DO11)/7</f>
        <v>269.42857142857144</v>
      </c>
      <c r="DR11" s="687" t="s">
        <v>9779</v>
      </c>
      <c r="DS11" s="639">
        <v>7.0000000000000007E-2</v>
      </c>
      <c r="DT11" s="639">
        <f>+DS11</f>
        <v>7.0000000000000007E-2</v>
      </c>
      <c r="DU11" s="660" t="s">
        <v>9780</v>
      </c>
      <c r="DV11" s="661" t="s">
        <v>9781</v>
      </c>
      <c r="DW11" s="662" t="s">
        <v>9782</v>
      </c>
      <c r="DX11" s="638" t="s">
        <v>9783</v>
      </c>
      <c r="DY11" s="643">
        <v>44367</v>
      </c>
      <c r="DZ11" s="640">
        <v>20216200666152</v>
      </c>
      <c r="EA11" s="669" t="s">
        <v>9784</v>
      </c>
      <c r="EB11" s="639">
        <v>7.4999999999999997E-2</v>
      </c>
      <c r="EC11" s="639">
        <f>+EB11</f>
        <v>7.4999999999999997E-2</v>
      </c>
      <c r="ED11" s="660" t="s">
        <v>9785</v>
      </c>
      <c r="EE11" s="661" t="s">
        <v>9786</v>
      </c>
      <c r="EF11" s="662" t="s">
        <v>9787</v>
      </c>
      <c r="EG11" s="638" t="s">
        <v>9788</v>
      </c>
      <c r="EH11" s="643">
        <v>44553</v>
      </c>
      <c r="EI11" s="640">
        <v>20216201595212</v>
      </c>
      <c r="EJ11" s="669" t="s">
        <v>9789</v>
      </c>
      <c r="EK11" s="639">
        <v>0.25</v>
      </c>
      <c r="EL11" s="639">
        <f>+EK11</f>
        <v>0.25</v>
      </c>
      <c r="EM11" s="660" t="s">
        <v>9790</v>
      </c>
      <c r="EN11" s="661" t="s">
        <v>9791</v>
      </c>
      <c r="EO11" s="662" t="s">
        <v>9792</v>
      </c>
      <c r="EP11" s="638" t="s">
        <v>9793</v>
      </c>
      <c r="EQ11" s="643">
        <v>44781</v>
      </c>
      <c r="ER11" s="640">
        <v>20226200915182</v>
      </c>
      <c r="ES11" s="669" t="s">
        <v>9794</v>
      </c>
      <c r="ET11" s="639">
        <v>0.5</v>
      </c>
      <c r="EU11" s="639">
        <f>+ET11</f>
        <v>0.5</v>
      </c>
      <c r="EV11" s="660" t="s">
        <v>9795</v>
      </c>
      <c r="EW11" s="661" t="s">
        <v>9796</v>
      </c>
      <c r="EX11" s="662" t="s">
        <v>9797</v>
      </c>
      <c r="EY11" s="638" t="s">
        <v>9798</v>
      </c>
      <c r="EZ11" s="615">
        <v>44931</v>
      </c>
      <c r="FA11" s="616">
        <v>20236200008392</v>
      </c>
      <c r="FB11" s="700" t="s">
        <v>9799</v>
      </c>
      <c r="FC11" s="615">
        <v>44931</v>
      </c>
      <c r="FD11" s="616">
        <v>20236200008392</v>
      </c>
      <c r="FE11" s="700" t="s">
        <v>9799</v>
      </c>
      <c r="FF11" s="684" t="s">
        <v>9632</v>
      </c>
      <c r="FG11" s="705" t="s">
        <v>9800</v>
      </c>
      <c r="FH11" s="685">
        <v>44946</v>
      </c>
      <c r="FI11" s="685">
        <v>45493</v>
      </c>
      <c r="FJ11" s="686">
        <v>78</v>
      </c>
      <c r="FK11" s="687" t="s">
        <v>9801</v>
      </c>
      <c r="FL11" s="704">
        <v>0.64</v>
      </c>
      <c r="FM11" s="660" t="s">
        <v>9802</v>
      </c>
      <c r="FN11" s="661" t="s">
        <v>9803</v>
      </c>
      <c r="FO11" s="660" t="s">
        <v>9804</v>
      </c>
      <c r="FP11" s="638" t="s">
        <v>9805</v>
      </c>
      <c r="FQ11" s="615">
        <v>45057</v>
      </c>
      <c r="FR11" s="616">
        <v>20236201121892</v>
      </c>
      <c r="FS11" s="701" t="s">
        <v>9806</v>
      </c>
      <c r="FT11" s="704">
        <v>0.64</v>
      </c>
      <c r="FU11" s="660" t="s">
        <v>9807</v>
      </c>
      <c r="FV11" s="661" t="s">
        <v>9808</v>
      </c>
      <c r="FW11" s="746" t="s">
        <v>9809</v>
      </c>
      <c r="FX11" s="638" t="s">
        <v>9810</v>
      </c>
      <c r="FY11" s="765">
        <v>0.9</v>
      </c>
      <c r="FZ11" s="766" t="s">
        <v>9811</v>
      </c>
      <c r="GA11" s="768" t="s">
        <v>9812</v>
      </c>
      <c r="GB11" s="770" t="s">
        <v>9813</v>
      </c>
      <c r="GC11" s="638" t="s">
        <v>9814</v>
      </c>
    </row>
    <row r="12" spans="1:185" s="137" customFormat="1" ht="104.1" customHeight="1" thickBot="1">
      <c r="A12" s="644"/>
      <c r="B12" s="660"/>
      <c r="C12" s="673"/>
      <c r="D12" s="674"/>
      <c r="E12" s="368" t="s">
        <v>9674</v>
      </c>
      <c r="F12" s="112" t="s">
        <v>9815</v>
      </c>
      <c r="G12" s="125">
        <v>43028</v>
      </c>
      <c r="H12" s="125">
        <v>43819</v>
      </c>
      <c r="I12" s="360">
        <f t="shared" si="0"/>
        <v>113</v>
      </c>
      <c r="J12" s="361">
        <v>0</v>
      </c>
      <c r="K12" s="369" t="s">
        <v>9816</v>
      </c>
      <c r="L12" s="653"/>
      <c r="M12" s="112" t="s">
        <v>9817</v>
      </c>
      <c r="N12" s="19"/>
      <c r="O12" s="19" t="s">
        <v>9818</v>
      </c>
      <c r="P12" s="148" t="s">
        <v>9638</v>
      </c>
      <c r="Q12" s="364">
        <v>0.25</v>
      </c>
      <c r="R12" s="655"/>
      <c r="S12" s="112" t="s">
        <v>9819</v>
      </c>
      <c r="T12" s="19" t="s">
        <v>9820</v>
      </c>
      <c r="U12" s="19" t="s">
        <v>9821</v>
      </c>
      <c r="V12" s="366" t="s">
        <v>9642</v>
      </c>
      <c r="W12" s="643"/>
      <c r="X12" s="640"/>
      <c r="Y12" s="669"/>
      <c r="Z12" s="643"/>
      <c r="AA12" s="640"/>
      <c r="AB12" s="669"/>
      <c r="AC12" s="669"/>
      <c r="AD12" s="391">
        <v>0.25</v>
      </c>
      <c r="AE12" s="655"/>
      <c r="AF12" s="112" t="s">
        <v>9822</v>
      </c>
      <c r="AG12" s="19" t="s">
        <v>9823</v>
      </c>
      <c r="AH12" s="19" t="s">
        <v>9824</v>
      </c>
      <c r="AI12" s="393" t="s">
        <v>9650</v>
      </c>
      <c r="AJ12" s="643"/>
      <c r="AK12" s="640"/>
      <c r="AL12" s="669"/>
      <c r="AM12" s="379">
        <f>(0.1111)*3</f>
        <v>0.33330000000000004</v>
      </c>
      <c r="AN12" s="655"/>
      <c r="AO12" s="112" t="s">
        <v>9825</v>
      </c>
      <c r="AP12" s="19" t="s">
        <v>9826</v>
      </c>
      <c r="AQ12" s="19" t="s">
        <v>9827</v>
      </c>
      <c r="AR12" s="367" t="s">
        <v>9654</v>
      </c>
      <c r="AS12" s="677"/>
      <c r="AT12" s="677"/>
      <c r="AU12" s="660"/>
      <c r="AV12" s="380">
        <v>0.44</v>
      </c>
      <c r="AW12" s="630"/>
      <c r="AX12" s="19" t="s">
        <v>9828</v>
      </c>
      <c r="AY12" s="19" t="s">
        <v>9829</v>
      </c>
      <c r="AZ12" s="19" t="s">
        <v>9830</v>
      </c>
      <c r="BA12" s="148" t="s">
        <v>9658</v>
      </c>
      <c r="BB12" s="645"/>
      <c r="BC12" s="646"/>
      <c r="BD12" s="669"/>
      <c r="BE12" s="380">
        <v>0.55000000000000004</v>
      </c>
      <c r="BF12" s="630"/>
      <c r="BG12" s="112" t="s">
        <v>9831</v>
      </c>
      <c r="BH12" s="19" t="s">
        <v>9832</v>
      </c>
      <c r="BI12" s="19" t="s">
        <v>9833</v>
      </c>
      <c r="BJ12" s="148" t="s">
        <v>9660</v>
      </c>
      <c r="BK12" s="645"/>
      <c r="BL12" s="646"/>
      <c r="BM12" s="669"/>
      <c r="BN12" s="380">
        <v>0.66</v>
      </c>
      <c r="BO12" s="630"/>
      <c r="BP12" s="150" t="s">
        <v>9834</v>
      </c>
      <c r="BQ12" s="35" t="s">
        <v>9835</v>
      </c>
      <c r="BR12" s="150" t="s">
        <v>9836</v>
      </c>
      <c r="BS12" s="148" t="s">
        <v>9662</v>
      </c>
      <c r="BT12" s="643"/>
      <c r="BU12" s="640"/>
      <c r="BV12" s="688"/>
      <c r="BW12" s="380">
        <v>0.66</v>
      </c>
      <c r="BX12" s="630"/>
      <c r="BY12" s="19" t="s">
        <v>9837</v>
      </c>
      <c r="BZ12" s="19" t="s">
        <v>9838</v>
      </c>
      <c r="CA12" s="19" t="s">
        <v>9839</v>
      </c>
      <c r="CB12" s="148" t="s">
        <v>9664</v>
      </c>
      <c r="CC12" s="643"/>
      <c r="CD12" s="640"/>
      <c r="CE12" s="683"/>
      <c r="CF12" s="380">
        <v>0.7</v>
      </c>
      <c r="CG12" s="630"/>
      <c r="CH12" s="19" t="s">
        <v>9840</v>
      </c>
      <c r="CI12" s="19" t="s">
        <v>9841</v>
      </c>
      <c r="CJ12" s="19" t="s">
        <v>9842</v>
      </c>
      <c r="CK12" s="148" t="s">
        <v>9666</v>
      </c>
      <c r="CL12" s="380">
        <v>0.82</v>
      </c>
      <c r="CM12" s="630"/>
      <c r="CN12" s="19" t="s">
        <v>9843</v>
      </c>
      <c r="CO12" s="19" t="s">
        <v>9844</v>
      </c>
      <c r="CP12" s="19" t="s">
        <v>9845</v>
      </c>
      <c r="CQ12" s="148" t="s">
        <v>9667</v>
      </c>
      <c r="CR12" s="380">
        <v>0.85</v>
      </c>
      <c r="CS12" s="630"/>
      <c r="CT12" s="19" t="s">
        <v>9846</v>
      </c>
      <c r="CU12" s="19" t="s">
        <v>9847</v>
      </c>
      <c r="CV12" s="19" t="s">
        <v>9848</v>
      </c>
      <c r="CW12" s="148" t="s">
        <v>9668</v>
      </c>
      <c r="CX12" s="380">
        <v>0.85</v>
      </c>
      <c r="CY12" s="630"/>
      <c r="CZ12" s="19" t="s">
        <v>9849</v>
      </c>
      <c r="DA12" s="19" t="s">
        <v>9850</v>
      </c>
      <c r="DB12" s="150" t="s">
        <v>9851</v>
      </c>
      <c r="DC12" s="148" t="s">
        <v>9669</v>
      </c>
      <c r="DD12" s="380">
        <v>0.85</v>
      </c>
      <c r="DE12" s="630"/>
      <c r="DF12" s="19" t="s">
        <v>9852</v>
      </c>
      <c r="DG12" s="19" t="s">
        <v>9853</v>
      </c>
      <c r="DH12" s="150"/>
      <c r="DI12" s="148" t="s">
        <v>9670</v>
      </c>
      <c r="DJ12" s="643"/>
      <c r="DK12" s="640"/>
      <c r="DL12" s="683"/>
      <c r="DM12" s="684"/>
      <c r="DN12" s="674"/>
      <c r="DO12" s="685"/>
      <c r="DP12" s="685"/>
      <c r="DQ12" s="686"/>
      <c r="DR12" s="687"/>
      <c r="DS12" s="639"/>
      <c r="DT12" s="639"/>
      <c r="DU12" s="660"/>
      <c r="DV12" s="661"/>
      <c r="DW12" s="662"/>
      <c r="DX12" s="638"/>
      <c r="DY12" s="643"/>
      <c r="DZ12" s="640"/>
      <c r="EA12" s="669"/>
      <c r="EB12" s="639"/>
      <c r="EC12" s="639"/>
      <c r="ED12" s="660"/>
      <c r="EE12" s="661"/>
      <c r="EF12" s="662"/>
      <c r="EG12" s="638"/>
      <c r="EH12" s="643"/>
      <c r="EI12" s="640"/>
      <c r="EJ12" s="669"/>
      <c r="EK12" s="639"/>
      <c r="EL12" s="639"/>
      <c r="EM12" s="660"/>
      <c r="EN12" s="661"/>
      <c r="EO12" s="662"/>
      <c r="EP12" s="638"/>
      <c r="EQ12" s="643"/>
      <c r="ER12" s="640"/>
      <c r="ES12" s="669"/>
      <c r="ET12" s="639"/>
      <c r="EU12" s="639"/>
      <c r="EV12" s="660"/>
      <c r="EW12" s="661"/>
      <c r="EX12" s="662"/>
      <c r="EY12" s="638"/>
      <c r="EZ12" s="615"/>
      <c r="FA12" s="616"/>
      <c r="FB12" s="700"/>
      <c r="FC12" s="615"/>
      <c r="FD12" s="616"/>
      <c r="FE12" s="700"/>
      <c r="FF12" s="684"/>
      <c r="FG12" s="705"/>
      <c r="FH12" s="685"/>
      <c r="FI12" s="685"/>
      <c r="FJ12" s="686"/>
      <c r="FK12" s="687"/>
      <c r="FL12" s="704"/>
      <c r="FM12" s="660"/>
      <c r="FN12" s="661"/>
      <c r="FO12" s="660"/>
      <c r="FP12" s="638"/>
      <c r="FQ12" s="615"/>
      <c r="FR12" s="616"/>
      <c r="FS12" s="701"/>
      <c r="FT12" s="704"/>
      <c r="FU12" s="660"/>
      <c r="FV12" s="661"/>
      <c r="FW12" s="660"/>
      <c r="FX12" s="638"/>
      <c r="FY12" s="704"/>
      <c r="FZ12" s="767"/>
      <c r="GA12" s="769"/>
      <c r="GB12" s="660"/>
      <c r="GC12" s="638"/>
    </row>
    <row r="13" spans="1:185" s="137" customFormat="1" ht="50.1" customHeight="1">
      <c r="A13" s="672">
        <v>4</v>
      </c>
      <c r="B13" s="660" t="s">
        <v>9854</v>
      </c>
      <c r="C13" s="673" t="s">
        <v>9855</v>
      </c>
      <c r="D13" s="674" t="s">
        <v>9856</v>
      </c>
      <c r="E13" s="359" t="s">
        <v>9632</v>
      </c>
      <c r="F13" s="112" t="s">
        <v>9857</v>
      </c>
      <c r="G13" s="125">
        <v>43101</v>
      </c>
      <c r="H13" s="125">
        <v>43220</v>
      </c>
      <c r="I13" s="360">
        <f t="shared" si="0"/>
        <v>17</v>
      </c>
      <c r="J13" s="361">
        <v>0</v>
      </c>
      <c r="K13" s="247" t="s">
        <v>9858</v>
      </c>
      <c r="L13" s="362">
        <f>AVERAGE(J13:J13)</f>
        <v>0</v>
      </c>
      <c r="M13" s="19" t="s">
        <v>9687</v>
      </c>
      <c r="N13" s="19"/>
      <c r="O13" s="19" t="s">
        <v>9688</v>
      </c>
      <c r="P13" s="148" t="s">
        <v>9638</v>
      </c>
      <c r="Q13" s="364">
        <v>1</v>
      </c>
      <c r="R13" s="655">
        <f>AVERAGE(Q13:Q14)</f>
        <v>0.5</v>
      </c>
      <c r="S13" s="19" t="s">
        <v>9859</v>
      </c>
      <c r="T13" s="19" t="s">
        <v>9860</v>
      </c>
      <c r="U13" s="19" t="s">
        <v>9861</v>
      </c>
      <c r="V13" s="366" t="s">
        <v>9642</v>
      </c>
      <c r="W13" s="643">
        <v>43216</v>
      </c>
      <c r="X13" s="640" t="s">
        <v>9643</v>
      </c>
      <c r="Y13" s="669" t="s">
        <v>9862</v>
      </c>
      <c r="Z13" s="643">
        <v>43231</v>
      </c>
      <c r="AA13" s="640">
        <v>20181020341991</v>
      </c>
      <c r="AB13" s="669" t="s">
        <v>9859</v>
      </c>
      <c r="AC13" s="669" t="s">
        <v>9860</v>
      </c>
      <c r="AD13" s="389">
        <v>1</v>
      </c>
      <c r="AE13" s="655">
        <f>AVERAGE(AD13:AD14)</f>
        <v>0.75</v>
      </c>
      <c r="AF13" s="19" t="s">
        <v>9863</v>
      </c>
      <c r="AG13" s="19" t="s">
        <v>9860</v>
      </c>
      <c r="AH13" s="19" t="s">
        <v>9861</v>
      </c>
      <c r="AI13" s="393" t="s">
        <v>9650</v>
      </c>
      <c r="AJ13" s="643">
        <v>43305</v>
      </c>
      <c r="AK13" s="640" t="s">
        <v>9651</v>
      </c>
      <c r="AL13" s="669" t="s">
        <v>9864</v>
      </c>
      <c r="AM13" s="376">
        <v>1</v>
      </c>
      <c r="AN13" s="655">
        <f>AVERAGE(AM13:AM14)</f>
        <v>0.85</v>
      </c>
      <c r="AO13" s="19" t="s">
        <v>9647</v>
      </c>
      <c r="AP13" s="19" t="s">
        <v>9865</v>
      </c>
      <c r="AQ13" s="19" t="s">
        <v>9866</v>
      </c>
      <c r="AR13" s="367" t="s">
        <v>9654</v>
      </c>
      <c r="AS13" s="676">
        <v>43384</v>
      </c>
      <c r="AT13" s="677" t="s">
        <v>9655</v>
      </c>
      <c r="AU13" s="660" t="s">
        <v>9867</v>
      </c>
      <c r="AV13" s="373">
        <v>1</v>
      </c>
      <c r="AW13" s="630">
        <f>AVERAGE(AV13:AV14)</f>
        <v>1</v>
      </c>
      <c r="AX13" s="131" t="s">
        <v>9647</v>
      </c>
      <c r="AY13" s="131" t="s">
        <v>9865</v>
      </c>
      <c r="AZ13" s="19" t="s">
        <v>9868</v>
      </c>
      <c r="BA13" s="148" t="s">
        <v>9658</v>
      </c>
      <c r="BB13" s="645">
        <v>43504</v>
      </c>
      <c r="BC13" s="646">
        <v>20196200104682</v>
      </c>
      <c r="BD13" s="669" t="s">
        <v>9869</v>
      </c>
      <c r="BE13" s="373">
        <v>1</v>
      </c>
      <c r="BF13" s="630">
        <f>AVERAGE(BE13:BE14)</f>
        <v>1</v>
      </c>
      <c r="BG13" s="19" t="s">
        <v>9647</v>
      </c>
      <c r="BH13" s="19" t="s">
        <v>9865</v>
      </c>
      <c r="BI13" s="19" t="s">
        <v>9870</v>
      </c>
      <c r="BJ13" s="148" t="s">
        <v>9660</v>
      </c>
      <c r="BK13" s="645">
        <v>43571</v>
      </c>
      <c r="BL13" s="646">
        <v>20196200371912</v>
      </c>
      <c r="BM13" s="669" t="s">
        <v>9871</v>
      </c>
      <c r="BN13" s="373">
        <v>1</v>
      </c>
      <c r="BO13" s="630">
        <f>AVERAGE(BN13:BN14)</f>
        <v>1</v>
      </c>
      <c r="BP13" s="150" t="s">
        <v>9872</v>
      </c>
      <c r="BQ13" s="131" t="s">
        <v>9865</v>
      </c>
      <c r="BR13" s="150" t="s">
        <v>9873</v>
      </c>
      <c r="BS13" s="148" t="s">
        <v>9662</v>
      </c>
      <c r="BT13" s="643">
        <v>43668</v>
      </c>
      <c r="BU13" s="640" t="s">
        <v>9874</v>
      </c>
      <c r="BV13" s="669" t="s">
        <v>9875</v>
      </c>
      <c r="BW13" s="373">
        <v>1</v>
      </c>
      <c r="BX13" s="630">
        <f>AVERAGE(BW13:BW14)</f>
        <v>1</v>
      </c>
      <c r="BY13" s="35" t="s">
        <v>9876</v>
      </c>
      <c r="BZ13" s="131" t="s">
        <v>9865</v>
      </c>
      <c r="CA13" s="19" t="s">
        <v>9877</v>
      </c>
      <c r="CB13" s="148" t="s">
        <v>9664</v>
      </c>
      <c r="CC13" s="643">
        <v>43668</v>
      </c>
      <c r="CD13" s="640">
        <v>20196200766742</v>
      </c>
      <c r="CE13" s="669" t="s">
        <v>9878</v>
      </c>
      <c r="CF13" s="373">
        <v>1</v>
      </c>
      <c r="CG13" s="630">
        <f>AVERAGE(CF13:CF14)</f>
        <v>1</v>
      </c>
      <c r="CH13" s="35" t="s">
        <v>9876</v>
      </c>
      <c r="CI13" s="131" t="s">
        <v>9865</v>
      </c>
      <c r="CJ13" s="19" t="s">
        <v>9877</v>
      </c>
      <c r="CK13" s="148" t="s">
        <v>9666</v>
      </c>
      <c r="CL13" s="373">
        <v>1</v>
      </c>
      <c r="CM13" s="630">
        <f>AVERAGE(CL13:CL14)</f>
        <v>1</v>
      </c>
      <c r="CN13" s="35" t="s">
        <v>9876</v>
      </c>
      <c r="CO13" s="112" t="s">
        <v>9865</v>
      </c>
      <c r="CP13" s="19" t="s">
        <v>9877</v>
      </c>
      <c r="CQ13" s="148" t="s">
        <v>9667</v>
      </c>
      <c r="CR13" s="373">
        <v>1</v>
      </c>
      <c r="CS13" s="630">
        <f>AVERAGE(CR13:CR14)</f>
        <v>1</v>
      </c>
      <c r="CT13" s="35" t="s">
        <v>9876</v>
      </c>
      <c r="CU13" s="112" t="s">
        <v>9865</v>
      </c>
      <c r="CV13" s="19" t="s">
        <v>9877</v>
      </c>
      <c r="CW13" s="148" t="s">
        <v>9668</v>
      </c>
      <c r="CX13" s="373">
        <v>1</v>
      </c>
      <c r="CY13" s="630">
        <f>AVERAGE(CX13:CX14)</f>
        <v>1</v>
      </c>
      <c r="CZ13" s="19" t="s">
        <v>9876</v>
      </c>
      <c r="DA13" s="112" t="s">
        <v>9865</v>
      </c>
      <c r="DB13" s="19" t="s">
        <v>9877</v>
      </c>
      <c r="DC13" s="148" t="s">
        <v>9669</v>
      </c>
      <c r="DD13" s="373">
        <v>1</v>
      </c>
      <c r="DE13" s="630">
        <f>AVERAGE(DD13:DD14)</f>
        <v>1</v>
      </c>
      <c r="DF13" s="19" t="s">
        <v>9876</v>
      </c>
      <c r="DG13" s="112" t="s">
        <v>9865</v>
      </c>
      <c r="DH13" s="19" t="s">
        <v>9877</v>
      </c>
      <c r="DI13" s="148" t="s">
        <v>9670</v>
      </c>
      <c r="DJ13" s="643" t="s">
        <v>9879</v>
      </c>
      <c r="DK13" s="640" t="s">
        <v>9880</v>
      </c>
      <c r="DL13" s="669" t="s">
        <v>9881</v>
      </c>
      <c r="DM13" s="657" t="s">
        <v>9672</v>
      </c>
      <c r="DN13" s="657"/>
      <c r="DO13" s="657"/>
      <c r="DP13" s="657"/>
      <c r="DQ13" s="657"/>
      <c r="DR13" s="657"/>
      <c r="DS13" s="663" t="s">
        <v>9672</v>
      </c>
      <c r="DT13" s="663"/>
      <c r="DU13" s="663"/>
      <c r="DV13" s="663"/>
      <c r="DW13" s="663"/>
      <c r="DX13" s="672" t="s">
        <v>9882</v>
      </c>
      <c r="DY13" s="651" t="s">
        <v>9672</v>
      </c>
      <c r="DZ13" s="651"/>
      <c r="EA13" s="651"/>
      <c r="EB13" s="663" t="s">
        <v>9672</v>
      </c>
      <c r="EC13" s="663"/>
      <c r="ED13" s="663"/>
      <c r="EE13" s="663"/>
      <c r="EF13" s="663"/>
      <c r="EG13" s="672" t="s">
        <v>9882</v>
      </c>
      <c r="EH13" s="651" t="s">
        <v>9672</v>
      </c>
      <c r="EI13" s="651"/>
      <c r="EJ13" s="651"/>
      <c r="EK13" s="663" t="s">
        <v>9672</v>
      </c>
      <c r="EL13" s="663"/>
      <c r="EM13" s="663"/>
      <c r="EN13" s="663"/>
      <c r="EO13" s="662" t="s">
        <v>9883</v>
      </c>
      <c r="EP13" s="672" t="s">
        <v>9882</v>
      </c>
      <c r="EQ13" s="651" t="s">
        <v>9672</v>
      </c>
      <c r="ER13" s="651"/>
      <c r="ES13" s="651"/>
      <c r="ET13" s="663" t="s">
        <v>9672</v>
      </c>
      <c r="EU13" s="663"/>
      <c r="EV13" s="663"/>
      <c r="EW13" s="663"/>
      <c r="EX13" s="663"/>
      <c r="EY13" s="672" t="s">
        <v>9882</v>
      </c>
      <c r="EZ13" s="651" t="s">
        <v>9672</v>
      </c>
      <c r="FA13" s="651"/>
      <c r="FB13" s="651"/>
      <c r="FC13" s="643">
        <v>44134</v>
      </c>
      <c r="FD13" s="640"/>
      <c r="FE13" s="669" t="s">
        <v>9884</v>
      </c>
      <c r="FF13" s="657" t="s">
        <v>9672</v>
      </c>
      <c r="FG13" s="657"/>
      <c r="FH13" s="657"/>
      <c r="FI13" s="657"/>
      <c r="FJ13" s="657"/>
      <c r="FK13" s="657"/>
      <c r="FL13" s="726" t="s">
        <v>9672</v>
      </c>
      <c r="FM13" s="726"/>
      <c r="FN13" s="726"/>
      <c r="FO13" s="727"/>
      <c r="FP13" s="672" t="s">
        <v>9882</v>
      </c>
      <c r="FQ13" s="651" t="s">
        <v>9672</v>
      </c>
      <c r="FR13" s="651"/>
      <c r="FS13" s="651"/>
      <c r="FT13" s="726" t="s">
        <v>9672</v>
      </c>
      <c r="FU13" s="726"/>
      <c r="FV13" s="726"/>
      <c r="FW13" s="727"/>
      <c r="FX13" s="672" t="s">
        <v>9882</v>
      </c>
      <c r="FY13" s="726" t="s">
        <v>9672</v>
      </c>
      <c r="FZ13" s="726"/>
      <c r="GA13" s="726"/>
      <c r="GB13" s="727"/>
      <c r="GC13" s="672" t="s">
        <v>9882</v>
      </c>
    </row>
    <row r="14" spans="1:185" s="137" customFormat="1" ht="50.1" customHeight="1">
      <c r="A14" s="672"/>
      <c r="B14" s="660"/>
      <c r="C14" s="673"/>
      <c r="D14" s="674"/>
      <c r="E14" s="368" t="s">
        <v>9674</v>
      </c>
      <c r="F14" s="112" t="s">
        <v>9885</v>
      </c>
      <c r="G14" s="125">
        <v>43220</v>
      </c>
      <c r="H14" s="125">
        <v>43465</v>
      </c>
      <c r="I14" s="360">
        <f t="shared" si="0"/>
        <v>35</v>
      </c>
      <c r="J14" s="361">
        <v>0</v>
      </c>
      <c r="K14" s="247" t="s">
        <v>1181</v>
      </c>
      <c r="L14" s="362"/>
      <c r="M14" s="19" t="s">
        <v>9687</v>
      </c>
      <c r="N14" s="19"/>
      <c r="O14" s="19" t="s">
        <v>9688</v>
      </c>
      <c r="P14" s="148" t="s">
        <v>9638</v>
      </c>
      <c r="Q14" s="364">
        <v>0</v>
      </c>
      <c r="R14" s="655"/>
      <c r="S14" s="19" t="s">
        <v>9687</v>
      </c>
      <c r="T14" s="19"/>
      <c r="U14" s="19" t="s">
        <v>9688</v>
      </c>
      <c r="V14" s="366" t="s">
        <v>9642</v>
      </c>
      <c r="W14" s="643"/>
      <c r="X14" s="640"/>
      <c r="Y14" s="669"/>
      <c r="Z14" s="643"/>
      <c r="AA14" s="640"/>
      <c r="AB14" s="669" t="s">
        <v>9886</v>
      </c>
      <c r="AC14" s="669" t="s">
        <v>9887</v>
      </c>
      <c r="AD14" s="391">
        <v>0.5</v>
      </c>
      <c r="AE14" s="655"/>
      <c r="AF14" s="19" t="s">
        <v>9888</v>
      </c>
      <c r="AG14" s="19" t="s">
        <v>9889</v>
      </c>
      <c r="AH14" s="19" t="s">
        <v>9890</v>
      </c>
      <c r="AI14" s="393" t="s">
        <v>9650</v>
      </c>
      <c r="AJ14" s="643"/>
      <c r="AK14" s="640"/>
      <c r="AL14" s="669"/>
      <c r="AM14" s="376">
        <v>0.7</v>
      </c>
      <c r="AN14" s="655"/>
      <c r="AO14" s="19" t="s">
        <v>9891</v>
      </c>
      <c r="AP14" s="19" t="s">
        <v>9892</v>
      </c>
      <c r="AQ14" s="19" t="s">
        <v>9893</v>
      </c>
      <c r="AR14" s="367" t="s">
        <v>9654</v>
      </c>
      <c r="AS14" s="677"/>
      <c r="AT14" s="677"/>
      <c r="AU14" s="660"/>
      <c r="AV14" s="373">
        <v>1</v>
      </c>
      <c r="AW14" s="630"/>
      <c r="AX14" s="171" t="s">
        <v>9894</v>
      </c>
      <c r="AY14" s="171" t="s">
        <v>9895</v>
      </c>
      <c r="AZ14" s="19" t="s">
        <v>9896</v>
      </c>
      <c r="BA14" s="148" t="s">
        <v>9658</v>
      </c>
      <c r="BB14" s="645"/>
      <c r="BC14" s="646"/>
      <c r="BD14" s="669"/>
      <c r="BE14" s="373">
        <v>1</v>
      </c>
      <c r="BF14" s="630"/>
      <c r="BG14" s="19" t="s">
        <v>9897</v>
      </c>
      <c r="BH14" s="19" t="s">
        <v>9898</v>
      </c>
      <c r="BI14" s="19" t="s">
        <v>9899</v>
      </c>
      <c r="BJ14" s="148" t="s">
        <v>9660</v>
      </c>
      <c r="BK14" s="645"/>
      <c r="BL14" s="646"/>
      <c r="BM14" s="669"/>
      <c r="BN14" s="373">
        <v>1</v>
      </c>
      <c r="BO14" s="630"/>
      <c r="BP14" s="19" t="s">
        <v>9900</v>
      </c>
      <c r="BQ14" s="150" t="s">
        <v>9901</v>
      </c>
      <c r="BR14" s="131" t="s">
        <v>9902</v>
      </c>
      <c r="BS14" s="148" t="s">
        <v>9662</v>
      </c>
      <c r="BT14" s="643"/>
      <c r="BU14" s="640"/>
      <c r="BV14" s="669"/>
      <c r="BW14" s="373">
        <v>1</v>
      </c>
      <c r="BX14" s="630"/>
      <c r="BY14" s="35" t="s">
        <v>9876</v>
      </c>
      <c r="BZ14" s="150" t="s">
        <v>9901</v>
      </c>
      <c r="CA14" s="19" t="s">
        <v>9877</v>
      </c>
      <c r="CB14" s="148" t="s">
        <v>9664</v>
      </c>
      <c r="CC14" s="643"/>
      <c r="CD14" s="640"/>
      <c r="CE14" s="669"/>
      <c r="CF14" s="373">
        <v>1</v>
      </c>
      <c r="CG14" s="630"/>
      <c r="CH14" s="35" t="s">
        <v>9876</v>
      </c>
      <c r="CI14" s="150" t="s">
        <v>9901</v>
      </c>
      <c r="CJ14" s="19" t="s">
        <v>9877</v>
      </c>
      <c r="CK14" s="148" t="s">
        <v>9666</v>
      </c>
      <c r="CL14" s="373">
        <v>1</v>
      </c>
      <c r="CM14" s="630"/>
      <c r="CN14" s="35" t="s">
        <v>9876</v>
      </c>
      <c r="CO14" s="19" t="s">
        <v>9901</v>
      </c>
      <c r="CP14" s="19" t="s">
        <v>9877</v>
      </c>
      <c r="CQ14" s="148" t="s">
        <v>9667</v>
      </c>
      <c r="CR14" s="373">
        <v>1</v>
      </c>
      <c r="CS14" s="630"/>
      <c r="CT14" s="35" t="s">
        <v>9876</v>
      </c>
      <c r="CU14" s="19" t="s">
        <v>9901</v>
      </c>
      <c r="CV14" s="19" t="s">
        <v>9877</v>
      </c>
      <c r="CW14" s="148" t="s">
        <v>9668</v>
      </c>
      <c r="CX14" s="373">
        <v>1</v>
      </c>
      <c r="CY14" s="630"/>
      <c r="CZ14" s="19" t="s">
        <v>9876</v>
      </c>
      <c r="DA14" s="19" t="s">
        <v>9901</v>
      </c>
      <c r="DB14" s="19" t="s">
        <v>9877</v>
      </c>
      <c r="DC14" s="148" t="s">
        <v>9669</v>
      </c>
      <c r="DD14" s="373">
        <v>1</v>
      </c>
      <c r="DE14" s="630"/>
      <c r="DF14" s="19" t="s">
        <v>9876</v>
      </c>
      <c r="DG14" s="19" t="s">
        <v>9901</v>
      </c>
      <c r="DH14" s="19" t="s">
        <v>9877</v>
      </c>
      <c r="DI14" s="148" t="s">
        <v>9670</v>
      </c>
      <c r="DJ14" s="643"/>
      <c r="DK14" s="640"/>
      <c r="DL14" s="669"/>
      <c r="DM14" s="657"/>
      <c r="DN14" s="657"/>
      <c r="DO14" s="657"/>
      <c r="DP14" s="657"/>
      <c r="DQ14" s="657"/>
      <c r="DR14" s="657"/>
      <c r="DS14" s="663"/>
      <c r="DT14" s="663"/>
      <c r="DU14" s="663"/>
      <c r="DV14" s="663"/>
      <c r="DW14" s="663"/>
      <c r="DX14" s="672"/>
      <c r="DY14" s="651"/>
      <c r="DZ14" s="651"/>
      <c r="EA14" s="651"/>
      <c r="EB14" s="663"/>
      <c r="EC14" s="663"/>
      <c r="ED14" s="663"/>
      <c r="EE14" s="663"/>
      <c r="EF14" s="663"/>
      <c r="EG14" s="672"/>
      <c r="EH14" s="651"/>
      <c r="EI14" s="651"/>
      <c r="EJ14" s="651"/>
      <c r="EK14" s="663"/>
      <c r="EL14" s="663"/>
      <c r="EM14" s="663"/>
      <c r="EN14" s="663"/>
      <c r="EO14" s="662"/>
      <c r="EP14" s="672"/>
      <c r="EQ14" s="651"/>
      <c r="ER14" s="651"/>
      <c r="ES14" s="651"/>
      <c r="ET14" s="663"/>
      <c r="EU14" s="663"/>
      <c r="EV14" s="663"/>
      <c r="EW14" s="663"/>
      <c r="EX14" s="663"/>
      <c r="EY14" s="672"/>
      <c r="EZ14" s="651"/>
      <c r="FA14" s="651"/>
      <c r="FB14" s="651"/>
      <c r="FC14" s="643"/>
      <c r="FD14" s="640"/>
      <c r="FE14" s="669"/>
      <c r="FF14" s="657"/>
      <c r="FG14" s="657"/>
      <c r="FH14" s="657"/>
      <c r="FI14" s="657"/>
      <c r="FJ14" s="657"/>
      <c r="FK14" s="657"/>
      <c r="FL14" s="728"/>
      <c r="FM14" s="728"/>
      <c r="FN14" s="728"/>
      <c r="FO14" s="729"/>
      <c r="FP14" s="672"/>
      <c r="FQ14" s="651"/>
      <c r="FR14" s="651"/>
      <c r="FS14" s="651"/>
      <c r="FT14" s="728"/>
      <c r="FU14" s="728"/>
      <c r="FV14" s="728"/>
      <c r="FW14" s="729"/>
      <c r="FX14" s="672"/>
      <c r="FY14" s="728"/>
      <c r="FZ14" s="728"/>
      <c r="GA14" s="728"/>
      <c r="GB14" s="729"/>
      <c r="GC14" s="672"/>
    </row>
    <row r="15" spans="1:185" s="137" customFormat="1" ht="104.1" customHeight="1" thickBot="1">
      <c r="A15" s="108">
        <v>5</v>
      </c>
      <c r="B15" s="112" t="s">
        <v>9903</v>
      </c>
      <c r="C15" s="358" t="s">
        <v>9904</v>
      </c>
      <c r="D15" s="131" t="s">
        <v>9905</v>
      </c>
      <c r="E15" s="359" t="s">
        <v>9632</v>
      </c>
      <c r="F15" s="112" t="s">
        <v>9906</v>
      </c>
      <c r="G15" s="109">
        <v>42979</v>
      </c>
      <c r="H15" s="109">
        <v>43830</v>
      </c>
      <c r="I15" s="360">
        <f>(H15-G15)/7</f>
        <v>121.57142857142857</v>
      </c>
      <c r="J15" s="361">
        <v>0</v>
      </c>
      <c r="K15" s="247" t="s">
        <v>9907</v>
      </c>
      <c r="L15" s="362">
        <f>AVERAGE(J15:J15)</f>
        <v>0</v>
      </c>
      <c r="M15" s="19" t="s">
        <v>9687</v>
      </c>
      <c r="N15" s="19"/>
      <c r="O15" s="19" t="s">
        <v>9688</v>
      </c>
      <c r="P15" s="148" t="s">
        <v>9638</v>
      </c>
      <c r="Q15" s="364">
        <v>0</v>
      </c>
      <c r="R15" s="375">
        <f>AVERAGE(Q15)</f>
        <v>0</v>
      </c>
      <c r="S15" s="19" t="s">
        <v>9908</v>
      </c>
      <c r="T15" s="19"/>
      <c r="U15" s="19" t="s">
        <v>9909</v>
      </c>
      <c r="V15" s="366" t="s">
        <v>9642</v>
      </c>
      <c r="W15" s="167">
        <v>43216</v>
      </c>
      <c r="X15" s="268" t="s">
        <v>9643</v>
      </c>
      <c r="Y15" s="19" t="s">
        <v>9910</v>
      </c>
      <c r="Z15" s="167">
        <v>43231</v>
      </c>
      <c r="AA15" s="268">
        <v>20181020341991</v>
      </c>
      <c r="AB15" s="19" t="s">
        <v>9908</v>
      </c>
      <c r="AC15" s="19" t="s">
        <v>9911</v>
      </c>
      <c r="AD15" s="381">
        <v>0</v>
      </c>
      <c r="AE15" s="375">
        <f>AVERAGE(AD15)</f>
        <v>0</v>
      </c>
      <c r="AF15" s="19" t="s">
        <v>9912</v>
      </c>
      <c r="AG15" s="19" t="s">
        <v>9913</v>
      </c>
      <c r="AH15" s="19" t="s">
        <v>9914</v>
      </c>
      <c r="AI15" s="393" t="s">
        <v>9650</v>
      </c>
      <c r="AJ15" s="167">
        <v>43305</v>
      </c>
      <c r="AK15" s="268" t="s">
        <v>9651</v>
      </c>
      <c r="AL15" s="19" t="s">
        <v>9910</v>
      </c>
      <c r="AM15" s="381">
        <v>1</v>
      </c>
      <c r="AN15" s="375">
        <f>AVERAGE(AM15)</f>
        <v>1</v>
      </c>
      <c r="AO15" s="19" t="s">
        <v>9915</v>
      </c>
      <c r="AP15" s="19" t="s">
        <v>9916</v>
      </c>
      <c r="AQ15" s="19" t="s">
        <v>9917</v>
      </c>
      <c r="AR15" s="367" t="s">
        <v>9654</v>
      </c>
      <c r="AS15" s="382">
        <v>43384</v>
      </c>
      <c r="AT15" s="254" t="s">
        <v>9655</v>
      </c>
      <c r="AU15" s="112" t="s">
        <v>9918</v>
      </c>
      <c r="AV15" s="373">
        <v>1</v>
      </c>
      <c r="AW15" s="377">
        <f>AVERAGE(AV15)</f>
        <v>1</v>
      </c>
      <c r="AX15" s="171" t="s">
        <v>9919</v>
      </c>
      <c r="AY15" s="171"/>
      <c r="AZ15" s="19" t="s">
        <v>9920</v>
      </c>
      <c r="BA15" s="366" t="s">
        <v>9658</v>
      </c>
      <c r="BB15" s="175">
        <v>43504</v>
      </c>
      <c r="BC15" s="383">
        <v>20196200104682</v>
      </c>
      <c r="BD15" s="19" t="s">
        <v>9921</v>
      </c>
      <c r="BE15" s="384">
        <v>0.39700000000000002</v>
      </c>
      <c r="BF15" s="377">
        <f>AVERAGE(BE15)</f>
        <v>0.39700000000000002</v>
      </c>
      <c r="BG15" s="19" t="s">
        <v>9922</v>
      </c>
      <c r="BH15" s="19" t="s">
        <v>9923</v>
      </c>
      <c r="BI15" s="19" t="s">
        <v>9924</v>
      </c>
      <c r="BJ15" s="148" t="s">
        <v>9660</v>
      </c>
      <c r="BK15" s="175">
        <v>43571</v>
      </c>
      <c r="BL15" s="383">
        <v>20196200371912</v>
      </c>
      <c r="BM15" s="19" t="s">
        <v>9925</v>
      </c>
      <c r="BN15" s="384">
        <v>0.39700000000000002</v>
      </c>
      <c r="BO15" s="377">
        <f>AVERAGE(BN15)</f>
        <v>0.39700000000000002</v>
      </c>
      <c r="BP15" s="19" t="s">
        <v>9926</v>
      </c>
      <c r="BQ15" s="150" t="s">
        <v>9927</v>
      </c>
      <c r="BR15" s="131" t="s">
        <v>9928</v>
      </c>
      <c r="BS15" s="148" t="s">
        <v>9662</v>
      </c>
      <c r="BT15" s="167">
        <v>43668</v>
      </c>
      <c r="BU15" s="268" t="s">
        <v>9929</v>
      </c>
      <c r="BV15" s="19" t="s">
        <v>9930</v>
      </c>
      <c r="BW15" s="384">
        <v>0.39700000000000002</v>
      </c>
      <c r="BX15" s="377">
        <f>AVERAGE(BW15)</f>
        <v>0.39700000000000002</v>
      </c>
      <c r="BY15" s="19" t="s">
        <v>9931</v>
      </c>
      <c r="BZ15" s="150" t="s">
        <v>9932</v>
      </c>
      <c r="CA15" s="112" t="s">
        <v>9933</v>
      </c>
      <c r="CB15" s="148" t="s">
        <v>9664</v>
      </c>
      <c r="CC15" s="167">
        <v>43763</v>
      </c>
      <c r="CD15" s="268">
        <v>20196201140312</v>
      </c>
      <c r="CE15" s="19" t="s">
        <v>9934</v>
      </c>
      <c r="CF15" s="384">
        <v>0.39700000000000002</v>
      </c>
      <c r="CG15" s="377">
        <f>AVERAGE(CF15)</f>
        <v>0.39700000000000002</v>
      </c>
      <c r="CH15" s="19" t="s">
        <v>9935</v>
      </c>
      <c r="CI15" s="19" t="s">
        <v>9936</v>
      </c>
      <c r="CJ15" s="112" t="s">
        <v>9937</v>
      </c>
      <c r="CK15" s="148" t="s">
        <v>9666</v>
      </c>
      <c r="CL15" s="384">
        <v>0.39700000000000002</v>
      </c>
      <c r="CM15" s="377">
        <f>AVERAGE(CL15)</f>
        <v>0.39700000000000002</v>
      </c>
      <c r="CN15" s="19" t="s">
        <v>9938</v>
      </c>
      <c r="CO15" s="19" t="s">
        <v>9939</v>
      </c>
      <c r="CP15" s="112" t="s">
        <v>9940</v>
      </c>
      <c r="CQ15" s="148" t="s">
        <v>9667</v>
      </c>
      <c r="CR15" s="384">
        <v>0.41</v>
      </c>
      <c r="CS15" s="377">
        <f>AVERAGE(CR15)</f>
        <v>0.41</v>
      </c>
      <c r="CT15" s="19" t="s">
        <v>9941</v>
      </c>
      <c r="CU15" s="19" t="s">
        <v>9942</v>
      </c>
      <c r="CV15" s="112" t="s">
        <v>9943</v>
      </c>
      <c r="CW15" s="148" t="s">
        <v>9668</v>
      </c>
      <c r="CX15" s="384">
        <v>0.41</v>
      </c>
      <c r="CY15" s="377">
        <f>AVERAGE(CX15)</f>
        <v>0.41</v>
      </c>
      <c r="CZ15" s="220" t="s">
        <v>9944</v>
      </c>
      <c r="DA15" s="19" t="s">
        <v>9945</v>
      </c>
      <c r="DB15" s="112" t="s">
        <v>9946</v>
      </c>
      <c r="DC15" s="148" t="s">
        <v>9669</v>
      </c>
      <c r="DD15" s="384">
        <v>1</v>
      </c>
      <c r="DE15" s="377">
        <f>AVERAGE(DD15)</f>
        <v>1</v>
      </c>
      <c r="DF15" s="220" t="s">
        <v>9947</v>
      </c>
      <c r="DG15" s="19" t="s">
        <v>9948</v>
      </c>
      <c r="DH15" s="112"/>
      <c r="DI15" s="148" t="s">
        <v>9670</v>
      </c>
      <c r="DJ15" s="167">
        <v>44134</v>
      </c>
      <c r="DK15" s="268"/>
      <c r="DL15" s="19" t="s">
        <v>9949</v>
      </c>
      <c r="DM15" s="359" t="s">
        <v>9632</v>
      </c>
      <c r="DN15" s="112" t="s">
        <v>9950</v>
      </c>
      <c r="DO15" s="109">
        <v>42979</v>
      </c>
      <c r="DP15" s="109">
        <v>44500</v>
      </c>
      <c r="DQ15" s="194">
        <f t="shared" ref="DQ15:DQ18" si="1">(DP15-DO15)/7</f>
        <v>217.28571428571428</v>
      </c>
      <c r="DR15" s="161" t="s">
        <v>9951</v>
      </c>
      <c r="DS15" s="378">
        <v>1</v>
      </c>
      <c r="DT15" s="378">
        <f>+DS15</f>
        <v>1</v>
      </c>
      <c r="DU15" s="220" t="s">
        <v>9947</v>
      </c>
      <c r="DV15" s="220" t="s">
        <v>9948</v>
      </c>
      <c r="DW15" s="19" t="s">
        <v>9952</v>
      </c>
      <c r="DX15" s="148" t="s">
        <v>9783</v>
      </c>
      <c r="DY15" s="167">
        <v>44367</v>
      </c>
      <c r="DZ15" s="268">
        <v>20216200666152</v>
      </c>
      <c r="EA15" s="19" t="s">
        <v>9953</v>
      </c>
      <c r="EB15" s="378">
        <v>1</v>
      </c>
      <c r="EC15" s="378">
        <f>+EB15</f>
        <v>1</v>
      </c>
      <c r="ED15" s="385" t="s">
        <v>9954</v>
      </c>
      <c r="EE15" s="19" t="s">
        <v>9955</v>
      </c>
      <c r="EF15" s="242" t="s">
        <v>9956</v>
      </c>
      <c r="EG15" s="386" t="s">
        <v>9788</v>
      </c>
      <c r="EH15" s="167">
        <v>44553</v>
      </c>
      <c r="EI15" s="268">
        <v>20216201595212</v>
      </c>
      <c r="EJ15" s="19" t="s">
        <v>9957</v>
      </c>
      <c r="EK15" s="378">
        <v>1</v>
      </c>
      <c r="EL15" s="378">
        <f>+EK15</f>
        <v>1</v>
      </c>
      <c r="EM15" s="35" t="s">
        <v>9958</v>
      </c>
      <c r="EN15" s="19" t="s">
        <v>9959</v>
      </c>
      <c r="EO15" s="168" t="s">
        <v>9960</v>
      </c>
      <c r="EP15" s="148" t="s">
        <v>9793</v>
      </c>
      <c r="EQ15" s="167">
        <v>44781</v>
      </c>
      <c r="ER15" s="268">
        <v>20226200915182</v>
      </c>
      <c r="ES15" s="19" t="s">
        <v>9961</v>
      </c>
      <c r="ET15" s="651" t="s">
        <v>9962</v>
      </c>
      <c r="EU15" s="651"/>
      <c r="EV15" s="651"/>
      <c r="EW15" s="651"/>
      <c r="EX15" s="651"/>
      <c r="EY15" s="148" t="s">
        <v>9963</v>
      </c>
      <c r="EZ15" s="167">
        <v>44781</v>
      </c>
      <c r="FA15" s="268">
        <v>20226200915182</v>
      </c>
      <c r="FB15" s="19" t="s">
        <v>9961</v>
      </c>
      <c r="FC15" s="433">
        <v>44842</v>
      </c>
      <c r="FD15" s="268">
        <v>20226200915182</v>
      </c>
      <c r="FE15" s="433" t="s">
        <v>9964</v>
      </c>
      <c r="FF15" s="651" t="s">
        <v>9964</v>
      </c>
      <c r="FG15" s="651"/>
      <c r="FH15" s="651"/>
      <c r="FI15" s="651"/>
      <c r="FJ15" s="651"/>
      <c r="FK15" s="651"/>
      <c r="FL15" s="712" t="s">
        <v>9964</v>
      </c>
      <c r="FM15" s="712"/>
      <c r="FN15" s="712"/>
      <c r="FO15" s="713"/>
      <c r="FP15" s="148" t="s">
        <v>9963</v>
      </c>
      <c r="FQ15" s="167">
        <v>44781</v>
      </c>
      <c r="FR15" s="268">
        <v>20226200915182</v>
      </c>
      <c r="FS15" s="19" t="s">
        <v>9961</v>
      </c>
      <c r="FT15" s="712" t="s">
        <v>9964</v>
      </c>
      <c r="FU15" s="712"/>
      <c r="FV15" s="712"/>
      <c r="FW15" s="713"/>
      <c r="FX15" s="148" t="s">
        <v>9963</v>
      </c>
      <c r="FY15" s="712" t="s">
        <v>9964</v>
      </c>
      <c r="FZ15" s="712"/>
      <c r="GA15" s="712"/>
      <c r="GB15" s="713"/>
      <c r="GC15" s="148" t="s">
        <v>9963</v>
      </c>
    </row>
    <row r="16" spans="1:185" s="137" customFormat="1" ht="104.1" customHeight="1">
      <c r="A16" s="672">
        <v>6</v>
      </c>
      <c r="B16" s="648" t="s">
        <v>9965</v>
      </c>
      <c r="C16" s="673" t="s">
        <v>9966</v>
      </c>
      <c r="D16" s="682" t="s">
        <v>9967</v>
      </c>
      <c r="E16" s="359" t="s">
        <v>9632</v>
      </c>
      <c r="F16" s="112" t="s">
        <v>9968</v>
      </c>
      <c r="G16" s="109">
        <v>42979</v>
      </c>
      <c r="H16" s="109">
        <v>43038</v>
      </c>
      <c r="I16" s="194">
        <f>(H16-G16)/7</f>
        <v>8.4285714285714288</v>
      </c>
      <c r="J16" s="361">
        <v>0.85</v>
      </c>
      <c r="K16" s="387" t="s">
        <v>1665</v>
      </c>
      <c r="L16" s="388">
        <f>AVERAGE(J16:J17)</f>
        <v>0.42499999999999999</v>
      </c>
      <c r="M16" s="112" t="s">
        <v>9969</v>
      </c>
      <c r="N16" s="19" t="s">
        <v>9970</v>
      </c>
      <c r="O16" s="19" t="s">
        <v>9971</v>
      </c>
      <c r="P16" s="148" t="s">
        <v>9638</v>
      </c>
      <c r="Q16" s="364">
        <v>1</v>
      </c>
      <c r="R16" s="655">
        <f>AVERAGE(Q16:Q17)</f>
        <v>0.75</v>
      </c>
      <c r="S16" s="112" t="s">
        <v>9972</v>
      </c>
      <c r="T16" s="19" t="s">
        <v>9970</v>
      </c>
      <c r="U16" s="19" t="s">
        <v>9973</v>
      </c>
      <c r="V16" s="366" t="s">
        <v>9642</v>
      </c>
      <c r="W16" s="643">
        <v>43216</v>
      </c>
      <c r="X16" s="640" t="s">
        <v>9643</v>
      </c>
      <c r="Y16" s="631" t="s">
        <v>9974</v>
      </c>
      <c r="Z16" s="643">
        <v>43231</v>
      </c>
      <c r="AA16" s="640">
        <v>20181020341991</v>
      </c>
      <c r="AB16" s="631" t="s">
        <v>9975</v>
      </c>
      <c r="AC16" s="631" t="s">
        <v>9976</v>
      </c>
      <c r="AD16" s="389">
        <v>1</v>
      </c>
      <c r="AE16" s="655">
        <f>AVERAGE(AD16:AD17)</f>
        <v>0.75</v>
      </c>
      <c r="AF16" s="112" t="s">
        <v>9977</v>
      </c>
      <c r="AG16" s="19" t="s">
        <v>9978</v>
      </c>
      <c r="AH16" s="19" t="s">
        <v>9979</v>
      </c>
      <c r="AI16" s="393" t="s">
        <v>9650</v>
      </c>
      <c r="AJ16" s="643">
        <v>43305</v>
      </c>
      <c r="AK16" s="640" t="s">
        <v>9651</v>
      </c>
      <c r="AL16" s="631" t="s">
        <v>9980</v>
      </c>
      <c r="AM16" s="389">
        <v>1</v>
      </c>
      <c r="AN16" s="655">
        <f>AVERAGE(AM16:AM17)</f>
        <v>0.875</v>
      </c>
      <c r="AO16" s="112" t="s">
        <v>9981</v>
      </c>
      <c r="AP16" s="19" t="s">
        <v>9982</v>
      </c>
      <c r="AQ16" s="19" t="s">
        <v>9983</v>
      </c>
      <c r="AR16" s="367" t="s">
        <v>9654</v>
      </c>
      <c r="AS16" s="676">
        <v>43384</v>
      </c>
      <c r="AT16" s="677" t="s">
        <v>9655</v>
      </c>
      <c r="AU16" s="648" t="s">
        <v>9984</v>
      </c>
      <c r="AV16" s="390">
        <v>1</v>
      </c>
      <c r="AW16" s="630">
        <f>AVERAGE(AV16:AV17)</f>
        <v>1</v>
      </c>
      <c r="AX16" s="19" t="s">
        <v>9981</v>
      </c>
      <c r="AY16" s="19" t="s">
        <v>9982</v>
      </c>
      <c r="AZ16" s="19" t="s">
        <v>9983</v>
      </c>
      <c r="BA16" s="366" t="s">
        <v>9658</v>
      </c>
      <c r="BB16" s="645">
        <v>43504</v>
      </c>
      <c r="BC16" s="646">
        <v>20196200104682</v>
      </c>
      <c r="BD16" s="631" t="s">
        <v>9985</v>
      </c>
      <c r="BE16" s="390">
        <v>1</v>
      </c>
      <c r="BF16" s="630">
        <f>AVERAGE(BE16:BE17)</f>
        <v>1</v>
      </c>
      <c r="BG16" s="112" t="s">
        <v>9981</v>
      </c>
      <c r="BH16" s="19" t="s">
        <v>9982</v>
      </c>
      <c r="BI16" s="19" t="s">
        <v>9983</v>
      </c>
      <c r="BJ16" s="148" t="s">
        <v>9660</v>
      </c>
      <c r="BK16" s="645">
        <v>43571</v>
      </c>
      <c r="BL16" s="646">
        <v>20196200371912</v>
      </c>
      <c r="BM16" s="631" t="s">
        <v>9986</v>
      </c>
      <c r="BN16" s="390">
        <v>1</v>
      </c>
      <c r="BO16" s="630">
        <f>AVERAGE(BN16:BN17)</f>
        <v>0.83000000000000007</v>
      </c>
      <c r="BP16" s="19" t="s">
        <v>9981</v>
      </c>
      <c r="BQ16" s="19" t="s">
        <v>9982</v>
      </c>
      <c r="BR16" s="19" t="s">
        <v>9983</v>
      </c>
      <c r="BS16" s="148" t="s">
        <v>9662</v>
      </c>
      <c r="BT16" s="643">
        <v>43668</v>
      </c>
      <c r="BU16" s="644" t="s">
        <v>9987</v>
      </c>
      <c r="BV16" s="631" t="s">
        <v>9988</v>
      </c>
      <c r="BW16" s="390">
        <v>1</v>
      </c>
      <c r="BX16" s="630">
        <f>AVERAGE(BW16:BW17)</f>
        <v>0.83000000000000007</v>
      </c>
      <c r="BY16" s="19" t="s">
        <v>9981</v>
      </c>
      <c r="BZ16" s="19" t="s">
        <v>9982</v>
      </c>
      <c r="CA16" s="19" t="s">
        <v>9983</v>
      </c>
      <c r="CB16" s="148" t="s">
        <v>9664</v>
      </c>
      <c r="CC16" s="643">
        <v>43763</v>
      </c>
      <c r="CD16" s="640">
        <v>20196201140312</v>
      </c>
      <c r="CE16" s="631" t="s">
        <v>9989</v>
      </c>
      <c r="CF16" s="390">
        <v>1</v>
      </c>
      <c r="CG16" s="630">
        <f>AVERAGE(CF16:CF17)</f>
        <v>0.83000000000000007</v>
      </c>
      <c r="CH16" s="19" t="s">
        <v>9981</v>
      </c>
      <c r="CI16" s="19" t="s">
        <v>9982</v>
      </c>
      <c r="CJ16" s="19" t="s">
        <v>9983</v>
      </c>
      <c r="CK16" s="148" t="s">
        <v>9666</v>
      </c>
      <c r="CL16" s="390">
        <v>1</v>
      </c>
      <c r="CM16" s="630">
        <f>AVERAGE(CL16:CL17)</f>
        <v>0.90999999999999992</v>
      </c>
      <c r="CN16" s="19" t="s">
        <v>9981</v>
      </c>
      <c r="CO16" s="19" t="s">
        <v>9982</v>
      </c>
      <c r="CP16" s="19" t="s">
        <v>9983</v>
      </c>
      <c r="CQ16" s="148" t="s">
        <v>9667</v>
      </c>
      <c r="CR16" s="390">
        <v>1</v>
      </c>
      <c r="CS16" s="630">
        <f>AVERAGE(CR16:CR17)</f>
        <v>0.90999999999999992</v>
      </c>
      <c r="CT16" s="19" t="s">
        <v>9981</v>
      </c>
      <c r="CU16" s="19" t="s">
        <v>9982</v>
      </c>
      <c r="CV16" s="19" t="s">
        <v>9983</v>
      </c>
      <c r="CW16" s="148" t="s">
        <v>9668</v>
      </c>
      <c r="CX16" s="390">
        <v>1</v>
      </c>
      <c r="CY16" s="630">
        <f>AVERAGE(CX16:CX17)</f>
        <v>0.90999999999999992</v>
      </c>
      <c r="CZ16" s="19" t="s">
        <v>9981</v>
      </c>
      <c r="DA16" s="19" t="s">
        <v>9982</v>
      </c>
      <c r="DB16" s="19" t="s">
        <v>9983</v>
      </c>
      <c r="DC16" s="148" t="s">
        <v>9669</v>
      </c>
      <c r="DD16" s="390">
        <v>1</v>
      </c>
      <c r="DE16" s="630">
        <f>AVERAGE(DD16:DD17)</f>
        <v>0.90999999999999992</v>
      </c>
      <c r="DF16" s="19" t="s">
        <v>9981</v>
      </c>
      <c r="DG16" s="19" t="s">
        <v>9982</v>
      </c>
      <c r="DH16" s="19" t="s">
        <v>9983</v>
      </c>
      <c r="DI16" s="148" t="s">
        <v>9670</v>
      </c>
      <c r="DJ16" s="643">
        <v>44134</v>
      </c>
      <c r="DK16" s="643"/>
      <c r="DL16" s="651" t="s">
        <v>9990</v>
      </c>
      <c r="DM16" s="359" t="s">
        <v>9632</v>
      </c>
      <c r="DN16" s="112" t="s">
        <v>9991</v>
      </c>
      <c r="DO16" s="109">
        <v>42979</v>
      </c>
      <c r="DP16" s="109">
        <v>44500</v>
      </c>
      <c r="DQ16" s="194">
        <f t="shared" si="1"/>
        <v>217.28571428571428</v>
      </c>
      <c r="DR16" s="387" t="s">
        <v>2323</v>
      </c>
      <c r="DS16" s="378">
        <v>0.09</v>
      </c>
      <c r="DT16" s="378">
        <f>+DS16</f>
        <v>0.09</v>
      </c>
      <c r="DU16" s="112" t="s">
        <v>9992</v>
      </c>
      <c r="DV16" s="155" t="s">
        <v>9993</v>
      </c>
      <c r="DW16" s="112" t="s">
        <v>9994</v>
      </c>
      <c r="DX16" s="148" t="s">
        <v>9783</v>
      </c>
      <c r="DY16" s="645">
        <v>44367</v>
      </c>
      <c r="DZ16" s="640">
        <v>20216200666152</v>
      </c>
      <c r="EA16" s="631" t="s">
        <v>9995</v>
      </c>
      <c r="EB16" s="378">
        <v>0.09</v>
      </c>
      <c r="EC16" s="639">
        <f>+EB16+EB17+EB18+EB19</f>
        <v>0.36</v>
      </c>
      <c r="ED16" s="19" t="s">
        <v>9996</v>
      </c>
      <c r="EE16" s="19" t="s">
        <v>9997</v>
      </c>
      <c r="EF16" s="242" t="s">
        <v>9998</v>
      </c>
      <c r="EG16" s="386" t="s">
        <v>9788</v>
      </c>
      <c r="EH16" s="645">
        <v>44553</v>
      </c>
      <c r="EI16" s="640">
        <v>20216201595212</v>
      </c>
      <c r="EJ16" s="631" t="s">
        <v>9999</v>
      </c>
      <c r="EK16" s="378">
        <v>0.09</v>
      </c>
      <c r="EL16" s="639">
        <f>AVERAGE(EK16:EK19)</f>
        <v>0.32250000000000001</v>
      </c>
      <c r="EM16" s="19" t="s">
        <v>9996</v>
      </c>
      <c r="EN16" s="19" t="s">
        <v>9997</v>
      </c>
      <c r="EO16" s="242" t="s">
        <v>10000</v>
      </c>
      <c r="EP16" s="148" t="s">
        <v>9793</v>
      </c>
      <c r="EQ16" s="645">
        <v>44781</v>
      </c>
      <c r="ER16" s="640">
        <v>20226200915182</v>
      </c>
      <c r="ES16" s="631" t="s">
        <v>10001</v>
      </c>
      <c r="ET16" s="378">
        <v>0.09</v>
      </c>
      <c r="EU16" s="639">
        <f>AVERAGE(ET16:ET19)</f>
        <v>0.38500000000000001</v>
      </c>
      <c r="EV16" s="19" t="s">
        <v>10002</v>
      </c>
      <c r="EW16" s="19" t="s">
        <v>10003</v>
      </c>
      <c r="EX16" s="242" t="s">
        <v>10004</v>
      </c>
      <c r="EY16" s="148" t="s">
        <v>9798</v>
      </c>
      <c r="EZ16" s="615">
        <v>44931</v>
      </c>
      <c r="FA16" s="616">
        <v>20236200008392</v>
      </c>
      <c r="FB16" s="701" t="s">
        <v>9799</v>
      </c>
      <c r="FC16" s="615">
        <v>44931</v>
      </c>
      <c r="FD16" s="616">
        <v>20236200008392</v>
      </c>
      <c r="FE16" s="701" t="s">
        <v>9799</v>
      </c>
      <c r="FF16" s="641" t="s">
        <v>9632</v>
      </c>
      <c r="FG16" s="605" t="s">
        <v>10005</v>
      </c>
      <c r="FH16" s="607">
        <v>44946</v>
      </c>
      <c r="FI16" s="607">
        <v>45493</v>
      </c>
      <c r="FJ16" s="609">
        <v>78</v>
      </c>
      <c r="FK16" s="611" t="s">
        <v>10006</v>
      </c>
      <c r="FL16" s="613">
        <v>0.57999999999999996</v>
      </c>
      <c r="FM16" s="632" t="s">
        <v>10007</v>
      </c>
      <c r="FN16" s="634" t="s">
        <v>10008</v>
      </c>
      <c r="FO16" s="737" t="s">
        <v>10009</v>
      </c>
      <c r="FP16" s="739" t="s">
        <v>9805</v>
      </c>
      <c r="FQ16" s="615">
        <v>45057</v>
      </c>
      <c r="FR16" s="616">
        <v>20236201121892</v>
      </c>
      <c r="FS16" s="625" t="s">
        <v>10010</v>
      </c>
      <c r="FT16" s="613">
        <v>0.57999999999999996</v>
      </c>
      <c r="FU16" s="632" t="s">
        <v>10011</v>
      </c>
      <c r="FV16" s="634" t="s">
        <v>10012</v>
      </c>
      <c r="FW16" s="737" t="s">
        <v>10013</v>
      </c>
      <c r="FX16" s="748" t="s">
        <v>9810</v>
      </c>
      <c r="FY16" s="760">
        <v>0.5</v>
      </c>
      <c r="FZ16" s="564" t="s">
        <v>10014</v>
      </c>
      <c r="GA16" s="565" t="s">
        <v>10015</v>
      </c>
      <c r="GB16" s="763" t="s">
        <v>10016</v>
      </c>
      <c r="GC16" s="638" t="s">
        <v>9814</v>
      </c>
    </row>
    <row r="17" spans="1:185" s="137" customFormat="1" ht="104.1" customHeight="1">
      <c r="A17" s="672"/>
      <c r="B17" s="648"/>
      <c r="C17" s="673"/>
      <c r="D17" s="682"/>
      <c r="E17" s="679" t="s">
        <v>9674</v>
      </c>
      <c r="F17" s="648" t="s">
        <v>10017</v>
      </c>
      <c r="G17" s="132">
        <v>43028</v>
      </c>
      <c r="H17" s="125">
        <v>43364</v>
      </c>
      <c r="I17" s="434">
        <f>(H17-G17)/7</f>
        <v>48</v>
      </c>
      <c r="J17" s="680">
        <v>0</v>
      </c>
      <c r="K17" s="435" t="s">
        <v>10018</v>
      </c>
      <c r="L17" s="653"/>
      <c r="M17" s="648" t="s">
        <v>10019</v>
      </c>
      <c r="N17" s="644"/>
      <c r="O17" s="631" t="s">
        <v>9687</v>
      </c>
      <c r="P17" s="638" t="s">
        <v>9638</v>
      </c>
      <c r="Q17" s="654">
        <v>0.5</v>
      </c>
      <c r="R17" s="655"/>
      <c r="S17" s="648" t="s">
        <v>10020</v>
      </c>
      <c r="T17" s="631" t="s">
        <v>10021</v>
      </c>
      <c r="U17" s="631" t="s">
        <v>10022</v>
      </c>
      <c r="V17" s="650" t="s">
        <v>9642</v>
      </c>
      <c r="W17" s="643"/>
      <c r="X17" s="640"/>
      <c r="Y17" s="631"/>
      <c r="Z17" s="643"/>
      <c r="AA17" s="640"/>
      <c r="AB17" s="631"/>
      <c r="AC17" s="631"/>
      <c r="AD17" s="656">
        <v>0.5</v>
      </c>
      <c r="AE17" s="655"/>
      <c r="AF17" s="648" t="s">
        <v>10023</v>
      </c>
      <c r="AG17" s="631" t="s">
        <v>10024</v>
      </c>
      <c r="AH17" s="631" t="s">
        <v>10022</v>
      </c>
      <c r="AI17" s="681" t="s">
        <v>9650</v>
      </c>
      <c r="AJ17" s="643"/>
      <c r="AK17" s="640"/>
      <c r="AL17" s="631"/>
      <c r="AM17" s="656">
        <v>0.75</v>
      </c>
      <c r="AN17" s="655"/>
      <c r="AO17" s="648" t="s">
        <v>10025</v>
      </c>
      <c r="AP17" s="631" t="s">
        <v>10026</v>
      </c>
      <c r="AQ17" s="631" t="s">
        <v>10027</v>
      </c>
      <c r="AR17" s="649" t="s">
        <v>9654</v>
      </c>
      <c r="AS17" s="676"/>
      <c r="AT17" s="677"/>
      <c r="AU17" s="648"/>
      <c r="AV17" s="647">
        <v>1</v>
      </c>
      <c r="AW17" s="630"/>
      <c r="AX17" s="631" t="s">
        <v>10028</v>
      </c>
      <c r="AY17" s="631" t="s">
        <v>10029</v>
      </c>
      <c r="AZ17" s="631" t="s">
        <v>10030</v>
      </c>
      <c r="BA17" s="650" t="s">
        <v>9658</v>
      </c>
      <c r="BB17" s="645"/>
      <c r="BC17" s="646"/>
      <c r="BD17" s="631"/>
      <c r="BE17" s="647">
        <v>1</v>
      </c>
      <c r="BF17" s="630"/>
      <c r="BG17" s="648" t="s">
        <v>10031</v>
      </c>
      <c r="BH17" s="631" t="s">
        <v>9832</v>
      </c>
      <c r="BI17" s="631" t="s">
        <v>10032</v>
      </c>
      <c r="BJ17" s="638" t="s">
        <v>9660</v>
      </c>
      <c r="BK17" s="645"/>
      <c r="BL17" s="646"/>
      <c r="BM17" s="631"/>
      <c r="BN17" s="629">
        <v>0.66</v>
      </c>
      <c r="BO17" s="630"/>
      <c r="BP17" s="631" t="s">
        <v>9834</v>
      </c>
      <c r="BQ17" s="637" t="s">
        <v>9835</v>
      </c>
      <c r="BR17" s="637" t="s">
        <v>9836</v>
      </c>
      <c r="BS17" s="638" t="s">
        <v>9662</v>
      </c>
      <c r="BT17" s="643"/>
      <c r="BU17" s="644"/>
      <c r="BV17" s="631"/>
      <c r="BW17" s="629">
        <v>0.66</v>
      </c>
      <c r="BX17" s="630"/>
      <c r="BY17" s="631" t="s">
        <v>10033</v>
      </c>
      <c r="BZ17" s="637" t="s">
        <v>10034</v>
      </c>
      <c r="CA17" s="631" t="s">
        <v>10035</v>
      </c>
      <c r="CB17" s="638" t="s">
        <v>9664</v>
      </c>
      <c r="CC17" s="643"/>
      <c r="CD17" s="640"/>
      <c r="CE17" s="631"/>
      <c r="CF17" s="629">
        <v>0.66</v>
      </c>
      <c r="CG17" s="630"/>
      <c r="CH17" s="631" t="s">
        <v>10036</v>
      </c>
      <c r="CI17" s="631" t="s">
        <v>10037</v>
      </c>
      <c r="CJ17" s="631" t="s">
        <v>10038</v>
      </c>
      <c r="CK17" s="638" t="s">
        <v>9666</v>
      </c>
      <c r="CL17" s="629">
        <v>0.82</v>
      </c>
      <c r="CM17" s="630"/>
      <c r="CN17" s="631" t="s">
        <v>10039</v>
      </c>
      <c r="CO17" s="631" t="s">
        <v>10040</v>
      </c>
      <c r="CP17" s="631" t="s">
        <v>9845</v>
      </c>
      <c r="CQ17" s="638" t="s">
        <v>9667</v>
      </c>
      <c r="CR17" s="629">
        <v>0.82</v>
      </c>
      <c r="CS17" s="630"/>
      <c r="CT17" s="631" t="s">
        <v>10041</v>
      </c>
      <c r="CU17" s="631" t="s">
        <v>130</v>
      </c>
      <c r="CV17" s="631" t="s">
        <v>10042</v>
      </c>
      <c r="CW17" s="638" t="s">
        <v>9668</v>
      </c>
      <c r="CX17" s="629">
        <v>0.82</v>
      </c>
      <c r="CY17" s="630"/>
      <c r="CZ17" s="631" t="s">
        <v>9849</v>
      </c>
      <c r="DA17" s="636" t="s">
        <v>9945</v>
      </c>
      <c r="DB17" s="637" t="s">
        <v>10043</v>
      </c>
      <c r="DC17" s="638" t="s">
        <v>9669</v>
      </c>
      <c r="DD17" s="629">
        <v>0.82</v>
      </c>
      <c r="DE17" s="630"/>
      <c r="DF17" s="631" t="s">
        <v>10044</v>
      </c>
      <c r="DG17" s="631" t="s">
        <v>10045</v>
      </c>
      <c r="DH17" s="675"/>
      <c r="DI17" s="638" t="s">
        <v>9670</v>
      </c>
      <c r="DJ17" s="643"/>
      <c r="DK17" s="643"/>
      <c r="DL17" s="651"/>
      <c r="DM17" s="359" t="s">
        <v>9674</v>
      </c>
      <c r="DN17" s="112" t="s">
        <v>10046</v>
      </c>
      <c r="DO17" s="109">
        <v>42979</v>
      </c>
      <c r="DP17" s="109">
        <v>44500</v>
      </c>
      <c r="DQ17" s="194">
        <f t="shared" si="1"/>
        <v>217.28571428571428</v>
      </c>
      <c r="DR17" s="387" t="s">
        <v>10047</v>
      </c>
      <c r="DS17" s="378">
        <v>0.09</v>
      </c>
      <c r="DT17" s="639">
        <f>+DS17+DS18+DS19</f>
        <v>0.27</v>
      </c>
      <c r="DU17" s="112" t="s">
        <v>10048</v>
      </c>
      <c r="DV17" s="19" t="s">
        <v>10049</v>
      </c>
      <c r="DW17" s="19" t="s">
        <v>10050</v>
      </c>
      <c r="DX17" s="148" t="s">
        <v>9783</v>
      </c>
      <c r="DY17" s="645"/>
      <c r="DZ17" s="640"/>
      <c r="EA17" s="631"/>
      <c r="EB17" s="378">
        <v>0.09</v>
      </c>
      <c r="EC17" s="639"/>
      <c r="ED17" s="112" t="s">
        <v>10051</v>
      </c>
      <c r="EE17" s="19" t="s">
        <v>10052</v>
      </c>
      <c r="EF17" s="242" t="s">
        <v>10053</v>
      </c>
      <c r="EG17" s="386" t="s">
        <v>9788</v>
      </c>
      <c r="EH17" s="645"/>
      <c r="EI17" s="640"/>
      <c r="EJ17" s="631"/>
      <c r="EK17" s="378">
        <v>0.25</v>
      </c>
      <c r="EL17" s="639"/>
      <c r="EM17" s="112" t="s">
        <v>10051</v>
      </c>
      <c r="EN17" s="19" t="s">
        <v>10052</v>
      </c>
      <c r="EO17" s="242" t="s">
        <v>10054</v>
      </c>
      <c r="EP17" s="148" t="s">
        <v>9793</v>
      </c>
      <c r="EQ17" s="645"/>
      <c r="ER17" s="640"/>
      <c r="ES17" s="631"/>
      <c r="ET17" s="378">
        <v>0.5</v>
      </c>
      <c r="EU17" s="639"/>
      <c r="EV17" s="19" t="s">
        <v>10055</v>
      </c>
      <c r="EW17" s="19" t="s">
        <v>10056</v>
      </c>
      <c r="EX17" s="242" t="s">
        <v>10057</v>
      </c>
      <c r="EY17" s="148" t="s">
        <v>9798</v>
      </c>
      <c r="EZ17" s="615"/>
      <c r="FA17" s="616"/>
      <c r="FB17" s="701"/>
      <c r="FC17" s="615"/>
      <c r="FD17" s="616"/>
      <c r="FE17" s="701"/>
      <c r="FF17" s="642"/>
      <c r="FG17" s="606"/>
      <c r="FH17" s="608"/>
      <c r="FI17" s="608"/>
      <c r="FJ17" s="610"/>
      <c r="FK17" s="612"/>
      <c r="FL17" s="614"/>
      <c r="FM17" s="633"/>
      <c r="FN17" s="635"/>
      <c r="FO17" s="738"/>
      <c r="FP17" s="740"/>
      <c r="FQ17" s="615"/>
      <c r="FR17" s="616"/>
      <c r="FS17" s="626"/>
      <c r="FT17" s="614"/>
      <c r="FU17" s="633"/>
      <c r="FV17" s="635"/>
      <c r="FW17" s="747"/>
      <c r="FX17" s="638"/>
      <c r="FY17" s="614"/>
      <c r="GB17" s="747"/>
      <c r="GC17" s="638"/>
    </row>
    <row r="18" spans="1:185" s="137" customFormat="1" ht="82.5" customHeight="1">
      <c r="A18" s="672"/>
      <c r="B18" s="648"/>
      <c r="C18" s="673"/>
      <c r="D18" s="682"/>
      <c r="E18" s="679"/>
      <c r="F18" s="648"/>
      <c r="G18" s="132"/>
      <c r="H18" s="125"/>
      <c r="I18" s="434"/>
      <c r="J18" s="680"/>
      <c r="K18" s="435"/>
      <c r="L18" s="653"/>
      <c r="M18" s="648"/>
      <c r="N18" s="644"/>
      <c r="O18" s="631"/>
      <c r="P18" s="638"/>
      <c r="Q18" s="654"/>
      <c r="R18" s="655"/>
      <c r="S18" s="648"/>
      <c r="T18" s="631"/>
      <c r="U18" s="631"/>
      <c r="V18" s="650"/>
      <c r="W18" s="643"/>
      <c r="X18" s="640"/>
      <c r="Y18" s="631"/>
      <c r="Z18" s="643"/>
      <c r="AA18" s="640"/>
      <c r="AB18" s="631"/>
      <c r="AC18" s="631"/>
      <c r="AD18" s="656"/>
      <c r="AE18" s="655"/>
      <c r="AF18" s="648"/>
      <c r="AG18" s="631"/>
      <c r="AH18" s="631"/>
      <c r="AI18" s="681"/>
      <c r="AJ18" s="643"/>
      <c r="AK18" s="640"/>
      <c r="AL18" s="631"/>
      <c r="AM18" s="656"/>
      <c r="AN18" s="655"/>
      <c r="AO18" s="648"/>
      <c r="AP18" s="631"/>
      <c r="AQ18" s="631"/>
      <c r="AR18" s="649"/>
      <c r="AS18" s="676"/>
      <c r="AT18" s="677"/>
      <c r="AU18" s="648"/>
      <c r="AV18" s="647"/>
      <c r="AW18" s="630"/>
      <c r="AX18" s="631"/>
      <c r="AY18" s="631"/>
      <c r="AZ18" s="631"/>
      <c r="BA18" s="650"/>
      <c r="BB18" s="645"/>
      <c r="BC18" s="646"/>
      <c r="BD18" s="631"/>
      <c r="BE18" s="647"/>
      <c r="BF18" s="630"/>
      <c r="BG18" s="648"/>
      <c r="BH18" s="631"/>
      <c r="BI18" s="631"/>
      <c r="BJ18" s="638"/>
      <c r="BK18" s="645"/>
      <c r="BL18" s="646"/>
      <c r="BM18" s="631"/>
      <c r="BN18" s="629"/>
      <c r="BO18" s="630"/>
      <c r="BP18" s="631"/>
      <c r="BQ18" s="637"/>
      <c r="BR18" s="637"/>
      <c r="BS18" s="638"/>
      <c r="BT18" s="643"/>
      <c r="BU18" s="644"/>
      <c r="BV18" s="631"/>
      <c r="BW18" s="629"/>
      <c r="BX18" s="630"/>
      <c r="BY18" s="631"/>
      <c r="BZ18" s="637"/>
      <c r="CA18" s="631"/>
      <c r="CB18" s="638"/>
      <c r="CC18" s="643"/>
      <c r="CD18" s="640"/>
      <c r="CE18" s="631"/>
      <c r="CF18" s="629"/>
      <c r="CG18" s="630"/>
      <c r="CH18" s="631"/>
      <c r="CI18" s="631"/>
      <c r="CJ18" s="631"/>
      <c r="CK18" s="638"/>
      <c r="CL18" s="629"/>
      <c r="CM18" s="630"/>
      <c r="CN18" s="631"/>
      <c r="CO18" s="631"/>
      <c r="CP18" s="631"/>
      <c r="CQ18" s="638"/>
      <c r="CR18" s="629"/>
      <c r="CS18" s="630"/>
      <c r="CT18" s="631"/>
      <c r="CU18" s="631"/>
      <c r="CV18" s="631"/>
      <c r="CW18" s="638"/>
      <c r="CX18" s="629"/>
      <c r="CY18" s="630"/>
      <c r="CZ18" s="631"/>
      <c r="DA18" s="636"/>
      <c r="DB18" s="637"/>
      <c r="DC18" s="638"/>
      <c r="DD18" s="629"/>
      <c r="DE18" s="630"/>
      <c r="DF18" s="631"/>
      <c r="DG18" s="631"/>
      <c r="DH18" s="675"/>
      <c r="DI18" s="638"/>
      <c r="DJ18" s="643"/>
      <c r="DK18" s="643"/>
      <c r="DL18" s="651"/>
      <c r="DM18" s="359" t="s">
        <v>9684</v>
      </c>
      <c r="DN18" s="112" t="s">
        <v>10058</v>
      </c>
      <c r="DO18" s="109">
        <v>42979</v>
      </c>
      <c r="DP18" s="109">
        <v>44500</v>
      </c>
      <c r="DQ18" s="194">
        <f t="shared" si="1"/>
        <v>217.28571428571428</v>
      </c>
      <c r="DR18" s="387" t="s">
        <v>10059</v>
      </c>
      <c r="DS18" s="378">
        <v>0.09</v>
      </c>
      <c r="DT18" s="639"/>
      <c r="DU18" s="112" t="s">
        <v>10060</v>
      </c>
      <c r="DV18" s="155" t="s">
        <v>10061</v>
      </c>
      <c r="DW18" s="19" t="s">
        <v>10062</v>
      </c>
      <c r="DX18" s="148" t="s">
        <v>9783</v>
      </c>
      <c r="DY18" s="645"/>
      <c r="DZ18" s="640"/>
      <c r="EA18" s="631"/>
      <c r="EB18" s="378">
        <v>0.09</v>
      </c>
      <c r="EC18" s="639"/>
      <c r="ED18" s="19" t="s">
        <v>10063</v>
      </c>
      <c r="EE18" s="19" t="s">
        <v>10061</v>
      </c>
      <c r="EF18" s="242" t="s">
        <v>10064</v>
      </c>
      <c r="EG18" s="386" t="s">
        <v>9788</v>
      </c>
      <c r="EH18" s="645"/>
      <c r="EI18" s="640"/>
      <c r="EJ18" s="631"/>
      <c r="EK18" s="378">
        <v>0.7</v>
      </c>
      <c r="EL18" s="639"/>
      <c r="EM18" s="19" t="s">
        <v>10063</v>
      </c>
      <c r="EN18" s="19" t="s">
        <v>10061</v>
      </c>
      <c r="EO18" s="242" t="s">
        <v>10065</v>
      </c>
      <c r="EP18" s="148" t="s">
        <v>9793</v>
      </c>
      <c r="EQ18" s="645"/>
      <c r="ER18" s="640"/>
      <c r="ES18" s="631"/>
      <c r="ET18" s="378">
        <v>0.7</v>
      </c>
      <c r="EU18" s="639"/>
      <c r="EV18" s="19" t="s">
        <v>10066</v>
      </c>
      <c r="EW18" s="19" t="s">
        <v>10067</v>
      </c>
      <c r="EX18" s="242" t="s">
        <v>10068</v>
      </c>
      <c r="EY18" s="148" t="s">
        <v>9798</v>
      </c>
      <c r="EZ18" s="615"/>
      <c r="FA18" s="616"/>
      <c r="FB18" s="701"/>
      <c r="FC18" s="615"/>
      <c r="FD18" s="616"/>
      <c r="FE18" s="701"/>
      <c r="FF18" s="641" t="s">
        <v>9674</v>
      </c>
      <c r="FG18" s="605" t="s">
        <v>10069</v>
      </c>
      <c r="FH18" s="607">
        <v>44946</v>
      </c>
      <c r="FI18" s="607">
        <v>45493</v>
      </c>
      <c r="FJ18" s="609">
        <v>78</v>
      </c>
      <c r="FK18" s="611" t="s">
        <v>10070</v>
      </c>
      <c r="FL18" s="617">
        <v>0</v>
      </c>
      <c r="FM18" s="619" t="s">
        <v>10071</v>
      </c>
      <c r="FN18" s="621" t="s">
        <v>10072</v>
      </c>
      <c r="FO18" s="623" t="s">
        <v>10073</v>
      </c>
      <c r="FP18" s="739" t="s">
        <v>9805</v>
      </c>
      <c r="FQ18" s="615">
        <v>45057</v>
      </c>
      <c r="FR18" s="616">
        <v>20236201121892</v>
      </c>
      <c r="FS18" s="626"/>
      <c r="FT18" s="617">
        <v>0.5</v>
      </c>
      <c r="FU18" s="619" t="s">
        <v>10074</v>
      </c>
      <c r="FV18" s="621"/>
      <c r="FW18" s="623" t="s">
        <v>10075</v>
      </c>
      <c r="FX18" s="638" t="s">
        <v>9810</v>
      </c>
      <c r="FY18" s="764">
        <v>0.5</v>
      </c>
      <c r="FZ18" s="761" t="s">
        <v>10076</v>
      </c>
      <c r="GA18" s="634" t="s">
        <v>10077</v>
      </c>
      <c r="GB18" s="623" t="s">
        <v>10078</v>
      </c>
      <c r="GC18" s="638" t="s">
        <v>9814</v>
      </c>
    </row>
    <row r="19" spans="1:185" s="137" customFormat="1" ht="104.1" customHeight="1" thickBot="1">
      <c r="A19" s="672"/>
      <c r="B19" s="648"/>
      <c r="C19" s="673"/>
      <c r="D19" s="682"/>
      <c r="E19" s="679"/>
      <c r="F19" s="648"/>
      <c r="G19" s="132"/>
      <c r="H19" s="125"/>
      <c r="I19" s="434"/>
      <c r="J19" s="680"/>
      <c r="K19" s="435"/>
      <c r="L19" s="653"/>
      <c r="M19" s="648"/>
      <c r="N19" s="644"/>
      <c r="O19" s="631"/>
      <c r="P19" s="638"/>
      <c r="Q19" s="654"/>
      <c r="R19" s="655"/>
      <c r="S19" s="648"/>
      <c r="T19" s="631"/>
      <c r="U19" s="631"/>
      <c r="V19" s="650"/>
      <c r="W19" s="643"/>
      <c r="X19" s="640"/>
      <c r="Y19" s="631"/>
      <c r="Z19" s="643"/>
      <c r="AA19" s="640"/>
      <c r="AB19" s="631"/>
      <c r="AC19" s="631"/>
      <c r="AD19" s="656"/>
      <c r="AE19" s="655"/>
      <c r="AF19" s="648"/>
      <c r="AG19" s="631"/>
      <c r="AH19" s="631"/>
      <c r="AI19" s="681"/>
      <c r="AJ19" s="643"/>
      <c r="AK19" s="640"/>
      <c r="AL19" s="631"/>
      <c r="AM19" s="656"/>
      <c r="AN19" s="655"/>
      <c r="AO19" s="648"/>
      <c r="AP19" s="631"/>
      <c r="AQ19" s="631"/>
      <c r="AR19" s="649"/>
      <c r="AS19" s="676"/>
      <c r="AT19" s="677"/>
      <c r="AU19" s="648"/>
      <c r="AV19" s="647"/>
      <c r="AW19" s="630"/>
      <c r="AX19" s="631"/>
      <c r="AY19" s="631"/>
      <c r="AZ19" s="631"/>
      <c r="BA19" s="650"/>
      <c r="BB19" s="645"/>
      <c r="BC19" s="646"/>
      <c r="BD19" s="631"/>
      <c r="BE19" s="647"/>
      <c r="BF19" s="630"/>
      <c r="BG19" s="648"/>
      <c r="BH19" s="631"/>
      <c r="BI19" s="631"/>
      <c r="BJ19" s="638"/>
      <c r="BK19" s="645"/>
      <c r="BL19" s="646"/>
      <c r="BM19" s="631"/>
      <c r="BN19" s="629"/>
      <c r="BO19" s="630"/>
      <c r="BP19" s="631"/>
      <c r="BQ19" s="637"/>
      <c r="BR19" s="637"/>
      <c r="BS19" s="638"/>
      <c r="BT19" s="643"/>
      <c r="BU19" s="644"/>
      <c r="BV19" s="631"/>
      <c r="BW19" s="629"/>
      <c r="BX19" s="630"/>
      <c r="BY19" s="631"/>
      <c r="BZ19" s="637"/>
      <c r="CA19" s="631"/>
      <c r="CB19" s="638"/>
      <c r="CC19" s="643"/>
      <c r="CD19" s="640"/>
      <c r="CE19" s="631"/>
      <c r="CF19" s="629"/>
      <c r="CG19" s="630"/>
      <c r="CH19" s="631"/>
      <c r="CI19" s="631"/>
      <c r="CJ19" s="631"/>
      <c r="CK19" s="638"/>
      <c r="CL19" s="629"/>
      <c r="CM19" s="630"/>
      <c r="CN19" s="631"/>
      <c r="CO19" s="631"/>
      <c r="CP19" s="631"/>
      <c r="CQ19" s="638"/>
      <c r="CR19" s="629"/>
      <c r="CS19" s="630"/>
      <c r="CT19" s="631"/>
      <c r="CU19" s="631"/>
      <c r="CV19" s="631"/>
      <c r="CW19" s="638"/>
      <c r="CX19" s="629"/>
      <c r="CY19" s="630"/>
      <c r="CZ19" s="631"/>
      <c r="DA19" s="636"/>
      <c r="DB19" s="637"/>
      <c r="DC19" s="638"/>
      <c r="DD19" s="629"/>
      <c r="DE19" s="630"/>
      <c r="DF19" s="631"/>
      <c r="DG19" s="631"/>
      <c r="DH19" s="675"/>
      <c r="DI19" s="638"/>
      <c r="DJ19" s="643"/>
      <c r="DK19" s="643"/>
      <c r="DL19" s="651"/>
      <c r="DM19" s="359" t="s">
        <v>10079</v>
      </c>
      <c r="DN19" s="112" t="s">
        <v>10080</v>
      </c>
      <c r="DO19" s="109">
        <v>42979</v>
      </c>
      <c r="DP19" s="109" t="s">
        <v>10081</v>
      </c>
      <c r="DQ19" s="194">
        <v>217</v>
      </c>
      <c r="DR19" s="387" t="s">
        <v>10082</v>
      </c>
      <c r="DS19" s="378">
        <v>0.09</v>
      </c>
      <c r="DT19" s="639"/>
      <c r="DU19" s="112" t="s">
        <v>10083</v>
      </c>
      <c r="DV19" s="155" t="s">
        <v>10084</v>
      </c>
      <c r="DW19" s="19" t="s">
        <v>10085</v>
      </c>
      <c r="DX19" s="148" t="s">
        <v>9783</v>
      </c>
      <c r="DY19" s="645"/>
      <c r="DZ19" s="640"/>
      <c r="EA19" s="631"/>
      <c r="EB19" s="378">
        <v>0.09</v>
      </c>
      <c r="EC19" s="639"/>
      <c r="ED19" s="19" t="s">
        <v>10086</v>
      </c>
      <c r="EE19" s="19" t="s">
        <v>10087</v>
      </c>
      <c r="EF19" s="168" t="s">
        <v>10088</v>
      </c>
      <c r="EG19" s="386" t="s">
        <v>9788</v>
      </c>
      <c r="EH19" s="645"/>
      <c r="EI19" s="640"/>
      <c r="EJ19" s="631"/>
      <c r="EK19" s="378">
        <v>0.25</v>
      </c>
      <c r="EL19" s="639"/>
      <c r="EM19" s="35" t="s">
        <v>10089</v>
      </c>
      <c r="EN19" s="19" t="s">
        <v>10090</v>
      </c>
      <c r="EO19" s="168" t="s">
        <v>10091</v>
      </c>
      <c r="EP19" s="148" t="s">
        <v>9793</v>
      </c>
      <c r="EQ19" s="645"/>
      <c r="ER19" s="640"/>
      <c r="ES19" s="631"/>
      <c r="ET19" s="378">
        <v>0.25</v>
      </c>
      <c r="EU19" s="639"/>
      <c r="EV19" s="35" t="s">
        <v>10092</v>
      </c>
      <c r="EW19" s="19" t="s">
        <v>10093</v>
      </c>
      <c r="EX19" s="168" t="s">
        <v>10094</v>
      </c>
      <c r="EY19" s="148" t="s">
        <v>9798</v>
      </c>
      <c r="EZ19" s="615"/>
      <c r="FA19" s="616"/>
      <c r="FB19" s="701"/>
      <c r="FC19" s="615"/>
      <c r="FD19" s="616"/>
      <c r="FE19" s="701"/>
      <c r="FF19" s="642"/>
      <c r="FG19" s="606"/>
      <c r="FH19" s="608"/>
      <c r="FI19" s="608"/>
      <c r="FJ19" s="610"/>
      <c r="FK19" s="612"/>
      <c r="FL19" s="618"/>
      <c r="FM19" s="620"/>
      <c r="FN19" s="622"/>
      <c r="FO19" s="624"/>
      <c r="FP19" s="740"/>
      <c r="FQ19" s="615"/>
      <c r="FR19" s="616"/>
      <c r="FS19" s="627"/>
      <c r="FT19" s="618"/>
      <c r="FU19" s="620"/>
      <c r="FV19" s="622"/>
      <c r="FW19" s="624"/>
      <c r="FX19" s="638"/>
      <c r="FY19" s="618"/>
      <c r="FZ19" s="762"/>
      <c r="GA19" s="635"/>
      <c r="GB19" s="624"/>
      <c r="GC19" s="638"/>
    </row>
    <row r="20" spans="1:185" s="137" customFormat="1" ht="104.1" customHeight="1" thickBot="1">
      <c r="A20" s="108">
        <v>7</v>
      </c>
      <c r="B20" s="112" t="s">
        <v>10095</v>
      </c>
      <c r="C20" s="358" t="s">
        <v>10096</v>
      </c>
      <c r="D20" s="131" t="s">
        <v>10097</v>
      </c>
      <c r="E20" s="359" t="s">
        <v>9632</v>
      </c>
      <c r="F20" s="112" t="s">
        <v>10098</v>
      </c>
      <c r="G20" s="125">
        <v>43028</v>
      </c>
      <c r="H20" s="125">
        <v>43454</v>
      </c>
      <c r="I20" s="360">
        <f t="shared" si="0"/>
        <v>60.857142857142854</v>
      </c>
      <c r="J20" s="361">
        <v>0</v>
      </c>
      <c r="K20" s="369" t="s">
        <v>10099</v>
      </c>
      <c r="L20" s="362">
        <f>AVERAGE(J20:J20)</f>
        <v>0</v>
      </c>
      <c r="M20" s="112" t="s">
        <v>10100</v>
      </c>
      <c r="N20" s="19"/>
      <c r="O20" s="19" t="s">
        <v>9687</v>
      </c>
      <c r="P20" s="148" t="s">
        <v>9638</v>
      </c>
      <c r="Q20" s="364">
        <v>0.4</v>
      </c>
      <c r="R20" s="375">
        <f>AVERAGE(Q20)</f>
        <v>0.4</v>
      </c>
      <c r="S20" s="112" t="s">
        <v>10020</v>
      </c>
      <c r="T20" s="19" t="s">
        <v>10101</v>
      </c>
      <c r="U20" s="19" t="s">
        <v>10102</v>
      </c>
      <c r="V20" s="366" t="s">
        <v>9642</v>
      </c>
      <c r="W20" s="167">
        <v>43216</v>
      </c>
      <c r="X20" s="268" t="s">
        <v>9643</v>
      </c>
      <c r="Y20" s="19" t="s">
        <v>10103</v>
      </c>
      <c r="Z20" s="167">
        <v>43231</v>
      </c>
      <c r="AA20" s="268">
        <v>20181020341991</v>
      </c>
      <c r="AB20" s="19" t="s">
        <v>9974</v>
      </c>
      <c r="AC20" s="19" t="s">
        <v>10104</v>
      </c>
      <c r="AD20" s="391">
        <f>2/5</f>
        <v>0.4</v>
      </c>
      <c r="AE20" s="375">
        <f>AVERAGE(AD20)</f>
        <v>0.4</v>
      </c>
      <c r="AF20" s="112" t="s">
        <v>10105</v>
      </c>
      <c r="AG20" s="19" t="s">
        <v>10024</v>
      </c>
      <c r="AH20" s="19" t="s">
        <v>10022</v>
      </c>
      <c r="AI20" s="393" t="s">
        <v>9650</v>
      </c>
      <c r="AJ20" s="167">
        <v>43305</v>
      </c>
      <c r="AK20" s="268" t="s">
        <v>9651</v>
      </c>
      <c r="AL20" s="19" t="s">
        <v>10106</v>
      </c>
      <c r="AM20" s="391">
        <v>0.65</v>
      </c>
      <c r="AN20" s="375">
        <f>AVERAGE(AM20)</f>
        <v>0.65</v>
      </c>
      <c r="AO20" s="112" t="s">
        <v>10107</v>
      </c>
      <c r="AP20" s="19" t="s">
        <v>10108</v>
      </c>
      <c r="AQ20" s="19" t="s">
        <v>10109</v>
      </c>
      <c r="AR20" s="367" t="s">
        <v>9654</v>
      </c>
      <c r="AS20" s="382">
        <v>43384</v>
      </c>
      <c r="AT20" s="247" t="s">
        <v>9655</v>
      </c>
      <c r="AU20" s="112" t="s">
        <v>10110</v>
      </c>
      <c r="AV20" s="390">
        <v>1</v>
      </c>
      <c r="AW20" s="377">
        <f>AVERAGE(AV20)</f>
        <v>1</v>
      </c>
      <c r="AX20" s="19" t="s">
        <v>10111</v>
      </c>
      <c r="AY20" s="19" t="s">
        <v>10112</v>
      </c>
      <c r="AZ20" s="19" t="s">
        <v>10113</v>
      </c>
      <c r="BA20" s="366" t="s">
        <v>9658</v>
      </c>
      <c r="BB20" s="175">
        <v>43504</v>
      </c>
      <c r="BC20" s="383">
        <v>20196200104682</v>
      </c>
      <c r="BD20" s="19" t="s">
        <v>10114</v>
      </c>
      <c r="BE20" s="390">
        <v>1</v>
      </c>
      <c r="BF20" s="377">
        <f>AVERAGE(BE20)</f>
        <v>1</v>
      </c>
      <c r="BG20" s="112" t="s">
        <v>10115</v>
      </c>
      <c r="BH20" s="19" t="s">
        <v>9832</v>
      </c>
      <c r="BI20" s="19" t="s">
        <v>10116</v>
      </c>
      <c r="BJ20" s="148" t="s">
        <v>9660</v>
      </c>
      <c r="BK20" s="175">
        <v>43571</v>
      </c>
      <c r="BL20" s="383">
        <v>20196200371912</v>
      </c>
      <c r="BM20" s="19" t="s">
        <v>10117</v>
      </c>
      <c r="BN20" s="390">
        <v>0.97</v>
      </c>
      <c r="BO20" s="377">
        <f>AVERAGE(BN20)</f>
        <v>0.97</v>
      </c>
      <c r="BP20" s="19" t="s">
        <v>10118</v>
      </c>
      <c r="BQ20" s="150" t="s">
        <v>10119</v>
      </c>
      <c r="BR20" s="150" t="s">
        <v>10120</v>
      </c>
      <c r="BS20" s="148" t="s">
        <v>9662</v>
      </c>
      <c r="BT20" s="167">
        <v>43668</v>
      </c>
      <c r="BU20" s="268">
        <v>20196200766742</v>
      </c>
      <c r="BV20" s="19" t="s">
        <v>10121</v>
      </c>
      <c r="BW20" s="390">
        <v>0.97</v>
      </c>
      <c r="BX20" s="377">
        <f>AVERAGE(BW20)</f>
        <v>0.97</v>
      </c>
      <c r="BY20" s="19" t="s">
        <v>10118</v>
      </c>
      <c r="BZ20" s="150" t="s">
        <v>10122</v>
      </c>
      <c r="CA20" s="171" t="s">
        <v>10123</v>
      </c>
      <c r="CB20" s="148" t="s">
        <v>9664</v>
      </c>
      <c r="CC20" s="175">
        <v>43763</v>
      </c>
      <c r="CD20" s="268">
        <v>20196201140312</v>
      </c>
      <c r="CE20" s="19" t="s">
        <v>10124</v>
      </c>
      <c r="CF20" s="390">
        <v>0.97</v>
      </c>
      <c r="CG20" s="377">
        <f>AVERAGE(CF20)</f>
        <v>0.97</v>
      </c>
      <c r="CH20" s="19" t="s">
        <v>10118</v>
      </c>
      <c r="CI20" s="19" t="s">
        <v>10125</v>
      </c>
      <c r="CJ20" s="19" t="s">
        <v>10126</v>
      </c>
      <c r="CK20" s="148" t="s">
        <v>9666</v>
      </c>
      <c r="CL20" s="390">
        <v>0.97</v>
      </c>
      <c r="CM20" s="377">
        <f>AVERAGE(CL20)</f>
        <v>0.97</v>
      </c>
      <c r="CN20" s="19" t="s">
        <v>10127</v>
      </c>
      <c r="CO20" s="19" t="s">
        <v>10125</v>
      </c>
      <c r="CP20" s="19" t="s">
        <v>10128</v>
      </c>
      <c r="CQ20" s="148" t="s">
        <v>9667</v>
      </c>
      <c r="CR20" s="390">
        <v>0.97</v>
      </c>
      <c r="CS20" s="377">
        <f>AVERAGE(CR20)</f>
        <v>0.97</v>
      </c>
      <c r="CT20" s="19" t="s">
        <v>10041</v>
      </c>
      <c r="CU20" s="19" t="s">
        <v>130</v>
      </c>
      <c r="CV20" s="19" t="s">
        <v>10129</v>
      </c>
      <c r="CW20" s="148" t="s">
        <v>9668</v>
      </c>
      <c r="CX20" s="390">
        <v>0.97</v>
      </c>
      <c r="CY20" s="377">
        <f>AVERAGE(CX20)</f>
        <v>0.97</v>
      </c>
      <c r="CZ20" s="19" t="s">
        <v>10127</v>
      </c>
      <c r="DA20" s="19" t="s">
        <v>10130</v>
      </c>
      <c r="DB20" s="19" t="s">
        <v>10131</v>
      </c>
      <c r="DC20" s="148" t="s">
        <v>9669</v>
      </c>
      <c r="DD20" s="390">
        <v>0.97</v>
      </c>
      <c r="DE20" s="377">
        <f>AVERAGE(DD20)</f>
        <v>0.97</v>
      </c>
      <c r="DF20" s="19" t="s">
        <v>10127</v>
      </c>
      <c r="DG20" s="35"/>
      <c r="DH20" s="19"/>
      <c r="DI20" s="148" t="s">
        <v>9670</v>
      </c>
      <c r="DJ20" s="175">
        <v>44134</v>
      </c>
      <c r="DK20" s="268"/>
      <c r="DL20" s="19" t="s">
        <v>10132</v>
      </c>
      <c r="DM20" s="359" t="s">
        <v>9632</v>
      </c>
      <c r="DN20" s="112" t="s">
        <v>10133</v>
      </c>
      <c r="DO20" s="109">
        <v>42979</v>
      </c>
      <c r="DP20" s="109" t="s">
        <v>10134</v>
      </c>
      <c r="DQ20" s="136"/>
      <c r="DR20" s="387" t="s">
        <v>10099</v>
      </c>
      <c r="DS20" s="378">
        <v>0</v>
      </c>
      <c r="DT20" s="378">
        <f>+DS20</f>
        <v>0</v>
      </c>
      <c r="DU20" s="112" t="s">
        <v>10135</v>
      </c>
      <c r="DV20" s="19" t="s">
        <v>10136</v>
      </c>
      <c r="DW20" s="19" t="s">
        <v>10137</v>
      </c>
      <c r="DX20" s="148" t="s">
        <v>9783</v>
      </c>
      <c r="DY20" s="167">
        <v>44367</v>
      </c>
      <c r="DZ20" s="268">
        <v>20216200666152</v>
      </c>
      <c r="EA20" s="19" t="s">
        <v>10138</v>
      </c>
      <c r="EB20" s="378">
        <v>0.03</v>
      </c>
      <c r="EC20" s="378">
        <f>+EB20</f>
        <v>0.03</v>
      </c>
      <c r="ED20" s="19" t="s">
        <v>10139</v>
      </c>
      <c r="EE20" s="392" t="s">
        <v>10140</v>
      </c>
      <c r="EF20" s="168" t="s">
        <v>10141</v>
      </c>
      <c r="EG20" s="386" t="s">
        <v>9788</v>
      </c>
      <c r="EH20" s="167">
        <v>44553</v>
      </c>
      <c r="EI20" s="268">
        <v>20216201595212</v>
      </c>
      <c r="EJ20" s="19" t="s">
        <v>10142</v>
      </c>
      <c r="EK20" s="378">
        <v>0</v>
      </c>
      <c r="EL20" s="378">
        <f>+EK20</f>
        <v>0</v>
      </c>
      <c r="EM20" s="19" t="s">
        <v>10143</v>
      </c>
      <c r="EN20" s="19" t="s">
        <v>10144</v>
      </c>
      <c r="EO20" s="19" t="s">
        <v>10145</v>
      </c>
      <c r="EP20" s="148" t="s">
        <v>9793</v>
      </c>
      <c r="EQ20" s="167">
        <v>44781</v>
      </c>
      <c r="ER20" s="268">
        <v>20226200915182</v>
      </c>
      <c r="ES20" s="19" t="s">
        <v>10146</v>
      </c>
      <c r="ET20" s="378">
        <v>0.14499999999999999</v>
      </c>
      <c r="EU20" s="378">
        <f>+ET20</f>
        <v>0.14499999999999999</v>
      </c>
      <c r="EV20" s="19" t="s">
        <v>10147</v>
      </c>
      <c r="EW20" s="92" t="s">
        <v>10148</v>
      </c>
      <c r="EX20" s="19" t="s">
        <v>10149</v>
      </c>
      <c r="EY20" s="148" t="s">
        <v>9798</v>
      </c>
      <c r="EZ20" s="8">
        <v>44931</v>
      </c>
      <c r="FA20" s="432">
        <v>20236200008392</v>
      </c>
      <c r="FB20" s="2" t="s">
        <v>10150</v>
      </c>
      <c r="FC20" s="8">
        <v>44931</v>
      </c>
      <c r="FD20" s="432">
        <v>20236200008392</v>
      </c>
      <c r="FE20" s="2" t="s">
        <v>10150</v>
      </c>
      <c r="FF20" s="359" t="s">
        <v>9632</v>
      </c>
      <c r="FG20" s="440" t="s">
        <v>10151</v>
      </c>
      <c r="FH20" s="109">
        <v>44946</v>
      </c>
      <c r="FI20" s="109">
        <v>45493</v>
      </c>
      <c r="FJ20" s="179">
        <v>78</v>
      </c>
      <c r="FK20" s="387" t="s">
        <v>10006</v>
      </c>
      <c r="FL20" s="482">
        <v>0.32</v>
      </c>
      <c r="FM20" s="19" t="s">
        <v>10152</v>
      </c>
      <c r="FN20" s="441" t="s">
        <v>10153</v>
      </c>
      <c r="FO20" s="19" t="s">
        <v>10154</v>
      </c>
      <c r="FP20" s="148" t="s">
        <v>9805</v>
      </c>
      <c r="FQ20" s="8">
        <v>45057</v>
      </c>
      <c r="FR20" s="432">
        <v>20236201121892</v>
      </c>
      <c r="FS20" s="460" t="s">
        <v>10155</v>
      </c>
      <c r="FT20" s="482">
        <v>1</v>
      </c>
      <c r="FU20" s="19" t="s">
        <v>10156</v>
      </c>
      <c r="FV20" s="500" t="s">
        <v>10157</v>
      </c>
      <c r="FW20" s="112" t="s">
        <v>10158</v>
      </c>
      <c r="FX20" s="562" t="s">
        <v>9810</v>
      </c>
      <c r="FY20" s="563">
        <v>1</v>
      </c>
      <c r="FZ20" s="561" t="s">
        <v>10384</v>
      </c>
      <c r="GA20" s="566" t="s">
        <v>10159</v>
      </c>
      <c r="GB20" s="570" t="s">
        <v>10160</v>
      </c>
      <c r="GC20" s="148" t="s">
        <v>9814</v>
      </c>
    </row>
    <row r="21" spans="1:185" s="137" customFormat="1" ht="3" customHeight="1">
      <c r="A21" s="672">
        <v>8</v>
      </c>
      <c r="B21" s="660" t="s">
        <v>10161</v>
      </c>
      <c r="C21" s="673" t="s">
        <v>10162</v>
      </c>
      <c r="D21" s="674" t="s">
        <v>10163</v>
      </c>
      <c r="E21" s="368" t="s">
        <v>9632</v>
      </c>
      <c r="F21" s="112" t="s">
        <v>10164</v>
      </c>
      <c r="G21" s="125">
        <v>43160</v>
      </c>
      <c r="H21" s="125">
        <v>43404</v>
      </c>
      <c r="I21" s="360">
        <f t="shared" si="0"/>
        <v>34.857142857142854</v>
      </c>
      <c r="J21" s="361">
        <v>0</v>
      </c>
      <c r="K21" s="247" t="s">
        <v>10165</v>
      </c>
      <c r="L21" s="653">
        <f>AVERAGE(J21:J23)</f>
        <v>0</v>
      </c>
      <c r="M21" s="19" t="s">
        <v>9687</v>
      </c>
      <c r="N21" s="19"/>
      <c r="O21" s="19" t="s">
        <v>9688</v>
      </c>
      <c r="P21" s="148" t="s">
        <v>9638</v>
      </c>
      <c r="Q21" s="364">
        <v>0.4</v>
      </c>
      <c r="R21" s="655">
        <f>AVERAGE(Q21:Q23)</f>
        <v>0.13333333333333333</v>
      </c>
      <c r="S21" s="19" t="s">
        <v>10166</v>
      </c>
      <c r="T21" s="19" t="s">
        <v>10167</v>
      </c>
      <c r="U21" s="19" t="s">
        <v>9687</v>
      </c>
      <c r="V21" s="366" t="s">
        <v>9642</v>
      </c>
      <c r="W21" s="643">
        <v>43216</v>
      </c>
      <c r="X21" s="640" t="s">
        <v>9643</v>
      </c>
      <c r="Y21" s="669" t="s">
        <v>10168</v>
      </c>
      <c r="Z21" s="643">
        <v>43231</v>
      </c>
      <c r="AA21" s="640">
        <v>20181020341991</v>
      </c>
      <c r="AB21" s="669" t="s">
        <v>10169</v>
      </c>
      <c r="AC21" s="669" t="s">
        <v>10170</v>
      </c>
      <c r="AD21" s="391">
        <v>0.4</v>
      </c>
      <c r="AE21" s="655">
        <f>AVERAGE(AD21:AD23)</f>
        <v>0.13333333333333333</v>
      </c>
      <c r="AF21" s="19" t="s">
        <v>10171</v>
      </c>
      <c r="AG21" s="19" t="s">
        <v>10172</v>
      </c>
      <c r="AH21" s="19" t="s">
        <v>10173</v>
      </c>
      <c r="AI21" s="393" t="s">
        <v>9650</v>
      </c>
      <c r="AJ21" s="643">
        <v>43305</v>
      </c>
      <c r="AK21" s="640" t="s">
        <v>9651</v>
      </c>
      <c r="AL21" s="669" t="s">
        <v>10174</v>
      </c>
      <c r="AM21" s="391">
        <v>0.4</v>
      </c>
      <c r="AN21" s="655">
        <f>AVERAGE(AM21:AM23)</f>
        <v>0.13333333333333333</v>
      </c>
      <c r="AO21" s="19" t="s">
        <v>10175</v>
      </c>
      <c r="AP21" s="19" t="s">
        <v>10176</v>
      </c>
      <c r="AQ21" s="19" t="s">
        <v>10177</v>
      </c>
      <c r="AR21" s="367" t="s">
        <v>9654</v>
      </c>
      <c r="AS21" s="676">
        <v>43384</v>
      </c>
      <c r="AT21" s="678" t="s">
        <v>9655</v>
      </c>
      <c r="AU21" s="660" t="s">
        <v>10178</v>
      </c>
      <c r="AV21" s="390">
        <v>1</v>
      </c>
      <c r="AW21" s="630">
        <f>AVERAGE(AV21:AV23)</f>
        <v>0.56666666666666665</v>
      </c>
      <c r="AX21" s="19" t="s">
        <v>10179</v>
      </c>
      <c r="AY21" s="19" t="s">
        <v>10180</v>
      </c>
      <c r="AZ21" s="19" t="s">
        <v>10181</v>
      </c>
      <c r="BA21" s="366" t="s">
        <v>9658</v>
      </c>
      <c r="BB21" s="645">
        <v>43504</v>
      </c>
      <c r="BC21" s="646">
        <v>20196200104682</v>
      </c>
      <c r="BD21" s="669" t="s">
        <v>10182</v>
      </c>
      <c r="BE21" s="390">
        <v>1</v>
      </c>
      <c r="BF21" s="630">
        <f>AVERAGE(BE21:BE23)</f>
        <v>0.56666666666666665</v>
      </c>
      <c r="BG21" s="19" t="s">
        <v>10183</v>
      </c>
      <c r="BH21" s="19" t="s">
        <v>10180</v>
      </c>
      <c r="BI21" s="19" t="s">
        <v>10184</v>
      </c>
      <c r="BJ21" s="148" t="s">
        <v>9660</v>
      </c>
      <c r="BK21" s="645">
        <v>43571</v>
      </c>
      <c r="BL21" s="646">
        <v>20196200371912</v>
      </c>
      <c r="BM21" s="669" t="s">
        <v>10185</v>
      </c>
      <c r="BN21" s="390">
        <v>1</v>
      </c>
      <c r="BO21" s="630">
        <f>AVERAGE(BN21:BN23)</f>
        <v>0.66666666666666663</v>
      </c>
      <c r="BP21" s="131" t="s">
        <v>10183</v>
      </c>
      <c r="BQ21" s="19" t="s">
        <v>10180</v>
      </c>
      <c r="BR21" s="19" t="s">
        <v>10184</v>
      </c>
      <c r="BS21" s="148" t="s">
        <v>9662</v>
      </c>
      <c r="BT21" s="643">
        <v>43668</v>
      </c>
      <c r="BU21" s="640">
        <v>20196200766742</v>
      </c>
      <c r="BV21" s="669" t="s">
        <v>10186</v>
      </c>
      <c r="BW21" s="390">
        <v>1</v>
      </c>
      <c r="BX21" s="630">
        <f>AVERAGE(BW21:BW23)</f>
        <v>0.77333333333333332</v>
      </c>
      <c r="BY21" s="131" t="s">
        <v>10183</v>
      </c>
      <c r="BZ21" s="19" t="s">
        <v>10180</v>
      </c>
      <c r="CA21" s="19" t="s">
        <v>10184</v>
      </c>
      <c r="CB21" s="148" t="s">
        <v>9664</v>
      </c>
      <c r="CC21" s="645">
        <v>43763</v>
      </c>
      <c r="CD21" s="640">
        <v>20196201140312</v>
      </c>
      <c r="CE21" s="669" t="s">
        <v>10187</v>
      </c>
      <c r="CF21" s="390">
        <v>1</v>
      </c>
      <c r="CG21" s="630">
        <f>AVERAGE(CF21:CF23)</f>
        <v>0.77333333333333332</v>
      </c>
      <c r="CH21" s="112" t="s">
        <v>10188</v>
      </c>
      <c r="CI21" s="19" t="s">
        <v>10180</v>
      </c>
      <c r="CJ21" s="19" t="s">
        <v>10184</v>
      </c>
      <c r="CK21" s="148" t="s">
        <v>9666</v>
      </c>
      <c r="CL21" s="390">
        <v>1</v>
      </c>
      <c r="CM21" s="630">
        <f>AVERAGE(CL21:CL23)</f>
        <v>0.83333333333333337</v>
      </c>
      <c r="CN21" s="112" t="s">
        <v>10188</v>
      </c>
      <c r="CO21" s="19" t="s">
        <v>10180</v>
      </c>
      <c r="CP21" s="19" t="s">
        <v>10184</v>
      </c>
      <c r="CQ21" s="148" t="s">
        <v>9667</v>
      </c>
      <c r="CR21" s="390">
        <v>1</v>
      </c>
      <c r="CS21" s="630">
        <f>AVERAGE(CR21:CR23)</f>
        <v>0.8666666666666667</v>
      </c>
      <c r="CT21" s="112" t="s">
        <v>10188</v>
      </c>
      <c r="CU21" s="19" t="s">
        <v>10180</v>
      </c>
      <c r="CV21" s="19" t="s">
        <v>10184</v>
      </c>
      <c r="CW21" s="148" t="s">
        <v>9668</v>
      </c>
      <c r="CX21" s="390">
        <v>1</v>
      </c>
      <c r="CY21" s="630">
        <f>AVERAGE(CX21:CX23)</f>
        <v>0.8666666666666667</v>
      </c>
      <c r="CZ21" s="112" t="s">
        <v>10188</v>
      </c>
      <c r="DA21" s="19" t="s">
        <v>10180</v>
      </c>
      <c r="DB21" s="19" t="s">
        <v>10184</v>
      </c>
      <c r="DC21" s="148" t="s">
        <v>9669</v>
      </c>
      <c r="DD21" s="390">
        <v>1</v>
      </c>
      <c r="DE21" s="630">
        <f>AVERAGE(DD21:DD23)</f>
        <v>0.8666666666666667</v>
      </c>
      <c r="DF21" s="112" t="s">
        <v>10188</v>
      </c>
      <c r="DG21" s="19" t="s">
        <v>10180</v>
      </c>
      <c r="DH21" s="19" t="s">
        <v>10184</v>
      </c>
      <c r="DI21" s="148" t="s">
        <v>9670</v>
      </c>
      <c r="DJ21" s="645">
        <v>44134</v>
      </c>
      <c r="DK21" s="640"/>
      <c r="DL21" s="669" t="s">
        <v>10189</v>
      </c>
      <c r="DM21" s="657" t="s">
        <v>9672</v>
      </c>
      <c r="DN21" s="657"/>
      <c r="DO21" s="657"/>
      <c r="DP21" s="657"/>
      <c r="DQ21" s="657"/>
      <c r="DR21" s="657"/>
      <c r="DS21" s="657" t="s">
        <v>9672</v>
      </c>
      <c r="DT21" s="657"/>
      <c r="DU21" s="657"/>
      <c r="DV21" s="657"/>
      <c r="DW21" s="657"/>
      <c r="DX21" s="644" t="s">
        <v>9673</v>
      </c>
      <c r="DY21" s="643">
        <v>43216</v>
      </c>
      <c r="DZ21" s="640" t="s">
        <v>9643</v>
      </c>
      <c r="EA21" s="669" t="s">
        <v>10168</v>
      </c>
      <c r="EB21" s="657" t="s">
        <v>9672</v>
      </c>
      <c r="EC21" s="657"/>
      <c r="ED21" s="657"/>
      <c r="EE21" s="657"/>
      <c r="EF21" s="657"/>
      <c r="EG21" s="644" t="s">
        <v>9673</v>
      </c>
      <c r="EH21" s="643">
        <v>43216</v>
      </c>
      <c r="EI21" s="640" t="s">
        <v>9643</v>
      </c>
      <c r="EJ21" s="669" t="s">
        <v>10168</v>
      </c>
      <c r="EK21" s="657" t="s">
        <v>9672</v>
      </c>
      <c r="EL21" s="657"/>
      <c r="EM21" s="657"/>
      <c r="EN21" s="657"/>
      <c r="EO21" s="657"/>
      <c r="EP21" s="644" t="s">
        <v>9673</v>
      </c>
      <c r="EQ21" s="643">
        <v>43216</v>
      </c>
      <c r="ER21" s="640" t="s">
        <v>9643</v>
      </c>
      <c r="ES21" s="669" t="s">
        <v>10168</v>
      </c>
      <c r="ET21" s="657" t="s">
        <v>9672</v>
      </c>
      <c r="EU21" s="657"/>
      <c r="EV21" s="657"/>
      <c r="EW21" s="657"/>
      <c r="EX21" s="657"/>
      <c r="EY21" s="644" t="s">
        <v>9673</v>
      </c>
      <c r="EZ21" s="628">
        <v>44931</v>
      </c>
      <c r="FA21" s="616">
        <v>20236200008392</v>
      </c>
      <c r="FB21" s="699" t="s">
        <v>10190</v>
      </c>
      <c r="FC21" s="643" t="s">
        <v>10191</v>
      </c>
      <c r="FD21" s="640">
        <v>20236200008392</v>
      </c>
      <c r="FE21" s="669" t="s">
        <v>10192</v>
      </c>
      <c r="FF21" s="657" t="s">
        <v>9672</v>
      </c>
      <c r="FG21" s="657"/>
      <c r="FH21" s="657"/>
      <c r="FI21" s="657"/>
      <c r="FJ21" s="657"/>
      <c r="FK21" s="657"/>
      <c r="FL21" s="730" t="s">
        <v>10193</v>
      </c>
      <c r="FM21" s="733" t="s">
        <v>10194</v>
      </c>
      <c r="FN21" s="644"/>
      <c r="FO21" s="619" t="s">
        <v>10195</v>
      </c>
      <c r="FP21" s="644" t="s">
        <v>9673</v>
      </c>
      <c r="FQ21" s="628">
        <v>45057</v>
      </c>
      <c r="FR21" s="616">
        <v>20236201121892</v>
      </c>
      <c r="FS21" s="741" t="s">
        <v>10196</v>
      </c>
      <c r="FT21" s="730" t="s">
        <v>10193</v>
      </c>
      <c r="FU21" s="619" t="s">
        <v>10197</v>
      </c>
      <c r="FV21" s="619" t="s">
        <v>10198</v>
      </c>
      <c r="FW21" s="742" t="s">
        <v>10199</v>
      </c>
      <c r="FX21" s="743" t="s">
        <v>9673</v>
      </c>
      <c r="FY21" s="749" t="s">
        <v>10193</v>
      </c>
      <c r="FZ21" s="571"/>
      <c r="GA21" s="572"/>
      <c r="GB21" s="752" t="s">
        <v>10200</v>
      </c>
      <c r="GC21" s="755" t="s">
        <v>9673</v>
      </c>
    </row>
    <row r="22" spans="1:185" s="137" customFormat="1" ht="85.5" customHeight="1">
      <c r="A22" s="644"/>
      <c r="B22" s="660"/>
      <c r="C22" s="673"/>
      <c r="D22" s="674"/>
      <c r="E22" s="368" t="s">
        <v>9674</v>
      </c>
      <c r="F22" s="112" t="s">
        <v>10201</v>
      </c>
      <c r="G22" s="109">
        <v>43405</v>
      </c>
      <c r="H22" s="125">
        <v>43434</v>
      </c>
      <c r="I22" s="360">
        <f t="shared" si="0"/>
        <v>4.1428571428571432</v>
      </c>
      <c r="J22" s="361">
        <v>0</v>
      </c>
      <c r="K22" s="369" t="s">
        <v>10202</v>
      </c>
      <c r="L22" s="653"/>
      <c r="M22" s="19" t="s">
        <v>9687</v>
      </c>
      <c r="N22" s="19"/>
      <c r="O22" s="19" t="s">
        <v>9688</v>
      </c>
      <c r="P22" s="148" t="s">
        <v>9638</v>
      </c>
      <c r="Q22" s="364">
        <v>0</v>
      </c>
      <c r="R22" s="655"/>
      <c r="S22" s="19" t="s">
        <v>10203</v>
      </c>
      <c r="T22" s="19"/>
      <c r="U22" s="19" t="s">
        <v>9688</v>
      </c>
      <c r="V22" s="366" t="s">
        <v>9642</v>
      </c>
      <c r="W22" s="643"/>
      <c r="X22" s="640"/>
      <c r="Y22" s="669"/>
      <c r="Z22" s="643"/>
      <c r="AA22" s="640"/>
      <c r="AB22" s="669"/>
      <c r="AC22" s="669"/>
      <c r="AD22" s="381">
        <v>0</v>
      </c>
      <c r="AE22" s="655"/>
      <c r="AF22" s="19" t="s">
        <v>10171</v>
      </c>
      <c r="AG22" s="19" t="s">
        <v>10204</v>
      </c>
      <c r="AH22" s="19" t="s">
        <v>10173</v>
      </c>
      <c r="AI22" s="393" t="s">
        <v>9650</v>
      </c>
      <c r="AJ22" s="643"/>
      <c r="AK22" s="640"/>
      <c r="AL22" s="669"/>
      <c r="AM22" s="381">
        <v>0</v>
      </c>
      <c r="AN22" s="655"/>
      <c r="AO22" s="19"/>
      <c r="AP22" s="19"/>
      <c r="AQ22" s="19" t="s">
        <v>10205</v>
      </c>
      <c r="AR22" s="367" t="s">
        <v>9654</v>
      </c>
      <c r="AS22" s="677"/>
      <c r="AT22" s="678"/>
      <c r="AU22" s="660"/>
      <c r="AV22" s="390">
        <v>0.7</v>
      </c>
      <c r="AW22" s="630"/>
      <c r="AX22" s="19" t="s">
        <v>10206</v>
      </c>
      <c r="AY22" s="19" t="s">
        <v>10207</v>
      </c>
      <c r="AZ22" s="19" t="s">
        <v>10208</v>
      </c>
      <c r="BA22" s="366" t="s">
        <v>9658</v>
      </c>
      <c r="BB22" s="645"/>
      <c r="BC22" s="646"/>
      <c r="BD22" s="669"/>
      <c r="BE22" s="390">
        <v>0.7</v>
      </c>
      <c r="BF22" s="630"/>
      <c r="BG22" s="19" t="s">
        <v>10209</v>
      </c>
      <c r="BH22" s="19" t="s">
        <v>10210</v>
      </c>
      <c r="BI22" s="19" t="s">
        <v>10211</v>
      </c>
      <c r="BJ22" s="148" t="s">
        <v>9660</v>
      </c>
      <c r="BK22" s="645"/>
      <c r="BL22" s="646"/>
      <c r="BM22" s="669"/>
      <c r="BN22" s="390">
        <v>1</v>
      </c>
      <c r="BO22" s="630"/>
      <c r="BP22" s="19" t="s">
        <v>10212</v>
      </c>
      <c r="BQ22" s="35" t="s">
        <v>10213</v>
      </c>
      <c r="BR22" s="150" t="s">
        <v>10214</v>
      </c>
      <c r="BS22" s="148" t="s">
        <v>9662</v>
      </c>
      <c r="BT22" s="643"/>
      <c r="BU22" s="640"/>
      <c r="BV22" s="669"/>
      <c r="BW22" s="390">
        <v>1</v>
      </c>
      <c r="BX22" s="630"/>
      <c r="BY22" s="19" t="s">
        <v>9981</v>
      </c>
      <c r="BZ22" s="19" t="s">
        <v>10215</v>
      </c>
      <c r="CA22" s="150" t="s">
        <v>10216</v>
      </c>
      <c r="CB22" s="148" t="s">
        <v>9664</v>
      </c>
      <c r="CC22" s="645"/>
      <c r="CD22" s="640"/>
      <c r="CE22" s="669"/>
      <c r="CF22" s="390">
        <v>1</v>
      </c>
      <c r="CG22" s="630"/>
      <c r="CH22" s="19" t="s">
        <v>10217</v>
      </c>
      <c r="CI22" s="19" t="s">
        <v>10215</v>
      </c>
      <c r="CJ22" s="19" t="s">
        <v>10216</v>
      </c>
      <c r="CK22" s="148" t="s">
        <v>9666</v>
      </c>
      <c r="CL22" s="390">
        <v>1</v>
      </c>
      <c r="CM22" s="630"/>
      <c r="CN22" s="19" t="s">
        <v>10217</v>
      </c>
      <c r="CO22" s="19" t="s">
        <v>10215</v>
      </c>
      <c r="CP22" s="150" t="s">
        <v>10216</v>
      </c>
      <c r="CQ22" s="148" t="s">
        <v>9667</v>
      </c>
      <c r="CR22" s="390">
        <v>1</v>
      </c>
      <c r="CS22" s="630"/>
      <c r="CT22" s="19" t="s">
        <v>10217</v>
      </c>
      <c r="CU22" s="19" t="s">
        <v>10215</v>
      </c>
      <c r="CV22" s="150" t="s">
        <v>10216</v>
      </c>
      <c r="CW22" s="148" t="s">
        <v>9668</v>
      </c>
      <c r="CX22" s="390">
        <v>1</v>
      </c>
      <c r="CY22" s="630"/>
      <c r="CZ22" s="19" t="s">
        <v>10217</v>
      </c>
      <c r="DA22" s="19" t="s">
        <v>10215</v>
      </c>
      <c r="DB22" s="150" t="s">
        <v>10216</v>
      </c>
      <c r="DC22" s="148" t="s">
        <v>9669</v>
      </c>
      <c r="DD22" s="390">
        <v>1</v>
      </c>
      <c r="DE22" s="630"/>
      <c r="DF22" s="19" t="s">
        <v>10217</v>
      </c>
      <c r="DG22" s="19" t="s">
        <v>10215</v>
      </c>
      <c r="DH22" s="150" t="s">
        <v>10216</v>
      </c>
      <c r="DI22" s="148" t="s">
        <v>9670</v>
      </c>
      <c r="DJ22" s="645"/>
      <c r="DK22" s="640"/>
      <c r="DL22" s="669"/>
      <c r="DM22" s="657"/>
      <c r="DN22" s="657"/>
      <c r="DO22" s="657"/>
      <c r="DP22" s="657"/>
      <c r="DQ22" s="657"/>
      <c r="DR22" s="657"/>
      <c r="DS22" s="657"/>
      <c r="DT22" s="657"/>
      <c r="DU22" s="657"/>
      <c r="DV22" s="657"/>
      <c r="DW22" s="657"/>
      <c r="DX22" s="644"/>
      <c r="DY22" s="643"/>
      <c r="DZ22" s="640"/>
      <c r="EA22" s="669"/>
      <c r="EB22" s="657"/>
      <c r="EC22" s="657"/>
      <c r="ED22" s="657"/>
      <c r="EE22" s="657"/>
      <c r="EF22" s="657"/>
      <c r="EG22" s="644"/>
      <c r="EH22" s="643"/>
      <c r="EI22" s="640"/>
      <c r="EJ22" s="669"/>
      <c r="EK22" s="657"/>
      <c r="EL22" s="657"/>
      <c r="EM22" s="657"/>
      <c r="EN22" s="657"/>
      <c r="EO22" s="657"/>
      <c r="EP22" s="644"/>
      <c r="EQ22" s="643"/>
      <c r="ER22" s="640"/>
      <c r="ES22" s="669"/>
      <c r="ET22" s="657"/>
      <c r="EU22" s="657"/>
      <c r="EV22" s="657"/>
      <c r="EW22" s="657"/>
      <c r="EX22" s="657"/>
      <c r="EY22" s="644"/>
      <c r="EZ22" s="628"/>
      <c r="FA22" s="616"/>
      <c r="FB22" s="699"/>
      <c r="FC22" s="645"/>
      <c r="FD22" s="640"/>
      <c r="FE22" s="669"/>
      <c r="FF22" s="657"/>
      <c r="FG22" s="657"/>
      <c r="FH22" s="657"/>
      <c r="FI22" s="657"/>
      <c r="FJ22" s="657"/>
      <c r="FK22" s="657"/>
      <c r="FL22" s="731"/>
      <c r="FM22" s="734"/>
      <c r="FN22" s="644"/>
      <c r="FO22" s="736"/>
      <c r="FP22" s="644"/>
      <c r="FQ22" s="628"/>
      <c r="FR22" s="616"/>
      <c r="FS22" s="741"/>
      <c r="FT22" s="731"/>
      <c r="FU22" s="736"/>
      <c r="FV22" s="736"/>
      <c r="FW22" s="734"/>
      <c r="FX22" s="744"/>
      <c r="FY22" s="750"/>
      <c r="FZ22" s="568" t="s">
        <v>10218</v>
      </c>
      <c r="GA22" s="569"/>
      <c r="GB22" s="753"/>
      <c r="GC22" s="756"/>
    </row>
    <row r="23" spans="1:185" s="137" customFormat="1" ht="33" customHeight="1" thickBot="1">
      <c r="A23" s="644"/>
      <c r="B23" s="660"/>
      <c r="C23" s="673"/>
      <c r="D23" s="674"/>
      <c r="E23" s="368" t="s">
        <v>9684</v>
      </c>
      <c r="F23" s="112" t="s">
        <v>10219</v>
      </c>
      <c r="G23" s="109">
        <v>43435</v>
      </c>
      <c r="H23" s="125">
        <v>43465</v>
      </c>
      <c r="I23" s="360">
        <f t="shared" si="0"/>
        <v>4.2857142857142856</v>
      </c>
      <c r="J23" s="361">
        <v>0</v>
      </c>
      <c r="K23" s="369" t="s">
        <v>10099</v>
      </c>
      <c r="L23" s="653"/>
      <c r="M23" s="19" t="s">
        <v>9687</v>
      </c>
      <c r="N23" s="19"/>
      <c r="O23" s="19" t="s">
        <v>9688</v>
      </c>
      <c r="P23" s="148" t="s">
        <v>9638</v>
      </c>
      <c r="Q23" s="364">
        <v>0</v>
      </c>
      <c r="R23" s="655"/>
      <c r="S23" s="19" t="s">
        <v>10203</v>
      </c>
      <c r="T23" s="19"/>
      <c r="U23" s="19" t="s">
        <v>9688</v>
      </c>
      <c r="V23" s="366" t="s">
        <v>9642</v>
      </c>
      <c r="W23" s="643"/>
      <c r="X23" s="640"/>
      <c r="Y23" s="669"/>
      <c r="Z23" s="643"/>
      <c r="AA23" s="640"/>
      <c r="AB23" s="669"/>
      <c r="AC23" s="669"/>
      <c r="AD23" s="381">
        <v>0</v>
      </c>
      <c r="AE23" s="655"/>
      <c r="AF23" s="19" t="s">
        <v>10171</v>
      </c>
      <c r="AG23" s="19"/>
      <c r="AH23" s="19" t="s">
        <v>10173</v>
      </c>
      <c r="AI23" s="393" t="s">
        <v>9650</v>
      </c>
      <c r="AJ23" s="643"/>
      <c r="AK23" s="640"/>
      <c r="AL23" s="669"/>
      <c r="AM23" s="381">
        <v>0</v>
      </c>
      <c r="AN23" s="655"/>
      <c r="AO23" s="19"/>
      <c r="AP23" s="19"/>
      <c r="AQ23" s="19" t="s">
        <v>10220</v>
      </c>
      <c r="AR23" s="367" t="s">
        <v>9654</v>
      </c>
      <c r="AS23" s="677"/>
      <c r="AT23" s="678"/>
      <c r="AU23" s="660"/>
      <c r="AV23" s="390">
        <v>0</v>
      </c>
      <c r="AW23" s="630"/>
      <c r="AX23" s="19" t="s">
        <v>10221</v>
      </c>
      <c r="AY23" s="19" t="s">
        <v>10180</v>
      </c>
      <c r="AZ23" s="19" t="s">
        <v>10222</v>
      </c>
      <c r="BA23" s="366" t="s">
        <v>9658</v>
      </c>
      <c r="BB23" s="645"/>
      <c r="BC23" s="646"/>
      <c r="BD23" s="669"/>
      <c r="BE23" s="390">
        <v>0</v>
      </c>
      <c r="BF23" s="630"/>
      <c r="BG23" s="19"/>
      <c r="BH23" s="19"/>
      <c r="BI23" s="19" t="s">
        <v>10222</v>
      </c>
      <c r="BJ23" s="148" t="s">
        <v>9660</v>
      </c>
      <c r="BK23" s="645"/>
      <c r="BL23" s="646"/>
      <c r="BM23" s="669"/>
      <c r="BN23" s="390">
        <v>0</v>
      </c>
      <c r="BO23" s="630"/>
      <c r="BP23" s="19" t="s">
        <v>10223</v>
      </c>
      <c r="BQ23" s="35" t="s">
        <v>10224</v>
      </c>
      <c r="BR23" s="150" t="s">
        <v>10225</v>
      </c>
      <c r="BS23" s="148" t="s">
        <v>9662</v>
      </c>
      <c r="BT23" s="643"/>
      <c r="BU23" s="640"/>
      <c r="BV23" s="669"/>
      <c r="BW23" s="390">
        <v>0.32</v>
      </c>
      <c r="BX23" s="630"/>
      <c r="BY23" s="19" t="s">
        <v>10226</v>
      </c>
      <c r="BZ23" s="19" t="s">
        <v>10227</v>
      </c>
      <c r="CA23" s="171" t="s">
        <v>10228</v>
      </c>
      <c r="CB23" s="148" t="s">
        <v>9664</v>
      </c>
      <c r="CC23" s="645"/>
      <c r="CD23" s="640"/>
      <c r="CE23" s="669"/>
      <c r="CF23" s="390">
        <v>0.32</v>
      </c>
      <c r="CG23" s="630"/>
      <c r="CH23" s="19" t="s">
        <v>10229</v>
      </c>
      <c r="CI23" s="19" t="s">
        <v>10230</v>
      </c>
      <c r="CJ23" s="19" t="s">
        <v>10231</v>
      </c>
      <c r="CK23" s="148" t="s">
        <v>9666</v>
      </c>
      <c r="CL23" s="390">
        <v>0.5</v>
      </c>
      <c r="CM23" s="630"/>
      <c r="CN23" s="19" t="s">
        <v>10232</v>
      </c>
      <c r="CO23" s="19" t="s">
        <v>10233</v>
      </c>
      <c r="CP23" s="19" t="s">
        <v>10234</v>
      </c>
      <c r="CQ23" s="148" t="s">
        <v>9667</v>
      </c>
      <c r="CR23" s="390">
        <v>0.6</v>
      </c>
      <c r="CS23" s="630"/>
      <c r="CT23" s="19" t="s">
        <v>10235</v>
      </c>
      <c r="CU23" s="19" t="s">
        <v>10236</v>
      </c>
      <c r="CV23" s="19" t="s">
        <v>10237</v>
      </c>
      <c r="CW23" s="148" t="s">
        <v>9668</v>
      </c>
      <c r="CX23" s="390">
        <v>0.6</v>
      </c>
      <c r="CY23" s="630"/>
      <c r="CZ23" s="19" t="s">
        <v>10217</v>
      </c>
      <c r="DA23" s="19"/>
      <c r="DB23" s="150" t="s">
        <v>10238</v>
      </c>
      <c r="DC23" s="148" t="s">
        <v>9669</v>
      </c>
      <c r="DD23" s="390">
        <v>0.6</v>
      </c>
      <c r="DE23" s="630"/>
      <c r="DF23" s="19" t="s">
        <v>10239</v>
      </c>
      <c r="DG23" s="19" t="s">
        <v>10240</v>
      </c>
      <c r="DH23" s="150"/>
      <c r="DI23" s="148" t="s">
        <v>9670</v>
      </c>
      <c r="DJ23" s="645"/>
      <c r="DK23" s="640"/>
      <c r="DL23" s="669"/>
      <c r="DM23" s="657"/>
      <c r="DN23" s="657"/>
      <c r="DO23" s="657"/>
      <c r="DP23" s="657"/>
      <c r="DQ23" s="657"/>
      <c r="DR23" s="657"/>
      <c r="DS23" s="657"/>
      <c r="DT23" s="657"/>
      <c r="DU23" s="657"/>
      <c r="DV23" s="657"/>
      <c r="DW23" s="657"/>
      <c r="DX23" s="644"/>
      <c r="DY23" s="643"/>
      <c r="DZ23" s="640"/>
      <c r="EA23" s="669"/>
      <c r="EB23" s="657"/>
      <c r="EC23" s="657"/>
      <c r="ED23" s="657"/>
      <c r="EE23" s="657"/>
      <c r="EF23" s="657"/>
      <c r="EG23" s="644"/>
      <c r="EH23" s="643"/>
      <c r="EI23" s="640"/>
      <c r="EJ23" s="669"/>
      <c r="EK23" s="657"/>
      <c r="EL23" s="657"/>
      <c r="EM23" s="657"/>
      <c r="EN23" s="657"/>
      <c r="EO23" s="657"/>
      <c r="EP23" s="644"/>
      <c r="EQ23" s="643"/>
      <c r="ER23" s="640"/>
      <c r="ES23" s="669"/>
      <c r="ET23" s="657"/>
      <c r="EU23" s="657"/>
      <c r="EV23" s="657"/>
      <c r="EW23" s="657"/>
      <c r="EX23" s="657"/>
      <c r="EY23" s="644"/>
      <c r="EZ23" s="628"/>
      <c r="FA23" s="616"/>
      <c r="FB23" s="699"/>
      <c r="FC23" s="645"/>
      <c r="FD23" s="640"/>
      <c r="FE23" s="669"/>
      <c r="FF23" s="657"/>
      <c r="FG23" s="657"/>
      <c r="FH23" s="657"/>
      <c r="FI23" s="657"/>
      <c r="FJ23" s="657"/>
      <c r="FK23" s="657"/>
      <c r="FL23" s="732"/>
      <c r="FM23" s="735"/>
      <c r="FN23" s="644"/>
      <c r="FO23" s="620"/>
      <c r="FP23" s="644"/>
      <c r="FQ23" s="628"/>
      <c r="FR23" s="616"/>
      <c r="FS23" s="741"/>
      <c r="FT23" s="732"/>
      <c r="FU23" s="620"/>
      <c r="FV23" s="620"/>
      <c r="FW23" s="735"/>
      <c r="FX23" s="745"/>
      <c r="FY23" s="751"/>
      <c r="FZ23" s="573"/>
      <c r="GA23" s="574"/>
      <c r="GB23" s="754"/>
      <c r="GC23" s="757"/>
    </row>
    <row r="24" spans="1:185" ht="6.75" customHeight="1">
      <c r="A24" s="670" t="s">
        <v>10241</v>
      </c>
      <c r="B24" s="671"/>
      <c r="C24" s="671"/>
      <c r="D24" s="671"/>
      <c r="E24" s="396" t="s">
        <v>10242</v>
      </c>
      <c r="F24" s="397">
        <f>L5</f>
        <v>0.66666666666666663</v>
      </c>
      <c r="G24" s="398"/>
      <c r="H24" s="399"/>
      <c r="I24" s="398"/>
      <c r="K24" s="400" t="s">
        <v>10242</v>
      </c>
      <c r="L24" s="401">
        <f>L5</f>
        <v>0.66666666666666663</v>
      </c>
      <c r="M24" s="402"/>
      <c r="N24" s="402"/>
      <c r="Q24" s="400" t="s">
        <v>10242</v>
      </c>
      <c r="R24" s="403">
        <f>$R5</f>
        <v>1</v>
      </c>
      <c r="T24" s="398"/>
      <c r="U24" s="398"/>
      <c r="V24" s="398"/>
      <c r="W24" s="404"/>
      <c r="X24" s="404"/>
      <c r="Y24" s="404"/>
      <c r="Z24" s="404"/>
      <c r="AA24" s="404"/>
      <c r="AD24" s="400" t="s">
        <v>10242</v>
      </c>
      <c r="AE24" s="403">
        <f>$R5</f>
        <v>1</v>
      </c>
      <c r="AF24" s="402"/>
      <c r="AG24" s="402"/>
      <c r="AH24" s="402"/>
      <c r="AJ24" s="404"/>
      <c r="AK24" s="404"/>
      <c r="AL24" s="404"/>
      <c r="AM24" s="400" t="s">
        <v>10242</v>
      </c>
      <c r="AN24" s="403">
        <f>AN5</f>
        <v>0.93333333333333324</v>
      </c>
      <c r="AO24" s="402"/>
      <c r="AP24" s="402"/>
      <c r="AQ24" s="402"/>
      <c r="AV24" s="400" t="s">
        <v>10242</v>
      </c>
      <c r="AW24" s="403">
        <f>AW5</f>
        <v>0.93333333333333324</v>
      </c>
      <c r="BE24" s="400" t="s">
        <v>10242</v>
      </c>
      <c r="BF24" s="403">
        <f>BF5</f>
        <v>0.93333333333333324</v>
      </c>
      <c r="BN24" s="400" t="s">
        <v>10242</v>
      </c>
      <c r="BO24" s="403">
        <f>BO5</f>
        <v>0.93333333333333324</v>
      </c>
      <c r="BW24" s="400" t="s">
        <v>10242</v>
      </c>
      <c r="BX24" s="403">
        <f>BX5</f>
        <v>0.93333333333333324</v>
      </c>
      <c r="CF24" s="400" t="s">
        <v>10242</v>
      </c>
      <c r="CG24" s="403">
        <f>CG5</f>
        <v>0.96666666666666667</v>
      </c>
      <c r="CL24" s="400" t="s">
        <v>10242</v>
      </c>
      <c r="CM24" s="403">
        <f>CM5</f>
        <v>0.98333333333333339</v>
      </c>
      <c r="CR24" s="400" t="s">
        <v>10242</v>
      </c>
      <c r="CS24" s="403">
        <f>CS5</f>
        <v>1</v>
      </c>
      <c r="DD24" s="400" t="s">
        <v>10242</v>
      </c>
      <c r="DE24" s="403">
        <f>DE5</f>
        <v>1</v>
      </c>
      <c r="DS24" s="403" t="str">
        <f>DS5</f>
        <v>No aplica, hallazgo dado por superado en Acta visita de vigilancia del 30/10/2020.</v>
      </c>
      <c r="DT24" s="403"/>
      <c r="DY24" s="404"/>
      <c r="DZ24" s="404"/>
      <c r="EA24" s="404"/>
      <c r="EH24" s="404"/>
      <c r="EI24" s="404"/>
      <c r="EJ24" s="404"/>
      <c r="EK24" s="406">
        <f>EK11</f>
        <v>0.25</v>
      </c>
      <c r="EQ24" s="404"/>
      <c r="ER24" s="404"/>
      <c r="ES24" s="404"/>
      <c r="ET24" s="406"/>
      <c r="EZ24" s="404"/>
      <c r="FA24" s="404"/>
      <c r="FB24" s="404"/>
      <c r="FL24" s="439"/>
      <c r="FQ24" s="404"/>
      <c r="FR24" s="404"/>
      <c r="FS24" s="404"/>
      <c r="FT24" s="439"/>
      <c r="FY24" s="71"/>
    </row>
    <row r="25" spans="1:185" ht="5.25" customHeight="1">
      <c r="A25" s="394"/>
      <c r="B25" s="395"/>
      <c r="C25" s="407"/>
      <c r="D25" s="407"/>
      <c r="E25" s="396" t="s">
        <v>10243</v>
      </c>
      <c r="F25" s="397">
        <f>L8</f>
        <v>0.66666666666666663</v>
      </c>
      <c r="G25" s="398"/>
      <c r="H25" s="399"/>
      <c r="I25" s="398"/>
      <c r="K25" s="400" t="s">
        <v>10243</v>
      </c>
      <c r="L25" s="401">
        <f>L8</f>
        <v>0.66666666666666663</v>
      </c>
      <c r="M25" s="402"/>
      <c r="N25" s="402"/>
      <c r="Q25" s="400" t="s">
        <v>10243</v>
      </c>
      <c r="R25" s="403">
        <f>R8</f>
        <v>1</v>
      </c>
      <c r="T25" s="398"/>
      <c r="U25" s="398"/>
      <c r="V25" s="398"/>
      <c r="W25" s="404"/>
      <c r="X25" s="404"/>
      <c r="Y25" s="404"/>
      <c r="Z25" s="404"/>
      <c r="AA25" s="404"/>
      <c r="AD25" s="400" t="s">
        <v>10243</v>
      </c>
      <c r="AE25" s="403">
        <f>AE8</f>
        <v>1</v>
      </c>
      <c r="AF25" s="402"/>
      <c r="AG25" s="402"/>
      <c r="AH25" s="402"/>
      <c r="AJ25" s="404"/>
      <c r="AK25" s="404"/>
      <c r="AL25" s="404"/>
      <c r="AM25" s="400" t="s">
        <v>10243</v>
      </c>
      <c r="AN25" s="403">
        <f>AN8</f>
        <v>1</v>
      </c>
      <c r="AO25" s="402"/>
      <c r="AP25" s="402"/>
      <c r="AQ25" s="402"/>
      <c r="AV25" s="400" t="s">
        <v>10243</v>
      </c>
      <c r="AW25" s="403">
        <f>AW8</f>
        <v>1</v>
      </c>
      <c r="BE25" s="400" t="s">
        <v>10243</v>
      </c>
      <c r="BF25" s="403">
        <f>BF8</f>
        <v>1</v>
      </c>
      <c r="BN25" s="400" t="s">
        <v>10243</v>
      </c>
      <c r="BO25" s="403">
        <f>BO8</f>
        <v>1</v>
      </c>
      <c r="BW25" s="400" t="s">
        <v>10243</v>
      </c>
      <c r="BX25" s="403">
        <f>BX8</f>
        <v>1</v>
      </c>
      <c r="CF25" s="400" t="s">
        <v>10243</v>
      </c>
      <c r="CG25" s="403">
        <f>CG8</f>
        <v>1</v>
      </c>
      <c r="CL25" s="400" t="s">
        <v>10243</v>
      </c>
      <c r="CM25" s="403">
        <f>CM8</f>
        <v>1</v>
      </c>
      <c r="CR25" s="400" t="s">
        <v>10243</v>
      </c>
      <c r="CS25" s="403">
        <f>CS8</f>
        <v>1</v>
      </c>
      <c r="DD25" s="400" t="s">
        <v>10243</v>
      </c>
      <c r="DE25" s="403">
        <f>DE8</f>
        <v>1</v>
      </c>
      <c r="DS25" s="403" t="str">
        <f>DS8</f>
        <v>No aplica, hallazgo dado por superado en Acta visita de vigilancia del 30/10/2020.</v>
      </c>
      <c r="DT25" s="403"/>
      <c r="DY25" s="404"/>
      <c r="DZ25" s="404"/>
      <c r="EA25" s="404"/>
      <c r="EH25" s="404"/>
      <c r="EI25" s="404"/>
      <c r="EJ25" s="404"/>
      <c r="EK25" s="406">
        <f t="shared" ref="EK25:EK30" si="2">EK15</f>
        <v>1</v>
      </c>
      <c r="EQ25" s="404"/>
      <c r="ER25" s="404"/>
      <c r="ES25" s="404"/>
      <c r="ET25" s="406"/>
      <c r="EU25" s="408"/>
      <c r="EZ25" s="404"/>
      <c r="FA25" s="404"/>
      <c r="FB25" s="404"/>
      <c r="FL25" s="439"/>
      <c r="FQ25" s="404"/>
      <c r="FR25" s="404"/>
      <c r="FS25" s="404"/>
      <c r="FT25" s="439"/>
      <c r="FY25" s="71"/>
    </row>
    <row r="26" spans="1:185" ht="5.25" customHeight="1">
      <c r="A26" s="394"/>
      <c r="B26" s="395"/>
      <c r="C26" s="407"/>
      <c r="D26" s="407"/>
      <c r="E26" s="396" t="s">
        <v>10244</v>
      </c>
      <c r="F26" s="397">
        <f>L11</f>
        <v>0</v>
      </c>
      <c r="G26" s="409"/>
      <c r="H26" s="399"/>
      <c r="I26" s="398"/>
      <c r="K26" s="400" t="s">
        <v>10244</v>
      </c>
      <c r="L26" s="401">
        <f>L11</f>
        <v>0</v>
      </c>
      <c r="M26" s="402"/>
      <c r="N26" s="402"/>
      <c r="Q26" s="400" t="s">
        <v>10244</v>
      </c>
      <c r="R26" s="403">
        <f>R11</f>
        <v>0.625</v>
      </c>
      <c r="T26" s="398"/>
      <c r="U26" s="398"/>
      <c r="V26" s="398"/>
      <c r="W26" s="404"/>
      <c r="X26" s="404"/>
      <c r="Y26" s="404"/>
      <c r="Z26" s="404"/>
      <c r="AA26" s="404"/>
      <c r="AD26" s="400" t="s">
        <v>10244</v>
      </c>
      <c r="AE26" s="403">
        <f>AE11</f>
        <v>0.625</v>
      </c>
      <c r="AF26" s="402"/>
      <c r="AG26" s="402"/>
      <c r="AH26" s="402"/>
      <c r="AJ26" s="404"/>
      <c r="AK26" s="404"/>
      <c r="AL26" s="404"/>
      <c r="AM26" s="400" t="s">
        <v>10244</v>
      </c>
      <c r="AN26" s="403">
        <f>AN11</f>
        <v>0.66664999999999996</v>
      </c>
      <c r="AO26" s="402"/>
      <c r="AP26" s="402"/>
      <c r="AQ26" s="402"/>
      <c r="AV26" s="400" t="s">
        <v>10244</v>
      </c>
      <c r="AW26" s="403">
        <f>AW11</f>
        <v>0.72</v>
      </c>
      <c r="BE26" s="400" t="s">
        <v>10244</v>
      </c>
      <c r="BF26" s="403">
        <f>BF11</f>
        <v>0.77500000000000002</v>
      </c>
      <c r="BN26" s="400" t="s">
        <v>10244</v>
      </c>
      <c r="BO26" s="403">
        <f>BO11</f>
        <v>0.83000000000000007</v>
      </c>
      <c r="BW26" s="400" t="s">
        <v>10244</v>
      </c>
      <c r="BX26" s="403">
        <f>BX11</f>
        <v>0.83000000000000007</v>
      </c>
      <c r="CF26" s="400" t="s">
        <v>10244</v>
      </c>
      <c r="CG26" s="403">
        <f>CG11</f>
        <v>0.85</v>
      </c>
      <c r="CL26" s="400" t="s">
        <v>10244</v>
      </c>
      <c r="CM26" s="403">
        <f>CM11</f>
        <v>0.90999999999999992</v>
      </c>
      <c r="CR26" s="400" t="s">
        <v>10244</v>
      </c>
      <c r="CS26" s="403">
        <f>CS11</f>
        <v>0.92500000000000004</v>
      </c>
      <c r="DD26" s="400" t="s">
        <v>10244</v>
      </c>
      <c r="DE26" s="403">
        <f>DE11</f>
        <v>0.92500000000000004</v>
      </c>
      <c r="DS26" s="403">
        <f>DS11</f>
        <v>7.0000000000000007E-2</v>
      </c>
      <c r="DT26" s="403"/>
      <c r="DY26" s="404"/>
      <c r="DZ26" s="404"/>
      <c r="EA26" s="404"/>
      <c r="EH26" s="404"/>
      <c r="EI26" s="404"/>
      <c r="EJ26" s="404"/>
      <c r="EK26" s="406">
        <f t="shared" si="2"/>
        <v>0.09</v>
      </c>
      <c r="EQ26" s="404"/>
      <c r="ER26" s="404"/>
      <c r="ES26" s="404"/>
      <c r="ET26" s="406" t="s">
        <v>10245</v>
      </c>
      <c r="EU26" s="410">
        <f>ET11</f>
        <v>0.5</v>
      </c>
      <c r="EZ26" s="404"/>
      <c r="FA26" s="404"/>
      <c r="FB26" s="404"/>
      <c r="FO26" s="310"/>
      <c r="FP26" s="310"/>
      <c r="FQ26" s="404"/>
      <c r="FR26" s="404"/>
      <c r="FS26" s="404"/>
      <c r="FW26" s="310"/>
      <c r="FX26" s="310"/>
      <c r="FY26" s="71"/>
      <c r="GC26" s="310"/>
    </row>
    <row r="27" spans="1:185" ht="3" customHeight="1">
      <c r="A27" s="394"/>
      <c r="B27" s="395"/>
      <c r="C27" s="407"/>
      <c r="D27" s="407"/>
      <c r="E27" s="396" t="s">
        <v>10246</v>
      </c>
      <c r="F27" s="397">
        <f>L13</f>
        <v>0</v>
      </c>
      <c r="G27" s="409"/>
      <c r="H27" s="399"/>
      <c r="I27" s="398"/>
      <c r="K27" s="400" t="s">
        <v>10246</v>
      </c>
      <c r="L27" s="401">
        <f>L13</f>
        <v>0</v>
      </c>
      <c r="M27" s="402"/>
      <c r="N27" s="402"/>
      <c r="Q27" s="400" t="s">
        <v>10246</v>
      </c>
      <c r="R27" s="403">
        <f>R13</f>
        <v>0.5</v>
      </c>
      <c r="T27" s="398"/>
      <c r="U27" s="398"/>
      <c r="V27" s="398"/>
      <c r="W27" s="404"/>
      <c r="X27" s="404"/>
      <c r="Y27" s="404"/>
      <c r="Z27" s="404"/>
      <c r="AA27" s="404"/>
      <c r="AD27" s="400" t="s">
        <v>10246</v>
      </c>
      <c r="AE27" s="403">
        <f>AE13</f>
        <v>0.75</v>
      </c>
      <c r="AF27" s="402"/>
      <c r="AG27" s="402"/>
      <c r="AH27" s="402"/>
      <c r="AJ27" s="404"/>
      <c r="AK27" s="404"/>
      <c r="AL27" s="404"/>
      <c r="AM27" s="400" t="s">
        <v>10246</v>
      </c>
      <c r="AN27" s="403">
        <f>AN13</f>
        <v>0.85</v>
      </c>
      <c r="AO27" s="402"/>
      <c r="AP27" s="402"/>
      <c r="AQ27" s="402"/>
      <c r="AV27" s="400" t="s">
        <v>10246</v>
      </c>
      <c r="AW27" s="403">
        <f>AW13</f>
        <v>1</v>
      </c>
      <c r="BE27" s="400" t="s">
        <v>10246</v>
      </c>
      <c r="BF27" s="403">
        <f>BF13</f>
        <v>1</v>
      </c>
      <c r="BN27" s="400" t="s">
        <v>10246</v>
      </c>
      <c r="BO27" s="403">
        <f>BO13</f>
        <v>1</v>
      </c>
      <c r="BW27" s="400" t="s">
        <v>10246</v>
      </c>
      <c r="BX27" s="403">
        <f>BX13</f>
        <v>1</v>
      </c>
      <c r="CF27" s="400" t="s">
        <v>10246</v>
      </c>
      <c r="CG27" s="403">
        <f>CG13</f>
        <v>1</v>
      </c>
      <c r="CL27" s="400" t="s">
        <v>10246</v>
      </c>
      <c r="CM27" s="403">
        <f>CM13</f>
        <v>1</v>
      </c>
      <c r="CR27" s="400" t="s">
        <v>10246</v>
      </c>
      <c r="CS27" s="403">
        <f>CS13</f>
        <v>1</v>
      </c>
      <c r="DD27" s="400" t="s">
        <v>10246</v>
      </c>
      <c r="DE27" s="403">
        <f>DE13</f>
        <v>1</v>
      </c>
      <c r="DS27" s="403" t="str">
        <f>DS13</f>
        <v>No aplica, hallazgo dado por superado en Acta visita de vigilancia del 30/10/2020.</v>
      </c>
      <c r="DT27" s="403"/>
      <c r="DY27" s="404"/>
      <c r="DZ27" s="404"/>
      <c r="EA27" s="404"/>
      <c r="EH27" s="404"/>
      <c r="EI27" s="404"/>
      <c r="EJ27" s="404"/>
      <c r="EK27" s="406">
        <f t="shared" si="2"/>
        <v>0.25</v>
      </c>
      <c r="EQ27" s="404"/>
      <c r="ER27" s="404"/>
      <c r="ES27" s="404"/>
      <c r="ET27" s="406" t="s">
        <v>10247</v>
      </c>
      <c r="EU27" s="410">
        <f>ET16</f>
        <v>0.09</v>
      </c>
      <c r="EZ27" s="404"/>
      <c r="FA27" s="404"/>
      <c r="FB27" s="404"/>
      <c r="FM27" s="408"/>
      <c r="FO27" s="310"/>
      <c r="FP27" s="310"/>
      <c r="FQ27" s="404"/>
      <c r="FR27" s="404"/>
      <c r="FS27" s="404"/>
      <c r="FU27" s="408"/>
      <c r="FW27" s="310"/>
      <c r="FX27" s="310"/>
      <c r="FY27" s="71"/>
      <c r="GC27" s="310"/>
    </row>
    <row r="28" spans="1:185" ht="33" customHeight="1">
      <c r="A28" s="394"/>
      <c r="B28" s="395"/>
      <c r="C28" s="407"/>
      <c r="D28" s="407"/>
      <c r="E28" s="396" t="s">
        <v>10248</v>
      </c>
      <c r="F28" s="397">
        <f>L15</f>
        <v>0</v>
      </c>
      <c r="G28" s="409"/>
      <c r="H28" s="398"/>
      <c r="I28" s="398"/>
      <c r="K28" s="400" t="s">
        <v>10248</v>
      </c>
      <c r="L28" s="401">
        <f>L15</f>
        <v>0</v>
      </c>
      <c r="M28" s="402"/>
      <c r="N28" s="402"/>
      <c r="Q28" s="400" t="s">
        <v>10248</v>
      </c>
      <c r="R28" s="403">
        <f>R15</f>
        <v>0</v>
      </c>
      <c r="T28" s="398"/>
      <c r="U28" s="398"/>
      <c r="V28" s="398"/>
      <c r="W28" s="404"/>
      <c r="X28" s="404"/>
      <c r="Y28" s="404"/>
      <c r="Z28" s="404"/>
      <c r="AA28" s="404"/>
      <c r="AD28" s="400" t="s">
        <v>10248</v>
      </c>
      <c r="AE28" s="403">
        <f>AE15</f>
        <v>0</v>
      </c>
      <c r="AF28" s="402"/>
      <c r="AG28" s="402"/>
      <c r="AH28" s="402"/>
      <c r="AJ28" s="404"/>
      <c r="AK28" s="404"/>
      <c r="AL28" s="404"/>
      <c r="AM28" s="400" t="s">
        <v>10248</v>
      </c>
      <c r="AN28" s="403">
        <f>AN15</f>
        <v>1</v>
      </c>
      <c r="AO28" s="402"/>
      <c r="AP28" s="402"/>
      <c r="AQ28" s="402"/>
      <c r="AV28" s="400" t="s">
        <v>10248</v>
      </c>
      <c r="AW28" s="403">
        <f>AW15</f>
        <v>1</v>
      </c>
      <c r="BE28" s="400" t="s">
        <v>10248</v>
      </c>
      <c r="BF28" s="403">
        <f>BF15</f>
        <v>0.39700000000000002</v>
      </c>
      <c r="BN28" s="400" t="s">
        <v>10248</v>
      </c>
      <c r="BO28" s="403">
        <f>BO15</f>
        <v>0.39700000000000002</v>
      </c>
      <c r="BW28" s="400" t="s">
        <v>10248</v>
      </c>
      <c r="BX28" s="403">
        <f>BX15</f>
        <v>0.39700000000000002</v>
      </c>
      <c r="CF28" s="400" t="s">
        <v>10248</v>
      </c>
      <c r="CG28" s="403">
        <f>CG15</f>
        <v>0.39700000000000002</v>
      </c>
      <c r="CL28" s="400" t="s">
        <v>10248</v>
      </c>
      <c r="CM28" s="403">
        <f>CM15</f>
        <v>0.39700000000000002</v>
      </c>
      <c r="CR28" s="400" t="s">
        <v>10248</v>
      </c>
      <c r="CS28" s="403">
        <f>CS15</f>
        <v>0.41</v>
      </c>
      <c r="DD28" s="400" t="s">
        <v>10248</v>
      </c>
      <c r="DE28" s="403">
        <f>DE15</f>
        <v>1</v>
      </c>
      <c r="DS28" s="403">
        <f>DS15</f>
        <v>1</v>
      </c>
      <c r="DT28" s="403"/>
      <c r="DY28" s="404"/>
      <c r="DZ28" s="404"/>
      <c r="EA28" s="404"/>
      <c r="EH28" s="404"/>
      <c r="EI28" s="404"/>
      <c r="EJ28" s="404"/>
      <c r="EK28" s="406">
        <f t="shared" si="2"/>
        <v>0.7</v>
      </c>
      <c r="EQ28" s="404"/>
      <c r="ER28" s="404"/>
      <c r="ES28" s="404"/>
      <c r="ET28" s="406" t="s">
        <v>10249</v>
      </c>
      <c r="EU28" s="410">
        <f>ET17</f>
        <v>0.5</v>
      </c>
      <c r="EZ28" s="404"/>
      <c r="FA28" s="404"/>
      <c r="FB28" s="404"/>
      <c r="FL28" s="443" t="s">
        <v>10250</v>
      </c>
      <c r="FM28" s="442">
        <f>FL11</f>
        <v>0.64</v>
      </c>
      <c r="FO28" s="310"/>
      <c r="FP28" s="310"/>
      <c r="FQ28" s="404"/>
      <c r="FR28" s="404"/>
      <c r="FS28" s="404"/>
      <c r="FT28" s="443" t="s">
        <v>10250</v>
      </c>
      <c r="FU28" s="442">
        <f>FT11</f>
        <v>0.64</v>
      </c>
      <c r="FW28" s="310"/>
      <c r="FX28" s="310"/>
      <c r="FY28" s="443" t="s">
        <v>10250</v>
      </c>
      <c r="FZ28" s="583">
        <f>FY11</f>
        <v>0.9</v>
      </c>
      <c r="GB28" s="567"/>
      <c r="GC28" s="310"/>
    </row>
    <row r="29" spans="1:185" ht="33" customHeight="1">
      <c r="A29" s="394"/>
      <c r="B29" s="395"/>
      <c r="C29" s="407"/>
      <c r="D29" s="407"/>
      <c r="E29" s="396" t="s">
        <v>10251</v>
      </c>
      <c r="F29" s="397">
        <f>L16</f>
        <v>0.42499999999999999</v>
      </c>
      <c r="G29" s="411"/>
      <c r="H29" s="398"/>
      <c r="I29" s="398"/>
      <c r="K29" s="400" t="s">
        <v>10251</v>
      </c>
      <c r="L29" s="401">
        <f>L16</f>
        <v>0.42499999999999999</v>
      </c>
      <c r="M29" s="402"/>
      <c r="N29" s="402"/>
      <c r="Q29" s="400" t="s">
        <v>10251</v>
      </c>
      <c r="R29" s="403">
        <f>R16</f>
        <v>0.75</v>
      </c>
      <c r="T29" s="398"/>
      <c r="U29" s="398"/>
      <c r="V29" s="398"/>
      <c r="W29" s="404"/>
      <c r="X29" s="404"/>
      <c r="Y29" s="404"/>
      <c r="Z29" s="404"/>
      <c r="AA29" s="404"/>
      <c r="AD29" s="400" t="s">
        <v>10251</v>
      </c>
      <c r="AE29" s="403">
        <f>AE16</f>
        <v>0.75</v>
      </c>
      <c r="AF29" s="402"/>
      <c r="AG29" s="402"/>
      <c r="AH29" s="402"/>
      <c r="AJ29" s="404"/>
      <c r="AK29" s="404"/>
      <c r="AL29" s="404"/>
      <c r="AM29" s="400" t="s">
        <v>10251</v>
      </c>
      <c r="AN29" s="403">
        <f>AN16</f>
        <v>0.875</v>
      </c>
      <c r="AO29" s="402"/>
      <c r="AP29" s="402"/>
      <c r="AQ29" s="402"/>
      <c r="AV29" s="400" t="s">
        <v>10251</v>
      </c>
      <c r="AW29" s="403">
        <f>AW16</f>
        <v>1</v>
      </c>
      <c r="BE29" s="400" t="s">
        <v>10251</v>
      </c>
      <c r="BF29" s="403">
        <f>BF16</f>
        <v>1</v>
      </c>
      <c r="BN29" s="400" t="s">
        <v>10251</v>
      </c>
      <c r="BO29" s="403">
        <f>BO16</f>
        <v>0.83000000000000007</v>
      </c>
      <c r="BW29" s="400" t="s">
        <v>10251</v>
      </c>
      <c r="BX29" s="403">
        <f>BX16</f>
        <v>0.83000000000000007</v>
      </c>
      <c r="CF29" s="400" t="s">
        <v>10251</v>
      </c>
      <c r="CG29" s="403">
        <f>CG16</f>
        <v>0.83000000000000007</v>
      </c>
      <c r="CL29" s="400" t="s">
        <v>10251</v>
      </c>
      <c r="CM29" s="403">
        <f>CM16</f>
        <v>0.90999999999999992</v>
      </c>
      <c r="CR29" s="400" t="s">
        <v>10251</v>
      </c>
      <c r="CS29" s="403">
        <f>CS16</f>
        <v>0.90999999999999992</v>
      </c>
      <c r="DD29" s="400" t="s">
        <v>10251</v>
      </c>
      <c r="DE29" s="403">
        <f>DE16</f>
        <v>0.90999999999999992</v>
      </c>
      <c r="DS29" s="403">
        <f>DS16</f>
        <v>0.09</v>
      </c>
      <c r="DT29" s="403"/>
      <c r="DY29" s="404"/>
      <c r="DZ29" s="404"/>
      <c r="EA29" s="404"/>
      <c r="EH29" s="404"/>
      <c r="EI29" s="404"/>
      <c r="EJ29" s="404"/>
      <c r="EK29" s="406">
        <f t="shared" si="2"/>
        <v>0.25</v>
      </c>
      <c r="EQ29" s="404"/>
      <c r="ER29" s="404"/>
      <c r="ES29" s="404"/>
      <c r="ET29" s="406" t="s">
        <v>10252</v>
      </c>
      <c r="EU29" s="410">
        <f>ET18</f>
        <v>0.7</v>
      </c>
      <c r="EZ29" s="404"/>
      <c r="FA29" s="404"/>
      <c r="FB29" s="404"/>
      <c r="FL29" s="443" t="s">
        <v>10247</v>
      </c>
      <c r="FM29" s="410">
        <f>FL16</f>
        <v>0.57999999999999996</v>
      </c>
      <c r="FQ29" s="404"/>
      <c r="FR29" s="404"/>
      <c r="FS29" s="404"/>
      <c r="FT29" s="443" t="s">
        <v>10247</v>
      </c>
      <c r="FU29" s="410">
        <f>FT16</f>
        <v>0.57999999999999996</v>
      </c>
      <c r="FY29" s="443" t="s">
        <v>10247</v>
      </c>
      <c r="FZ29" s="584">
        <f>FY16</f>
        <v>0.5</v>
      </c>
      <c r="GB29" s="567"/>
    </row>
    <row r="30" spans="1:185" ht="33" customHeight="1">
      <c r="A30" s="394"/>
      <c r="B30" s="395"/>
      <c r="C30" s="407"/>
      <c r="D30" s="407"/>
      <c r="E30" s="396" t="s">
        <v>10253</v>
      </c>
      <c r="F30" s="397">
        <f>L20</f>
        <v>0</v>
      </c>
      <c r="G30" s="398"/>
      <c r="H30" s="398"/>
      <c r="I30" s="398"/>
      <c r="K30" s="400" t="s">
        <v>10253</v>
      </c>
      <c r="L30" s="401">
        <f>L20</f>
        <v>0</v>
      </c>
      <c r="M30" s="402"/>
      <c r="N30" s="402"/>
      <c r="Q30" s="400" t="s">
        <v>10253</v>
      </c>
      <c r="R30" s="403">
        <f>R20</f>
        <v>0.4</v>
      </c>
      <c r="T30" s="398"/>
      <c r="U30" s="398"/>
      <c r="V30" s="398"/>
      <c r="W30" s="404"/>
      <c r="X30" s="404"/>
      <c r="Y30" s="404"/>
      <c r="Z30" s="404"/>
      <c r="AA30" s="404"/>
      <c r="AD30" s="400" t="s">
        <v>10253</v>
      </c>
      <c r="AE30" s="403">
        <f>AE20</f>
        <v>0.4</v>
      </c>
      <c r="AF30" s="402"/>
      <c r="AG30" s="402"/>
      <c r="AH30" s="402"/>
      <c r="AJ30" s="404"/>
      <c r="AK30" s="404"/>
      <c r="AL30" s="404"/>
      <c r="AM30" s="400" t="s">
        <v>10253</v>
      </c>
      <c r="AN30" s="403">
        <f>AN20</f>
        <v>0.65</v>
      </c>
      <c r="AO30" s="402"/>
      <c r="AP30" s="402"/>
      <c r="AQ30" s="402"/>
      <c r="AV30" s="400" t="s">
        <v>10253</v>
      </c>
      <c r="AW30" s="403">
        <f>AW20</f>
        <v>1</v>
      </c>
      <c r="BE30" s="400" t="s">
        <v>10253</v>
      </c>
      <c r="BF30" s="403">
        <f>BF20</f>
        <v>1</v>
      </c>
      <c r="BN30" s="400" t="s">
        <v>10253</v>
      </c>
      <c r="BO30" s="403">
        <f>BO20</f>
        <v>0.97</v>
      </c>
      <c r="BW30" s="400" t="s">
        <v>10253</v>
      </c>
      <c r="BX30" s="403">
        <f>BX20</f>
        <v>0.97</v>
      </c>
      <c r="CF30" s="400" t="s">
        <v>10253</v>
      </c>
      <c r="CG30" s="403">
        <f>CG20</f>
        <v>0.97</v>
      </c>
      <c r="CL30" s="400" t="s">
        <v>10253</v>
      </c>
      <c r="CM30" s="403">
        <f>CM20</f>
        <v>0.97</v>
      </c>
      <c r="CR30" s="400" t="s">
        <v>10253</v>
      </c>
      <c r="CS30" s="403">
        <f>CS20</f>
        <v>0.97</v>
      </c>
      <c r="DD30" s="400" t="s">
        <v>10253</v>
      </c>
      <c r="DE30" s="403">
        <f>DE20</f>
        <v>0.97</v>
      </c>
      <c r="DS30" s="403">
        <f>DS20</f>
        <v>0</v>
      </c>
      <c r="DT30" s="403"/>
      <c r="DY30" s="404"/>
      <c r="DZ30" s="404"/>
      <c r="EA30" s="404"/>
      <c r="EH30" s="404"/>
      <c r="EI30" s="404"/>
      <c r="EJ30" s="404"/>
      <c r="EK30" s="406">
        <f t="shared" si="2"/>
        <v>0</v>
      </c>
      <c r="EQ30" s="404"/>
      <c r="ER30" s="404"/>
      <c r="ES30" s="404"/>
      <c r="ET30" s="205" t="s">
        <v>10254</v>
      </c>
      <c r="EU30" s="410">
        <f>ET19</f>
        <v>0.25</v>
      </c>
      <c r="EZ30" s="404"/>
      <c r="FA30" s="404"/>
      <c r="FB30" s="404"/>
      <c r="FL30" s="443" t="s">
        <v>10249</v>
      </c>
      <c r="FM30" s="410">
        <f>FL17</f>
        <v>0</v>
      </c>
      <c r="FQ30" s="404"/>
      <c r="FR30" s="404"/>
      <c r="FS30" s="404"/>
      <c r="FT30" s="443" t="s">
        <v>10249</v>
      </c>
      <c r="FU30" s="410">
        <f>FT17</f>
        <v>0</v>
      </c>
      <c r="FY30" s="443" t="s">
        <v>10249</v>
      </c>
      <c r="FZ30" s="584">
        <v>0.5</v>
      </c>
      <c r="GB30" s="567"/>
    </row>
    <row r="31" spans="1:185" ht="33" customHeight="1">
      <c r="A31" s="394"/>
      <c r="B31" s="395"/>
      <c r="C31" s="407"/>
      <c r="D31" s="407"/>
      <c r="E31" s="396" t="s">
        <v>10255</v>
      </c>
      <c r="F31" s="397">
        <f>L21</f>
        <v>0</v>
      </c>
      <c r="G31" s="398"/>
      <c r="H31" s="398"/>
      <c r="I31" s="398"/>
      <c r="K31" s="400"/>
      <c r="L31" s="401">
        <f>L21</f>
        <v>0</v>
      </c>
      <c r="M31" s="402"/>
      <c r="N31" s="402"/>
      <c r="Q31" s="400" t="s">
        <v>10255</v>
      </c>
      <c r="R31" s="403">
        <f>R21</f>
        <v>0.13333333333333333</v>
      </c>
      <c r="T31" s="398"/>
      <c r="U31" s="398"/>
      <c r="V31" s="398"/>
      <c r="W31" s="404"/>
      <c r="X31" s="404"/>
      <c r="Y31" s="404"/>
      <c r="Z31" s="404"/>
      <c r="AA31" s="404"/>
      <c r="AD31" s="400" t="s">
        <v>10255</v>
      </c>
      <c r="AE31" s="403">
        <f>AE21</f>
        <v>0.13333333333333333</v>
      </c>
      <c r="AF31" s="402"/>
      <c r="AG31" s="402"/>
      <c r="AH31" s="402"/>
      <c r="AJ31" s="404"/>
      <c r="AK31" s="404"/>
      <c r="AL31" s="404"/>
      <c r="AM31" s="400" t="s">
        <v>10255</v>
      </c>
      <c r="AN31" s="403">
        <f>AN21</f>
        <v>0.13333333333333333</v>
      </c>
      <c r="AO31" s="402"/>
      <c r="AP31" s="402"/>
      <c r="AQ31" s="402"/>
      <c r="AV31" s="400" t="s">
        <v>10255</v>
      </c>
      <c r="AW31" s="403">
        <f>AW21</f>
        <v>0.56666666666666665</v>
      </c>
      <c r="BE31" s="400" t="s">
        <v>10255</v>
      </c>
      <c r="BF31" s="403">
        <f>BF21</f>
        <v>0.56666666666666665</v>
      </c>
      <c r="BN31" s="400" t="s">
        <v>10255</v>
      </c>
      <c r="BO31" s="403">
        <f>BO21</f>
        <v>0.66666666666666663</v>
      </c>
      <c r="BW31" s="400" t="s">
        <v>10255</v>
      </c>
      <c r="BX31" s="403">
        <f>BX21</f>
        <v>0.77333333333333332</v>
      </c>
      <c r="CF31" s="400" t="s">
        <v>10255</v>
      </c>
      <c r="CG31" s="403">
        <f>CG21</f>
        <v>0.77333333333333332</v>
      </c>
      <c r="CL31" s="400" t="s">
        <v>10255</v>
      </c>
      <c r="CM31" s="403">
        <f>CM21</f>
        <v>0.83333333333333337</v>
      </c>
      <c r="CR31" s="400" t="s">
        <v>10255</v>
      </c>
      <c r="CS31" s="403">
        <f>CS21</f>
        <v>0.8666666666666667</v>
      </c>
      <c r="DD31" s="400" t="s">
        <v>10255</v>
      </c>
      <c r="DE31" s="403">
        <f>DE21</f>
        <v>0.8666666666666667</v>
      </c>
      <c r="DS31" s="403" t="str">
        <f>DS21</f>
        <v>No aplica, hallazgo dado por superado en Acta visita de vigilancia del 30/10/2020.</v>
      </c>
      <c r="DT31" s="403"/>
      <c r="DY31" s="404"/>
      <c r="DZ31" s="404"/>
      <c r="EA31" s="404"/>
      <c r="EH31" s="404"/>
      <c r="EI31" s="404"/>
      <c r="EJ31" s="404"/>
      <c r="EQ31" s="404"/>
      <c r="ER31" s="404"/>
      <c r="ES31" s="404"/>
      <c r="ET31" s="205" t="s">
        <v>10256</v>
      </c>
      <c r="EU31" s="410">
        <f>ET20</f>
        <v>0.14499999999999999</v>
      </c>
      <c r="EZ31" s="404"/>
      <c r="FA31" s="404"/>
      <c r="FB31" s="404"/>
      <c r="FL31" s="341" t="s">
        <v>10256</v>
      </c>
      <c r="FM31" s="410">
        <f>FL20</f>
        <v>0.32</v>
      </c>
      <c r="FQ31" s="404"/>
      <c r="FR31" s="404"/>
      <c r="FS31" s="404"/>
      <c r="FT31" s="341" t="s">
        <v>10256</v>
      </c>
      <c r="FU31" s="410">
        <f>FT20</f>
        <v>1</v>
      </c>
      <c r="FY31" s="341" t="s">
        <v>10256</v>
      </c>
      <c r="FZ31" s="584">
        <f>FY20</f>
        <v>1</v>
      </c>
      <c r="GB31" s="567"/>
    </row>
    <row r="32" spans="1:185" ht="40.5" customHeight="1">
      <c r="A32" s="664" t="s">
        <v>10257</v>
      </c>
      <c r="B32" s="665"/>
      <c r="C32" s="665"/>
      <c r="D32" s="665"/>
      <c r="E32" s="412">
        <f>AVERAGE(F24:F31)</f>
        <v>0.21979166666666666</v>
      </c>
      <c r="F32" s="413" t="s">
        <v>10258</v>
      </c>
      <c r="G32" s="414"/>
      <c r="H32" s="414"/>
      <c r="K32" s="415" t="s">
        <v>10259</v>
      </c>
      <c r="L32" s="416">
        <f>AVERAGE(L24:L31)</f>
        <v>0.21979166666666666</v>
      </c>
      <c r="M32" s="417"/>
      <c r="N32" s="417"/>
      <c r="Q32" s="418" t="s">
        <v>10260</v>
      </c>
      <c r="R32" s="416">
        <f>AVERAGE(R24:R31)</f>
        <v>0.55104166666666676</v>
      </c>
      <c r="T32" s="414"/>
      <c r="U32" s="414"/>
      <c r="V32" s="414"/>
      <c r="W32" s="419"/>
      <c r="X32" s="419"/>
      <c r="Y32" s="419"/>
      <c r="Z32" s="419"/>
      <c r="AA32" s="419"/>
      <c r="AB32" s="420"/>
      <c r="AC32" s="420"/>
      <c r="AD32" s="415" t="s">
        <v>10261</v>
      </c>
      <c r="AE32" s="416">
        <f>AVERAGE(AE24:AE31)</f>
        <v>0.58229166666666676</v>
      </c>
      <c r="AF32" s="417"/>
      <c r="AG32" s="417"/>
      <c r="AH32" s="417"/>
      <c r="AJ32" s="419"/>
      <c r="AK32" s="419"/>
      <c r="AL32" s="419"/>
      <c r="AM32" s="415" t="s">
        <v>10262</v>
      </c>
      <c r="AN32" s="416">
        <f>AVERAGE(AN24:AN31)</f>
        <v>0.76353958333333349</v>
      </c>
      <c r="AO32" s="417"/>
      <c r="AP32" s="417"/>
      <c r="AQ32" s="417"/>
      <c r="AV32" s="415" t="s">
        <v>10263</v>
      </c>
      <c r="AW32" s="416">
        <f>AVERAGE(AW24:AW31)</f>
        <v>0.90249999999999997</v>
      </c>
      <c r="BE32" s="415" t="s">
        <v>10264</v>
      </c>
      <c r="BF32" s="416">
        <f>AVERAGE(BF24:BF31)</f>
        <v>0.83399999999999996</v>
      </c>
      <c r="BN32" s="415" t="s">
        <v>10265</v>
      </c>
      <c r="BO32" s="416">
        <f>AVERAGE(BO24:BO31)</f>
        <v>0.82837499999999997</v>
      </c>
      <c r="BW32" s="415" t="s">
        <v>10266</v>
      </c>
      <c r="BX32" s="416">
        <f>AVERAGE(BX24:BX31)</f>
        <v>0.84170833333333328</v>
      </c>
      <c r="CF32" s="415" t="s">
        <v>10267</v>
      </c>
      <c r="CG32" s="416">
        <f>AVERAGE(CG24:CG31)</f>
        <v>0.84837499999999999</v>
      </c>
      <c r="CL32" s="415" t="s">
        <v>10268</v>
      </c>
      <c r="CM32" s="416">
        <f>AVERAGE(CM24:CM31)</f>
        <v>0.87545833333333334</v>
      </c>
      <c r="CR32" s="415" t="s">
        <v>10269</v>
      </c>
      <c r="CS32" s="416">
        <f>AVERAGE(CS24:CS31)</f>
        <v>0.88520833333333337</v>
      </c>
      <c r="DD32" s="415" t="s">
        <v>10269</v>
      </c>
      <c r="DE32" s="416">
        <f>AVERAGE(DE24:DE31)</f>
        <v>0.95895833333333336</v>
      </c>
      <c r="DS32" s="416">
        <f>AVERAGE(DS24:DS31)</f>
        <v>0.29000000000000004</v>
      </c>
      <c r="DT32" s="421"/>
      <c r="DY32" s="419"/>
      <c r="DZ32" s="419"/>
      <c r="EA32" s="419"/>
      <c r="EH32" s="419"/>
      <c r="EI32" s="419"/>
      <c r="EJ32" s="419"/>
      <c r="EK32" s="406">
        <f>AVERAGE(EK24:EK31)</f>
        <v>0.36285714285714288</v>
      </c>
      <c r="EQ32" s="419"/>
      <c r="ER32" s="419"/>
      <c r="ES32" s="419"/>
      <c r="ET32" s="422" t="s">
        <v>10270</v>
      </c>
      <c r="EU32" s="410">
        <f>AVERAGE(EU26:EU31)</f>
        <v>0.36416666666666669</v>
      </c>
      <c r="EZ32" s="419"/>
      <c r="FA32" s="419"/>
      <c r="FB32" s="419"/>
      <c r="FL32" s="444" t="s">
        <v>10270</v>
      </c>
      <c r="FM32" s="410">
        <f>AVERAGE(FM28:FM31)</f>
        <v>0.38500000000000001</v>
      </c>
      <c r="FQ32" s="419"/>
      <c r="FR32" s="419"/>
      <c r="FS32" s="419"/>
      <c r="FT32" s="444" t="s">
        <v>10270</v>
      </c>
      <c r="FU32" s="410">
        <f>AVERAGE(FU28:FU31)</f>
        <v>0.55499999999999994</v>
      </c>
      <c r="FY32" s="444" t="s">
        <v>10270</v>
      </c>
      <c r="FZ32" s="584">
        <f>AVERAGE(FZ28:FZ31)</f>
        <v>0.72499999999999998</v>
      </c>
      <c r="GB32" s="567"/>
    </row>
    <row r="33" spans="123:184">
      <c r="GB33" s="567"/>
    </row>
    <row r="34" spans="123:184">
      <c r="GB34" s="567"/>
    </row>
    <row r="35" spans="123:184">
      <c r="GB35" s="567"/>
    </row>
    <row r="36" spans="123:184">
      <c r="GB36" s="567"/>
    </row>
    <row r="37" spans="123:184">
      <c r="GB37" s="567"/>
    </row>
    <row r="38" spans="123:184">
      <c r="GB38" s="567"/>
    </row>
    <row r="39" spans="123:184">
      <c r="GB39" s="567"/>
    </row>
    <row r="40" spans="123:184">
      <c r="GB40" s="567"/>
    </row>
    <row r="41" spans="123:184">
      <c r="GB41" s="567"/>
    </row>
    <row r="42" spans="123:184">
      <c r="GB42" s="567"/>
    </row>
    <row r="43" spans="123:184">
      <c r="GB43" s="567"/>
    </row>
    <row r="44" spans="123:184">
      <c r="GB44" s="567"/>
    </row>
    <row r="45" spans="123:184">
      <c r="GB45" s="567"/>
    </row>
    <row r="46" spans="123:184" ht="15">
      <c r="DS46" s="425">
        <v>7.0000000000000007E-2</v>
      </c>
      <c r="DT46" s="425" t="e">
        <f>+#REF!+DS46</f>
        <v>#REF!</v>
      </c>
      <c r="GB46" s="567"/>
    </row>
    <row r="47" spans="123:184" ht="15">
      <c r="DS47" s="426"/>
      <c r="DT47" s="426"/>
      <c r="GB47" s="567"/>
    </row>
    <row r="48" spans="123:184">
      <c r="GB48" s="567"/>
    </row>
    <row r="49" spans="184:184">
      <c r="GB49" s="567"/>
    </row>
    <row r="50" spans="184:184">
      <c r="GB50" s="567"/>
    </row>
  </sheetData>
  <autoFilter ref="A4:GC32" xr:uid="{00000000-0001-0000-0400-000000000000}"/>
  <mergeCells count="853">
    <mergeCell ref="FY21:FY23"/>
    <mergeCell ref="GB21:GB23"/>
    <mergeCell ref="GC21:GC23"/>
    <mergeCell ref="FC1:GC1"/>
    <mergeCell ref="FY15:GB15"/>
    <mergeCell ref="FY16:FY17"/>
    <mergeCell ref="FZ18:FZ19"/>
    <mergeCell ref="GA18:GA19"/>
    <mergeCell ref="GB16:GB17"/>
    <mergeCell ref="GC16:GC17"/>
    <mergeCell ref="FY18:FY19"/>
    <mergeCell ref="GB18:GB19"/>
    <mergeCell ref="GC18:GC19"/>
    <mergeCell ref="FY8:GB10"/>
    <mergeCell ref="GC8:GC10"/>
    <mergeCell ref="FY11:FY12"/>
    <mergeCell ref="FZ11:FZ12"/>
    <mergeCell ref="GA11:GA12"/>
    <mergeCell ref="GB11:GB12"/>
    <mergeCell ref="GC11:GC12"/>
    <mergeCell ref="FY13:GB14"/>
    <mergeCell ref="GC13:GC14"/>
    <mergeCell ref="FY2:GA2"/>
    <mergeCell ref="GB2:GC2"/>
    <mergeCell ref="FY3:FY4"/>
    <mergeCell ref="FZ3:FZ4"/>
    <mergeCell ref="GA3:GA4"/>
    <mergeCell ref="GB3:GB4"/>
    <mergeCell ref="GC3:GC4"/>
    <mergeCell ref="FY5:GB7"/>
    <mergeCell ref="GC5:GC7"/>
    <mergeCell ref="FQ11:FQ12"/>
    <mergeCell ref="FR11:FR12"/>
    <mergeCell ref="FS11:FS12"/>
    <mergeCell ref="FQ13:FS14"/>
    <mergeCell ref="FQ2:FS2"/>
    <mergeCell ref="FQ3:FQ4"/>
    <mergeCell ref="FR3:FR4"/>
    <mergeCell ref="FS3:FS4"/>
    <mergeCell ref="FQ5:FQ7"/>
    <mergeCell ref="FR5:FR7"/>
    <mergeCell ref="FS5:FS7"/>
    <mergeCell ref="FQ8:FQ10"/>
    <mergeCell ref="FR8:FR10"/>
    <mergeCell ref="FS8:FS10"/>
    <mergeCell ref="FS21:FS23"/>
    <mergeCell ref="FT21:FT23"/>
    <mergeCell ref="FU21:FU23"/>
    <mergeCell ref="FV21:FV23"/>
    <mergeCell ref="FW21:FW23"/>
    <mergeCell ref="FX21:FX23"/>
    <mergeCell ref="FT8:FW10"/>
    <mergeCell ref="FX8:FX10"/>
    <mergeCell ref="FT11:FT12"/>
    <mergeCell ref="FU11:FU12"/>
    <mergeCell ref="FV11:FV12"/>
    <mergeCell ref="FW11:FW12"/>
    <mergeCell ref="FX11:FX12"/>
    <mergeCell ref="FT13:FW14"/>
    <mergeCell ref="FX13:FX14"/>
    <mergeCell ref="FT15:FW15"/>
    <mergeCell ref="FT16:FT17"/>
    <mergeCell ref="FU16:FU17"/>
    <mergeCell ref="FV16:FV17"/>
    <mergeCell ref="FW16:FW17"/>
    <mergeCell ref="FX16:FX17"/>
    <mergeCell ref="FT18:FT19"/>
    <mergeCell ref="FU18:FU19"/>
    <mergeCell ref="FV18:FV19"/>
    <mergeCell ref="FW18:FW19"/>
    <mergeCell ref="FX18:FX19"/>
    <mergeCell ref="FT2:FV2"/>
    <mergeCell ref="FW2:FX2"/>
    <mergeCell ref="FT3:FT4"/>
    <mergeCell ref="FU3:FU4"/>
    <mergeCell ref="FV3:FV4"/>
    <mergeCell ref="FW3:FW4"/>
    <mergeCell ref="FX3:FX4"/>
    <mergeCell ref="FT5:FW7"/>
    <mergeCell ref="FX5:FX7"/>
    <mergeCell ref="FP13:FP14"/>
    <mergeCell ref="FL15:FO15"/>
    <mergeCell ref="FP21:FP23"/>
    <mergeCell ref="FM3:FM4"/>
    <mergeCell ref="FN3:FN4"/>
    <mergeCell ref="FO3:FO4"/>
    <mergeCell ref="FP3:FP4"/>
    <mergeCell ref="FL5:FO7"/>
    <mergeCell ref="FP5:FP7"/>
    <mergeCell ref="FL8:FO10"/>
    <mergeCell ref="FP8:FP10"/>
    <mergeCell ref="FM11:FM12"/>
    <mergeCell ref="FN11:FN12"/>
    <mergeCell ref="FO11:FO12"/>
    <mergeCell ref="FP11:FP12"/>
    <mergeCell ref="FL13:FO14"/>
    <mergeCell ref="FL21:FL23"/>
    <mergeCell ref="FM21:FM23"/>
    <mergeCell ref="FN21:FN23"/>
    <mergeCell ref="FO21:FO23"/>
    <mergeCell ref="FO16:FO17"/>
    <mergeCell ref="FP16:FP17"/>
    <mergeCell ref="FP18:FP19"/>
    <mergeCell ref="FC21:FC23"/>
    <mergeCell ref="FD21:FD23"/>
    <mergeCell ref="FE21:FE23"/>
    <mergeCell ref="FF13:FK14"/>
    <mergeCell ref="FF21:FK23"/>
    <mergeCell ref="FE11:FE12"/>
    <mergeCell ref="FC13:FC14"/>
    <mergeCell ref="A1:DI1"/>
    <mergeCell ref="DJ1:FB1"/>
    <mergeCell ref="DM2:DR2"/>
    <mergeCell ref="FC2:FE2"/>
    <mergeCell ref="FF2:FK2"/>
    <mergeCell ref="FC11:FC12"/>
    <mergeCell ref="FD11:FD12"/>
    <mergeCell ref="FD13:FD14"/>
    <mergeCell ref="FE13:FE14"/>
    <mergeCell ref="FC16:FC19"/>
    <mergeCell ref="FD16:FD19"/>
    <mergeCell ref="FE16:FE19"/>
    <mergeCell ref="FC3:FC4"/>
    <mergeCell ref="FD3:FD4"/>
    <mergeCell ref="FE3:FE4"/>
    <mergeCell ref="FC5:FC7"/>
    <mergeCell ref="FD5:FD7"/>
    <mergeCell ref="FL2:FN2"/>
    <mergeCell ref="FO2:FP2"/>
    <mergeCell ref="FL3:FL4"/>
    <mergeCell ref="FL11:FL12"/>
    <mergeCell ref="FF3:FF4"/>
    <mergeCell ref="FG3:FG4"/>
    <mergeCell ref="FH3:FI3"/>
    <mergeCell ref="FJ3:FJ4"/>
    <mergeCell ref="FK3:FK4"/>
    <mergeCell ref="FF5:FK7"/>
    <mergeCell ref="FF8:FK10"/>
    <mergeCell ref="FF11:FF12"/>
    <mergeCell ref="FG11:FG12"/>
    <mergeCell ref="FH11:FH12"/>
    <mergeCell ref="FI11:FI12"/>
    <mergeCell ref="FJ11:FJ12"/>
    <mergeCell ref="FK11:FK12"/>
    <mergeCell ref="FE5:FE7"/>
    <mergeCell ref="FC8:FC10"/>
    <mergeCell ref="FD8:FD10"/>
    <mergeCell ref="FE8:FE10"/>
    <mergeCell ref="EZ11:EZ12"/>
    <mergeCell ref="FA11:FA12"/>
    <mergeCell ref="FB11:FB12"/>
    <mergeCell ref="EZ13:FB14"/>
    <mergeCell ref="EZ16:EZ19"/>
    <mergeCell ref="FA16:FA19"/>
    <mergeCell ref="FB16:FB19"/>
    <mergeCell ref="EZ21:EZ23"/>
    <mergeCell ref="FA21:FA23"/>
    <mergeCell ref="FB21:FB23"/>
    <mergeCell ref="EZ2:FB2"/>
    <mergeCell ref="EZ3:EZ4"/>
    <mergeCell ref="FA3:FA4"/>
    <mergeCell ref="FB3:FB4"/>
    <mergeCell ref="EZ5:EZ7"/>
    <mergeCell ref="FA5:FA7"/>
    <mergeCell ref="FB5:FB7"/>
    <mergeCell ref="EZ8:EZ10"/>
    <mergeCell ref="FA8:FA10"/>
    <mergeCell ref="FB8:FB10"/>
    <mergeCell ref="EQ11:EQ12"/>
    <mergeCell ref="ER11:ER12"/>
    <mergeCell ref="ES11:ES12"/>
    <mergeCell ref="EQ13:ES14"/>
    <mergeCell ref="EQ16:EQ19"/>
    <mergeCell ref="ER16:ER19"/>
    <mergeCell ref="ES16:ES19"/>
    <mergeCell ref="EQ21:EQ23"/>
    <mergeCell ref="ER21:ER23"/>
    <mergeCell ref="ES21:ES23"/>
    <mergeCell ref="EQ2:ES2"/>
    <mergeCell ref="EQ3:EQ4"/>
    <mergeCell ref="ER3:ER4"/>
    <mergeCell ref="ES3:ES4"/>
    <mergeCell ref="EQ5:EQ7"/>
    <mergeCell ref="ER5:ER7"/>
    <mergeCell ref="ES5:ES7"/>
    <mergeCell ref="EQ8:EQ10"/>
    <mergeCell ref="ER8:ER10"/>
    <mergeCell ref="ES8:ES10"/>
    <mergeCell ref="A2:K2"/>
    <mergeCell ref="Z2:AC2"/>
    <mergeCell ref="AD2:AG2"/>
    <mergeCell ref="AH2:AI2"/>
    <mergeCell ref="L2:N2"/>
    <mergeCell ref="O2:P2"/>
    <mergeCell ref="Q2:T2"/>
    <mergeCell ref="U2:V2"/>
    <mergeCell ref="W2:Y2"/>
    <mergeCell ref="CL2:CO2"/>
    <mergeCell ref="CP2:CQ2"/>
    <mergeCell ref="CR2:CU2"/>
    <mergeCell ref="CV2:CW2"/>
    <mergeCell ref="AJ2:AL2"/>
    <mergeCell ref="AM2:AP2"/>
    <mergeCell ref="AQ2:AR2"/>
    <mergeCell ref="AS2:AU2"/>
    <mergeCell ref="AV2:AY2"/>
    <mergeCell ref="AZ2:BA2"/>
    <mergeCell ref="BT2:BV2"/>
    <mergeCell ref="BW2:BZ2"/>
    <mergeCell ref="CA2:CB2"/>
    <mergeCell ref="CC2:CE2"/>
    <mergeCell ref="CF2:CI2"/>
    <mergeCell ref="CJ2:CK2"/>
    <mergeCell ref="BB2:BD2"/>
    <mergeCell ref="BE2:BH2"/>
    <mergeCell ref="BI2:BJ2"/>
    <mergeCell ref="BK2:BM2"/>
    <mergeCell ref="BN2:BQ2"/>
    <mergeCell ref="BR2:BS2"/>
    <mergeCell ref="DY2:EA2"/>
    <mergeCell ref="EB2:EE2"/>
    <mergeCell ref="EF2:EG2"/>
    <mergeCell ref="EH2:EJ2"/>
    <mergeCell ref="EK2:EN2"/>
    <mergeCell ref="EO2:EP2"/>
    <mergeCell ref="CX2:DA2"/>
    <mergeCell ref="DB2:DC2"/>
    <mergeCell ref="DD2:DG2"/>
    <mergeCell ref="DH2:DI2"/>
    <mergeCell ref="DS2:DV2"/>
    <mergeCell ref="DW2:DX2"/>
    <mergeCell ref="G3:H3"/>
    <mergeCell ref="I3:I4"/>
    <mergeCell ref="J3:J4"/>
    <mergeCell ref="K3:K4"/>
    <mergeCell ref="L3:L4"/>
    <mergeCell ref="M3:M4"/>
    <mergeCell ref="A3:A4"/>
    <mergeCell ref="B3:B4"/>
    <mergeCell ref="C3:C4"/>
    <mergeCell ref="D3:D4"/>
    <mergeCell ref="E3:E4"/>
    <mergeCell ref="F3:F4"/>
    <mergeCell ref="T3:T4"/>
    <mergeCell ref="U3:U4"/>
    <mergeCell ref="V3:V4"/>
    <mergeCell ref="W3:W4"/>
    <mergeCell ref="X3:X4"/>
    <mergeCell ref="Y3:Y4"/>
    <mergeCell ref="N3:N4"/>
    <mergeCell ref="O3:O4"/>
    <mergeCell ref="P3:P4"/>
    <mergeCell ref="Q3:Q4"/>
    <mergeCell ref="R3:R4"/>
    <mergeCell ref="S3:S4"/>
    <mergeCell ref="AF3:AF4"/>
    <mergeCell ref="AG3:AG4"/>
    <mergeCell ref="AH3:AH4"/>
    <mergeCell ref="AI3:AI4"/>
    <mergeCell ref="AJ3:AJ4"/>
    <mergeCell ref="AK3:AK4"/>
    <mergeCell ref="Z3:Z4"/>
    <mergeCell ref="AA3:AA4"/>
    <mergeCell ref="AB3:AB4"/>
    <mergeCell ref="AC3:AC4"/>
    <mergeCell ref="AD3:AD4"/>
    <mergeCell ref="AE3:AE4"/>
    <mergeCell ref="AR3:AR4"/>
    <mergeCell ref="AS3:AS4"/>
    <mergeCell ref="AT3:AT4"/>
    <mergeCell ref="AU3:AU4"/>
    <mergeCell ref="AV3:AV4"/>
    <mergeCell ref="AW3:AW4"/>
    <mergeCell ref="AL3:AL4"/>
    <mergeCell ref="AM3:AM4"/>
    <mergeCell ref="AN3:AN4"/>
    <mergeCell ref="AO3:AO4"/>
    <mergeCell ref="AP3:AP4"/>
    <mergeCell ref="AQ3:AQ4"/>
    <mergeCell ref="BD3:BD4"/>
    <mergeCell ref="BE3:BE4"/>
    <mergeCell ref="BF3:BF4"/>
    <mergeCell ref="BG3:BG4"/>
    <mergeCell ref="BH3:BH4"/>
    <mergeCell ref="BI3:BI4"/>
    <mergeCell ref="AX3:AX4"/>
    <mergeCell ref="AY3:AY4"/>
    <mergeCell ref="AZ3:AZ4"/>
    <mergeCell ref="BA3:BA4"/>
    <mergeCell ref="BB3:BB4"/>
    <mergeCell ref="BC3:BC4"/>
    <mergeCell ref="BP3:BP4"/>
    <mergeCell ref="BQ3:BQ4"/>
    <mergeCell ref="BR3:BR4"/>
    <mergeCell ref="BS3:BS4"/>
    <mergeCell ref="BT3:BT4"/>
    <mergeCell ref="BU3:BU4"/>
    <mergeCell ref="BJ3:BJ4"/>
    <mergeCell ref="BK3:BK4"/>
    <mergeCell ref="BL3:BL4"/>
    <mergeCell ref="BM3:BM4"/>
    <mergeCell ref="BN3:BN4"/>
    <mergeCell ref="BO3:BO4"/>
    <mergeCell ref="CB3:CB4"/>
    <mergeCell ref="CC3:CC4"/>
    <mergeCell ref="CD3:CD4"/>
    <mergeCell ref="CE3:CE4"/>
    <mergeCell ref="CF3:CF4"/>
    <mergeCell ref="CG3:CG4"/>
    <mergeCell ref="BV3:BV4"/>
    <mergeCell ref="BW3:BW4"/>
    <mergeCell ref="BX3:BX4"/>
    <mergeCell ref="BY3:BY4"/>
    <mergeCell ref="BZ3:BZ4"/>
    <mergeCell ref="CA3:CA4"/>
    <mergeCell ref="CN3:CN4"/>
    <mergeCell ref="CO3:CO4"/>
    <mergeCell ref="CP3:CP4"/>
    <mergeCell ref="CQ3:CQ4"/>
    <mergeCell ref="CR3:CR4"/>
    <mergeCell ref="CS3:CS4"/>
    <mergeCell ref="CH3:CH4"/>
    <mergeCell ref="CI3:CI4"/>
    <mergeCell ref="CJ3:CJ4"/>
    <mergeCell ref="CK3:CK4"/>
    <mergeCell ref="CL3:CL4"/>
    <mergeCell ref="CM3:CM4"/>
    <mergeCell ref="CZ3:CZ4"/>
    <mergeCell ref="DA3:DA4"/>
    <mergeCell ref="DB3:DB4"/>
    <mergeCell ref="DC3:DC4"/>
    <mergeCell ref="DD3:DD4"/>
    <mergeCell ref="DE3:DE4"/>
    <mergeCell ref="CT3:CT4"/>
    <mergeCell ref="CU3:CU4"/>
    <mergeCell ref="CV3:CV4"/>
    <mergeCell ref="CW3:CW4"/>
    <mergeCell ref="CX3:CX4"/>
    <mergeCell ref="CY3:CY4"/>
    <mergeCell ref="DO3:DP3"/>
    <mergeCell ref="DQ3:DQ4"/>
    <mergeCell ref="DR3:DR4"/>
    <mergeCell ref="DF3:DF4"/>
    <mergeCell ref="DG3:DG4"/>
    <mergeCell ref="DH3:DH4"/>
    <mergeCell ref="DI3:DI4"/>
    <mergeCell ref="DJ3:DJ4"/>
    <mergeCell ref="DK3:DK4"/>
    <mergeCell ref="EN3:EN4"/>
    <mergeCell ref="EO3:EO4"/>
    <mergeCell ref="EP3:EP4"/>
    <mergeCell ref="EE3:EE4"/>
    <mergeCell ref="EF3:EF4"/>
    <mergeCell ref="EG3:EG4"/>
    <mergeCell ref="EH3:EH4"/>
    <mergeCell ref="EI3:EI4"/>
    <mergeCell ref="EJ3:EJ4"/>
    <mergeCell ref="A5:A7"/>
    <mergeCell ref="B5:B7"/>
    <mergeCell ref="C5:C7"/>
    <mergeCell ref="D5:D7"/>
    <mergeCell ref="L5:L7"/>
    <mergeCell ref="R5:R7"/>
    <mergeCell ref="EK3:EK4"/>
    <mergeCell ref="EL3:EL4"/>
    <mergeCell ref="EM3:EM4"/>
    <mergeCell ref="DY3:DY4"/>
    <mergeCell ref="DZ3:DZ4"/>
    <mergeCell ref="EA3:EA4"/>
    <mergeCell ref="EB3:EB4"/>
    <mergeCell ref="EC3:EC4"/>
    <mergeCell ref="ED3:ED4"/>
    <mergeCell ref="DS3:DS4"/>
    <mergeCell ref="DT3:DT4"/>
    <mergeCell ref="DU3:DU4"/>
    <mergeCell ref="DV3:DV4"/>
    <mergeCell ref="DW3:DW4"/>
    <mergeCell ref="DX3:DX4"/>
    <mergeCell ref="DL3:DL4"/>
    <mergeCell ref="DM3:DM4"/>
    <mergeCell ref="DN3:DN4"/>
    <mergeCell ref="AC5:AC7"/>
    <mergeCell ref="AE5:AE7"/>
    <mergeCell ref="AJ5:AJ7"/>
    <mergeCell ref="AK5:AK7"/>
    <mergeCell ref="AL5:AL7"/>
    <mergeCell ref="AN5:AN7"/>
    <mergeCell ref="W5:W7"/>
    <mergeCell ref="X5:X7"/>
    <mergeCell ref="Y5:Y7"/>
    <mergeCell ref="Z5:Z7"/>
    <mergeCell ref="AA5:AA7"/>
    <mergeCell ref="AB5:AB7"/>
    <mergeCell ref="BD5:BD7"/>
    <mergeCell ref="BF5:BF7"/>
    <mergeCell ref="BK5:BK7"/>
    <mergeCell ref="BL5:BL7"/>
    <mergeCell ref="BM5:BM7"/>
    <mergeCell ref="BO5:BO7"/>
    <mergeCell ref="AS5:AS7"/>
    <mergeCell ref="AT5:AT7"/>
    <mergeCell ref="AU5:AU7"/>
    <mergeCell ref="AW5:AW7"/>
    <mergeCell ref="BB5:BB7"/>
    <mergeCell ref="BC5:BC7"/>
    <mergeCell ref="CM5:CM7"/>
    <mergeCell ref="CS5:CS7"/>
    <mergeCell ref="CY5:CY7"/>
    <mergeCell ref="DE5:DE7"/>
    <mergeCell ref="BT5:BT7"/>
    <mergeCell ref="BU5:BU7"/>
    <mergeCell ref="BV5:BV7"/>
    <mergeCell ref="BX5:BX7"/>
    <mergeCell ref="CC5:CC7"/>
    <mergeCell ref="CD5:CD7"/>
    <mergeCell ref="EI5:EI7"/>
    <mergeCell ref="EJ5:EJ7"/>
    <mergeCell ref="EK5:EO7"/>
    <mergeCell ref="EP5:EP7"/>
    <mergeCell ref="A8:A10"/>
    <mergeCell ref="B8:B10"/>
    <mergeCell ref="C8:C10"/>
    <mergeCell ref="D8:D10"/>
    <mergeCell ref="L8:L10"/>
    <mergeCell ref="R8:R10"/>
    <mergeCell ref="DY5:DY7"/>
    <mergeCell ref="DZ5:DZ7"/>
    <mergeCell ref="EA5:EA7"/>
    <mergeCell ref="EB5:EF7"/>
    <mergeCell ref="EG5:EG7"/>
    <mergeCell ref="EH5:EH7"/>
    <mergeCell ref="DJ5:DJ7"/>
    <mergeCell ref="DK5:DK7"/>
    <mergeCell ref="DL5:DL7"/>
    <mergeCell ref="DM5:DR7"/>
    <mergeCell ref="DS5:DW7"/>
    <mergeCell ref="DX5:DX7"/>
    <mergeCell ref="CE5:CE7"/>
    <mergeCell ref="CG5:CG7"/>
    <mergeCell ref="AC8:AC10"/>
    <mergeCell ref="AE8:AE10"/>
    <mergeCell ref="AJ8:AJ10"/>
    <mergeCell ref="AK8:AK10"/>
    <mergeCell ref="AL8:AL10"/>
    <mergeCell ref="AN8:AN10"/>
    <mergeCell ref="W8:W10"/>
    <mergeCell ref="X8:X10"/>
    <mergeCell ref="Y8:Y10"/>
    <mergeCell ref="Z8:Z10"/>
    <mergeCell ref="AA8:AA10"/>
    <mergeCell ref="AB8:AB10"/>
    <mergeCell ref="BD8:BD10"/>
    <mergeCell ref="BF8:BF10"/>
    <mergeCell ref="BK8:BK10"/>
    <mergeCell ref="BL8:BL10"/>
    <mergeCell ref="BM8:BM10"/>
    <mergeCell ref="BO8:BO10"/>
    <mergeCell ref="AS8:AS10"/>
    <mergeCell ref="AT8:AT10"/>
    <mergeCell ref="AU8:AU10"/>
    <mergeCell ref="AW8:AW10"/>
    <mergeCell ref="BB8:BB10"/>
    <mergeCell ref="BC8:BC10"/>
    <mergeCell ref="CM8:CM10"/>
    <mergeCell ref="CS8:CS10"/>
    <mergeCell ref="CY8:CY10"/>
    <mergeCell ref="DE8:DE10"/>
    <mergeCell ref="BT8:BT10"/>
    <mergeCell ref="BU8:BU10"/>
    <mergeCell ref="BV8:BV10"/>
    <mergeCell ref="BX8:BX10"/>
    <mergeCell ref="CC8:CC10"/>
    <mergeCell ref="CD8:CD10"/>
    <mergeCell ref="EI8:EI10"/>
    <mergeCell ref="EJ8:EJ10"/>
    <mergeCell ref="EK8:EO10"/>
    <mergeCell ref="EP8:EP10"/>
    <mergeCell ref="A11:A12"/>
    <mergeCell ref="B11:B12"/>
    <mergeCell ref="C11:C12"/>
    <mergeCell ref="D11:D12"/>
    <mergeCell ref="L11:L12"/>
    <mergeCell ref="R11:R12"/>
    <mergeCell ref="DY8:DY10"/>
    <mergeCell ref="DZ8:DZ10"/>
    <mergeCell ref="EA8:EA10"/>
    <mergeCell ref="EB8:EF10"/>
    <mergeCell ref="EG8:EG10"/>
    <mergeCell ref="EH8:EH10"/>
    <mergeCell ref="DJ8:DJ10"/>
    <mergeCell ref="DK8:DK10"/>
    <mergeCell ref="DL8:DL10"/>
    <mergeCell ref="DM8:DR10"/>
    <mergeCell ref="DS8:DW10"/>
    <mergeCell ref="DX8:DX10"/>
    <mergeCell ref="CE8:CE10"/>
    <mergeCell ref="CG8:CG10"/>
    <mergeCell ref="AC11:AC12"/>
    <mergeCell ref="AE11:AE12"/>
    <mergeCell ref="AJ11:AJ12"/>
    <mergeCell ref="AK11:AK12"/>
    <mergeCell ref="AL11:AL12"/>
    <mergeCell ref="AN11:AN12"/>
    <mergeCell ref="W11:W12"/>
    <mergeCell ref="X11:X12"/>
    <mergeCell ref="Y11:Y12"/>
    <mergeCell ref="Z11:Z12"/>
    <mergeCell ref="AA11:AA12"/>
    <mergeCell ref="AB11:AB12"/>
    <mergeCell ref="BD11:BD12"/>
    <mergeCell ref="BF11:BF12"/>
    <mergeCell ref="BK11:BK12"/>
    <mergeCell ref="BL11:BL12"/>
    <mergeCell ref="BM11:BM12"/>
    <mergeCell ref="BO11:BO12"/>
    <mergeCell ref="AS11:AS12"/>
    <mergeCell ref="AT11:AT12"/>
    <mergeCell ref="AU11:AU12"/>
    <mergeCell ref="AW11:AW12"/>
    <mergeCell ref="BB11:BB12"/>
    <mergeCell ref="BC11:BC12"/>
    <mergeCell ref="CM11:CM12"/>
    <mergeCell ref="CS11:CS12"/>
    <mergeCell ref="CY11:CY12"/>
    <mergeCell ref="DE11:DE12"/>
    <mergeCell ref="BT11:BT12"/>
    <mergeCell ref="BU11:BU12"/>
    <mergeCell ref="BV11:BV12"/>
    <mergeCell ref="BX11:BX12"/>
    <mergeCell ref="CC11:CC12"/>
    <mergeCell ref="CD11:CD12"/>
    <mergeCell ref="A13:A14"/>
    <mergeCell ref="B13:B14"/>
    <mergeCell ref="C13:C14"/>
    <mergeCell ref="D13:D14"/>
    <mergeCell ref="R13:R14"/>
    <mergeCell ref="W13:W14"/>
    <mergeCell ref="X13:X14"/>
    <mergeCell ref="EH11:EH12"/>
    <mergeCell ref="EI11:EI12"/>
    <mergeCell ref="EB11:EB12"/>
    <mergeCell ref="EC11:EC12"/>
    <mergeCell ref="ED11:ED12"/>
    <mergeCell ref="EE11:EE12"/>
    <mergeCell ref="EF11:EF12"/>
    <mergeCell ref="EG11:EG12"/>
    <mergeCell ref="DV11:DV12"/>
    <mergeCell ref="DW11:DW12"/>
    <mergeCell ref="DX11:DX12"/>
    <mergeCell ref="DY11:DY12"/>
    <mergeCell ref="DZ11:DZ12"/>
    <mergeCell ref="EA11:EA12"/>
    <mergeCell ref="DP11:DP12"/>
    <mergeCell ref="DQ11:DQ12"/>
    <mergeCell ref="DR11:DR12"/>
    <mergeCell ref="Y13:Y14"/>
    <mergeCell ref="Z13:Z14"/>
    <mergeCell ref="AA13:AA14"/>
    <mergeCell ref="AB13:AB14"/>
    <mergeCell ref="AC13:AC14"/>
    <mergeCell ref="AE13:AE14"/>
    <mergeCell ref="EN11:EN12"/>
    <mergeCell ref="EO11:EO12"/>
    <mergeCell ref="EP11:EP12"/>
    <mergeCell ref="EJ11:EJ12"/>
    <mergeCell ref="EK11:EK12"/>
    <mergeCell ref="EL11:EL12"/>
    <mergeCell ref="EM11:EM12"/>
    <mergeCell ref="DS11:DS12"/>
    <mergeCell ref="DT11:DT12"/>
    <mergeCell ref="DU11:DU12"/>
    <mergeCell ref="DJ11:DJ12"/>
    <mergeCell ref="DK11:DK12"/>
    <mergeCell ref="DL11:DL12"/>
    <mergeCell ref="DM11:DM12"/>
    <mergeCell ref="DN11:DN12"/>
    <mergeCell ref="DO11:DO12"/>
    <mergeCell ref="CE11:CE12"/>
    <mergeCell ref="CG11:CG12"/>
    <mergeCell ref="AU13:AU14"/>
    <mergeCell ref="AW13:AW14"/>
    <mergeCell ref="BB13:BB14"/>
    <mergeCell ref="BC13:BC14"/>
    <mergeCell ref="BD13:BD14"/>
    <mergeCell ref="BF13:BF14"/>
    <mergeCell ref="AJ13:AJ14"/>
    <mergeCell ref="AK13:AK14"/>
    <mergeCell ref="AL13:AL14"/>
    <mergeCell ref="AN13:AN14"/>
    <mergeCell ref="AS13:AS14"/>
    <mergeCell ref="AT13:AT14"/>
    <mergeCell ref="CD13:CD14"/>
    <mergeCell ref="CE13:CE14"/>
    <mergeCell ref="CG13:CG14"/>
    <mergeCell ref="BK13:BK14"/>
    <mergeCell ref="BL13:BL14"/>
    <mergeCell ref="BM13:BM14"/>
    <mergeCell ref="BO13:BO14"/>
    <mergeCell ref="BT13:BT14"/>
    <mergeCell ref="BU13:BU14"/>
    <mergeCell ref="EG13:EG14"/>
    <mergeCell ref="EH13:EJ14"/>
    <mergeCell ref="EK13:EN14"/>
    <mergeCell ref="EO13:EO14"/>
    <mergeCell ref="EP13:EP14"/>
    <mergeCell ref="A16:A19"/>
    <mergeCell ref="B16:B19"/>
    <mergeCell ref="C16:C19"/>
    <mergeCell ref="D16:D19"/>
    <mergeCell ref="DL13:DL14"/>
    <mergeCell ref="DM13:DR14"/>
    <mergeCell ref="DS13:DW14"/>
    <mergeCell ref="DX13:DX14"/>
    <mergeCell ref="DY13:EA14"/>
    <mergeCell ref="EB13:EF14"/>
    <mergeCell ref="CM13:CM14"/>
    <mergeCell ref="CS13:CS14"/>
    <mergeCell ref="CY13:CY14"/>
    <mergeCell ref="DE13:DE14"/>
    <mergeCell ref="DJ13:DJ14"/>
    <mergeCell ref="DK13:DK14"/>
    <mergeCell ref="BV13:BV14"/>
    <mergeCell ref="BX13:BX14"/>
    <mergeCell ref="CC13:CC14"/>
    <mergeCell ref="E17:E19"/>
    <mergeCell ref="F17:F19"/>
    <mergeCell ref="J17:J19"/>
    <mergeCell ref="DC17:DC19"/>
    <mergeCell ref="DD17:DD19"/>
    <mergeCell ref="DJ16:DJ19"/>
    <mergeCell ref="DK16:DK19"/>
    <mergeCell ref="DL16:DL19"/>
    <mergeCell ref="DY16:DY19"/>
    <mergeCell ref="DE16:DE19"/>
    <mergeCell ref="DT17:DT19"/>
    <mergeCell ref="AF17:AF19"/>
    <mergeCell ref="AG17:AG19"/>
    <mergeCell ref="AH17:AH19"/>
    <mergeCell ref="AI17:AI19"/>
    <mergeCell ref="AJ16:AJ19"/>
    <mergeCell ref="AK16:AK19"/>
    <mergeCell ref="AL16:AL19"/>
    <mergeCell ref="AM17:AM19"/>
    <mergeCell ref="AN16:AN19"/>
    <mergeCell ref="AO17:AO19"/>
    <mergeCell ref="AS16:AS19"/>
    <mergeCell ref="AT16:AT19"/>
    <mergeCell ref="AP17:AP19"/>
    <mergeCell ref="A21:A23"/>
    <mergeCell ref="B21:B23"/>
    <mergeCell ref="C21:C23"/>
    <mergeCell ref="D21:D23"/>
    <mergeCell ref="L21:L23"/>
    <mergeCell ref="EC16:EC19"/>
    <mergeCell ref="EH16:EH19"/>
    <mergeCell ref="EI16:EI19"/>
    <mergeCell ref="R21:R23"/>
    <mergeCell ref="W21:W23"/>
    <mergeCell ref="X21:X23"/>
    <mergeCell ref="Y21:Y23"/>
    <mergeCell ref="Z21:Z23"/>
    <mergeCell ref="AA21:AA23"/>
    <mergeCell ref="DF17:DF19"/>
    <mergeCell ref="DG17:DG19"/>
    <mergeCell ref="DH17:DH19"/>
    <mergeCell ref="AN21:AN23"/>
    <mergeCell ref="AS21:AS23"/>
    <mergeCell ref="AT21:AT23"/>
    <mergeCell ref="AU21:AU23"/>
    <mergeCell ref="AW21:AW23"/>
    <mergeCell ref="BB21:BB23"/>
    <mergeCell ref="AB21:AB23"/>
    <mergeCell ref="AC21:AC23"/>
    <mergeCell ref="AE21:AE23"/>
    <mergeCell ref="AJ21:AJ23"/>
    <mergeCell ref="AK21:AK23"/>
    <mergeCell ref="AL21:AL23"/>
    <mergeCell ref="BO21:BO23"/>
    <mergeCell ref="BT21:BT23"/>
    <mergeCell ref="BU21:BU23"/>
    <mergeCell ref="BV21:BV23"/>
    <mergeCell ref="BX21:BX23"/>
    <mergeCell ref="CC21:CC23"/>
    <mergeCell ref="BC21:BC23"/>
    <mergeCell ref="BD21:BD23"/>
    <mergeCell ref="BF21:BF23"/>
    <mergeCell ref="BK21:BK23"/>
    <mergeCell ref="BL21:BL23"/>
    <mergeCell ref="BM21:BM23"/>
    <mergeCell ref="DK21:DK23"/>
    <mergeCell ref="DL21:DL23"/>
    <mergeCell ref="DM21:DR23"/>
    <mergeCell ref="DS21:DW23"/>
    <mergeCell ref="CD21:CD23"/>
    <mergeCell ref="CE21:CE23"/>
    <mergeCell ref="CG21:CG23"/>
    <mergeCell ref="CM21:CM23"/>
    <mergeCell ref="CS21:CS23"/>
    <mergeCell ref="CY21:CY23"/>
    <mergeCell ref="A32:D32"/>
    <mergeCell ref="ET2:EW2"/>
    <mergeCell ref="EX2:EY2"/>
    <mergeCell ref="ET3:ET4"/>
    <mergeCell ref="EU3:EU4"/>
    <mergeCell ref="EV3:EV4"/>
    <mergeCell ref="EW3:EW4"/>
    <mergeCell ref="EX3:EX4"/>
    <mergeCell ref="EY3:EY4"/>
    <mergeCell ref="EH21:EH23"/>
    <mergeCell ref="EI21:EI23"/>
    <mergeCell ref="EJ21:EJ23"/>
    <mergeCell ref="EK21:EO23"/>
    <mergeCell ref="EP21:EP23"/>
    <mergeCell ref="A24:D24"/>
    <mergeCell ref="DX21:DX23"/>
    <mergeCell ref="DY21:DY23"/>
    <mergeCell ref="DZ21:DZ23"/>
    <mergeCell ref="EA21:EA23"/>
    <mergeCell ref="EB21:EF23"/>
    <mergeCell ref="EG21:EG23"/>
    <mergeCell ref="DE21:DE23"/>
    <mergeCell ref="DJ21:DJ23"/>
    <mergeCell ref="EY13:EY14"/>
    <mergeCell ref="ET21:EX23"/>
    <mergeCell ref="EY21:EY23"/>
    <mergeCell ref="ET5:EX7"/>
    <mergeCell ref="EY5:EY7"/>
    <mergeCell ref="ET8:EX10"/>
    <mergeCell ref="EY8:EY10"/>
    <mergeCell ref="ET11:ET12"/>
    <mergeCell ref="EU11:EU12"/>
    <mergeCell ref="EV11:EV12"/>
    <mergeCell ref="EW11:EW12"/>
    <mergeCell ref="EX11:EX12"/>
    <mergeCell ref="EY11:EY12"/>
    <mergeCell ref="ET13:EX14"/>
    <mergeCell ref="ET15:EX15"/>
    <mergeCell ref="FF15:FK15"/>
    <mergeCell ref="DJ2:DL2"/>
    <mergeCell ref="P17:P19"/>
    <mergeCell ref="O17:O19"/>
    <mergeCell ref="N17:N19"/>
    <mergeCell ref="M17:M19"/>
    <mergeCell ref="L17:L19"/>
    <mergeCell ref="Q17:Q19"/>
    <mergeCell ref="R16:R19"/>
    <mergeCell ref="S17:S19"/>
    <mergeCell ref="T17:T19"/>
    <mergeCell ref="U17:U19"/>
    <mergeCell ref="V17:V19"/>
    <mergeCell ref="W16:W19"/>
    <mergeCell ref="X16:X19"/>
    <mergeCell ref="Y16:Y19"/>
    <mergeCell ref="Z16:Z19"/>
    <mergeCell ref="AA16:AA19"/>
    <mergeCell ref="AB16:AB19"/>
    <mergeCell ref="AC16:AC19"/>
    <mergeCell ref="AD17:AD19"/>
    <mergeCell ref="AE16:AE19"/>
    <mergeCell ref="EU16:EU19"/>
    <mergeCell ref="DI17:DI19"/>
    <mergeCell ref="AQ17:AQ19"/>
    <mergeCell ref="AR17:AR19"/>
    <mergeCell ref="AU16:AU19"/>
    <mergeCell ref="AV17:AV19"/>
    <mergeCell ref="AW16:AW19"/>
    <mergeCell ref="AX17:AX19"/>
    <mergeCell ref="AY17:AY19"/>
    <mergeCell ref="AZ17:AZ19"/>
    <mergeCell ref="BA17:BA19"/>
    <mergeCell ref="BB16:BB19"/>
    <mergeCell ref="BC16:BC19"/>
    <mergeCell ref="BD16:BD19"/>
    <mergeCell ref="BE17:BE19"/>
    <mergeCell ref="BF16:BF19"/>
    <mergeCell ref="BG17:BG19"/>
    <mergeCell ref="BH17:BH19"/>
    <mergeCell ref="BI17:BI19"/>
    <mergeCell ref="BJ17:BJ19"/>
    <mergeCell ref="BK16:BK19"/>
    <mergeCell ref="BL16:BL19"/>
    <mergeCell ref="BM16:BM19"/>
    <mergeCell ref="BN17:BN19"/>
    <mergeCell ref="BO16:BO19"/>
    <mergeCell ref="BP17:BP19"/>
    <mergeCell ref="BQ17:BQ19"/>
    <mergeCell ref="BR17:BR19"/>
    <mergeCell ref="BS17:BS19"/>
    <mergeCell ref="BT16:BT19"/>
    <mergeCell ref="BU16:BU19"/>
    <mergeCell ref="BV16:BV19"/>
    <mergeCell ref="BW17:BW19"/>
    <mergeCell ref="BX16:BX19"/>
    <mergeCell ref="BY17:BY19"/>
    <mergeCell ref="BZ17:BZ19"/>
    <mergeCell ref="CA17:CA19"/>
    <mergeCell ref="CB17:CB19"/>
    <mergeCell ref="EJ16:EJ19"/>
    <mergeCell ref="EL16:EL19"/>
    <mergeCell ref="DZ16:DZ19"/>
    <mergeCell ref="EA16:EA19"/>
    <mergeCell ref="FF18:FF19"/>
    <mergeCell ref="CC16:CC19"/>
    <mergeCell ref="CD16:CD19"/>
    <mergeCell ref="CE16:CE19"/>
    <mergeCell ref="CF17:CF19"/>
    <mergeCell ref="CG16:CG19"/>
    <mergeCell ref="CH17:CH19"/>
    <mergeCell ref="CI17:CI19"/>
    <mergeCell ref="CJ17:CJ19"/>
    <mergeCell ref="CK17:CK19"/>
    <mergeCell ref="FF16:FF17"/>
    <mergeCell ref="FS16:FS19"/>
    <mergeCell ref="FQ21:FQ23"/>
    <mergeCell ref="FQ18:FQ19"/>
    <mergeCell ref="FR18:FR19"/>
    <mergeCell ref="FR21:FR23"/>
    <mergeCell ref="CL17:CL19"/>
    <mergeCell ref="CM16:CM19"/>
    <mergeCell ref="CN17:CN19"/>
    <mergeCell ref="CO17:CO19"/>
    <mergeCell ref="CP17:CP19"/>
    <mergeCell ref="FM16:FM17"/>
    <mergeCell ref="FN16:FN17"/>
    <mergeCell ref="CZ17:CZ19"/>
    <mergeCell ref="DA17:DA19"/>
    <mergeCell ref="DB17:DB19"/>
    <mergeCell ref="CQ17:CQ19"/>
    <mergeCell ref="CR17:CR19"/>
    <mergeCell ref="CS16:CS19"/>
    <mergeCell ref="CT17:CT19"/>
    <mergeCell ref="CU17:CU19"/>
    <mergeCell ref="CV17:CV19"/>
    <mergeCell ref="CW17:CW19"/>
    <mergeCell ref="CY16:CY19"/>
    <mergeCell ref="CX17:CX19"/>
    <mergeCell ref="FG16:FG17"/>
    <mergeCell ref="FH16:FH17"/>
    <mergeCell ref="FI16:FI17"/>
    <mergeCell ref="FJ16:FJ17"/>
    <mergeCell ref="FK16:FK17"/>
    <mergeCell ref="FL16:FL17"/>
    <mergeCell ref="FQ16:FQ17"/>
    <mergeCell ref="FR16:FR17"/>
    <mergeCell ref="FG18:FG19"/>
    <mergeCell ref="FH18:FH19"/>
    <mergeCell ref="FI18:FI19"/>
    <mergeCell ref="FJ18:FJ19"/>
    <mergeCell ref="FK18:FK19"/>
    <mergeCell ref="FL18:FL19"/>
    <mergeCell ref="FM18:FM19"/>
    <mergeCell ref="FN18:FN19"/>
    <mergeCell ref="FO18:FO19"/>
  </mergeCells>
  <conditionalFormatting sqref="L5:L17">
    <cfRule type="cellIs" dxfId="103" priority="385" operator="greaterThan">
      <formula>1</formula>
    </cfRule>
  </conditionalFormatting>
  <conditionalFormatting sqref="L11:L14">
    <cfRule type="cellIs" dxfId="102" priority="387" operator="greaterThan">
      <formula>100</formula>
    </cfRule>
  </conditionalFormatting>
  <conditionalFormatting sqref="L20:L23">
    <cfRule type="cellIs" dxfId="101" priority="384" operator="greaterThan">
      <formula>1</formula>
    </cfRule>
  </conditionalFormatting>
  <conditionalFormatting sqref="Q2:Q17 Q20:Q23 Q33:Q1048576">
    <cfRule type="colorScale" priority="383">
      <colorScale>
        <cfvo type="min"/>
        <cfvo type="percentile" val="50"/>
        <cfvo type="max"/>
        <color rgb="FFF8696B"/>
        <color rgb="FFFFEB84"/>
        <color rgb="FF63BE7B"/>
      </colorScale>
    </cfRule>
  </conditionalFormatting>
  <conditionalFormatting sqref="R5">
    <cfRule type="colorScale" priority="349">
      <colorScale>
        <cfvo type="min"/>
        <cfvo type="percentile" val="50"/>
        <cfvo type="max"/>
        <color rgb="FFF8696B"/>
        <color rgb="FFFFEB84"/>
        <color rgb="FF63BE7B"/>
      </colorScale>
    </cfRule>
  </conditionalFormatting>
  <conditionalFormatting sqref="R5:R16 R20:R23">
    <cfRule type="colorScale" priority="395">
      <colorScale>
        <cfvo type="min"/>
        <cfvo type="percentile" val="50"/>
        <cfvo type="max"/>
        <color rgb="FFFF0000"/>
        <color rgb="FFFFEB84"/>
        <color rgb="FF00B050"/>
      </colorScale>
    </cfRule>
  </conditionalFormatting>
  <conditionalFormatting sqref="R8">
    <cfRule type="colorScale" priority="348">
      <colorScale>
        <cfvo type="min"/>
        <cfvo type="percentile" val="50"/>
        <cfvo type="max"/>
        <color rgb="FFF8696B"/>
        <color rgb="FFFFEB84"/>
        <color rgb="FF63BE7B"/>
      </colorScale>
    </cfRule>
  </conditionalFormatting>
  <conditionalFormatting sqref="R24:R26 R28:R31">
    <cfRule type="colorScale" priority="335">
      <colorScale>
        <cfvo type="min"/>
        <cfvo type="percentile" val="50"/>
        <cfvo type="max"/>
        <color rgb="FFF8696B"/>
        <color rgb="FFFFEB84"/>
        <color rgb="FF63BE7B"/>
      </colorScale>
    </cfRule>
  </conditionalFormatting>
  <conditionalFormatting sqref="R27">
    <cfRule type="colorScale" priority="123">
      <colorScale>
        <cfvo type="min"/>
        <cfvo type="percentile" val="50"/>
        <cfvo type="max"/>
        <color rgb="FFF8696B"/>
        <color rgb="FFFFEB84"/>
        <color rgb="FF63BE7B"/>
      </colorScale>
    </cfRule>
  </conditionalFormatting>
  <conditionalFormatting sqref="Z2">
    <cfRule type="colorScale" priority="1159">
      <colorScale>
        <cfvo type="min"/>
        <cfvo type="percentile" val="50"/>
        <cfvo type="max"/>
        <color rgb="FFF8696B"/>
        <color rgb="FFFFEB84"/>
        <color rgb="FF63BE7B"/>
      </colorScale>
    </cfRule>
  </conditionalFormatting>
  <conditionalFormatting sqref="AD2">
    <cfRule type="colorScale" priority="59">
      <colorScale>
        <cfvo type="min"/>
        <cfvo type="percentile" val="50"/>
        <cfvo type="max"/>
        <color rgb="FFF8696B"/>
        <color rgb="FFFFEB84"/>
        <color rgb="FF63BE7B"/>
      </colorScale>
    </cfRule>
  </conditionalFormatting>
  <conditionalFormatting sqref="AD3:AD4">
    <cfRule type="colorScale" priority="382">
      <colorScale>
        <cfvo type="min"/>
        <cfvo type="percentile" val="50"/>
        <cfvo type="max"/>
        <color rgb="FFF8696B"/>
        <color rgb="FFFFEB84"/>
        <color rgb="FF63BE7B"/>
      </colorScale>
    </cfRule>
  </conditionalFormatting>
  <conditionalFormatting sqref="AE5">
    <cfRule type="colorScale" priority="346">
      <colorScale>
        <cfvo type="min"/>
        <cfvo type="percentile" val="50"/>
        <cfvo type="max"/>
        <color rgb="FFF8696B"/>
        <color rgb="FFFFEB84"/>
        <color rgb="FF63BE7B"/>
      </colorScale>
    </cfRule>
  </conditionalFormatting>
  <conditionalFormatting sqref="AE5:AE16 AE20:AE23">
    <cfRule type="colorScale" priority="407">
      <colorScale>
        <cfvo type="min"/>
        <cfvo type="percentile" val="50"/>
        <cfvo type="max"/>
        <color rgb="FFFF0000"/>
        <color rgb="FFFFEB84"/>
        <color rgb="FF00B050"/>
      </colorScale>
    </cfRule>
  </conditionalFormatting>
  <conditionalFormatting sqref="AE8">
    <cfRule type="colorScale" priority="345">
      <colorScale>
        <cfvo type="min"/>
        <cfvo type="percentile" val="50"/>
        <cfvo type="max"/>
        <color rgb="FFF8696B"/>
        <color rgb="FFFFEB84"/>
        <color rgb="FF63BE7B"/>
      </colorScale>
    </cfRule>
  </conditionalFormatting>
  <conditionalFormatting sqref="AE24:AE26 AE28:AE31">
    <cfRule type="colorScale" priority="392">
      <colorScale>
        <cfvo type="min"/>
        <cfvo type="percentile" val="50"/>
        <cfvo type="max"/>
        <color rgb="FFF8696B"/>
        <color rgb="FFFFEB84"/>
        <color rgb="FF63BE7B"/>
      </colorScale>
    </cfRule>
  </conditionalFormatting>
  <conditionalFormatting sqref="AE27">
    <cfRule type="colorScale" priority="129">
      <colorScale>
        <cfvo type="min"/>
        <cfvo type="percentile" val="50"/>
        <cfvo type="max"/>
        <color rgb="FFF8696B"/>
        <color rgb="FFFFEB84"/>
        <color rgb="FF63BE7B"/>
      </colorScale>
    </cfRule>
  </conditionalFormatting>
  <conditionalFormatting sqref="AM2">
    <cfRule type="colorScale" priority="58">
      <colorScale>
        <cfvo type="min"/>
        <cfvo type="percentile" val="50"/>
        <cfvo type="max"/>
        <color rgb="FFF8696B"/>
        <color rgb="FFFFEB84"/>
        <color rgb="FF63BE7B"/>
      </colorScale>
    </cfRule>
  </conditionalFormatting>
  <conditionalFormatting sqref="AM3:AM4">
    <cfRule type="colorScale" priority="381">
      <colorScale>
        <cfvo type="min"/>
        <cfvo type="percentile" val="50"/>
        <cfvo type="max"/>
        <color rgb="FFF8696B"/>
        <color rgb="FFFFEB84"/>
        <color rgb="FF63BE7B"/>
      </colorScale>
    </cfRule>
  </conditionalFormatting>
  <conditionalFormatting sqref="AM5">
    <cfRule type="colorScale" priority="380">
      <colorScale>
        <cfvo type="min"/>
        <cfvo type="percentile" val="50"/>
        <cfvo type="max"/>
        <color rgb="FFF8696B"/>
        <color rgb="FFFFEB84"/>
        <color rgb="FF63BE7B"/>
      </colorScale>
    </cfRule>
  </conditionalFormatting>
  <conditionalFormatting sqref="AM6">
    <cfRule type="colorScale" priority="377">
      <colorScale>
        <cfvo type="min"/>
        <cfvo type="percentile" val="50"/>
        <cfvo type="max"/>
        <color rgb="FFF8696B"/>
        <color rgb="FFFFEB84"/>
        <color rgb="FF63BE7B"/>
      </colorScale>
    </cfRule>
  </conditionalFormatting>
  <conditionalFormatting sqref="AM7">
    <cfRule type="colorScale" priority="378">
      <colorScale>
        <cfvo type="min"/>
        <cfvo type="percentile" val="50"/>
        <cfvo type="max"/>
        <color rgb="FFF8696B"/>
        <color rgb="FFFFEB84"/>
        <color rgb="FF63BE7B"/>
      </colorScale>
    </cfRule>
  </conditionalFormatting>
  <conditionalFormatting sqref="AM8:AM14">
    <cfRule type="colorScale" priority="379">
      <colorScale>
        <cfvo type="min"/>
        <cfvo type="percentile" val="50"/>
        <cfvo type="max"/>
        <color rgb="FFF8696B"/>
        <color rgb="FFFFEB84"/>
        <color rgb="FF63BE7B"/>
      </colorScale>
    </cfRule>
  </conditionalFormatting>
  <conditionalFormatting sqref="AM15:AM17 AM20:AM23">
    <cfRule type="colorScale" priority="396">
      <colorScale>
        <cfvo type="min"/>
        <cfvo type="percentile" val="50"/>
        <cfvo type="max"/>
        <color rgb="FFF8696B"/>
        <color rgb="FFFFEB84"/>
        <color rgb="FF63BE7B"/>
      </colorScale>
    </cfRule>
  </conditionalFormatting>
  <conditionalFormatting sqref="AN5">
    <cfRule type="colorScale" priority="344">
      <colorScale>
        <cfvo type="min"/>
        <cfvo type="percentile" val="50"/>
        <cfvo type="max"/>
        <color rgb="FFF8696B"/>
        <color rgb="FFFFEB84"/>
        <color rgb="FF63BE7B"/>
      </colorScale>
    </cfRule>
  </conditionalFormatting>
  <conditionalFormatting sqref="AN5:AN16 AN20:AN23">
    <cfRule type="colorScale" priority="408">
      <colorScale>
        <cfvo type="min"/>
        <cfvo type="percentile" val="50"/>
        <cfvo type="max"/>
        <color rgb="FFFF0000"/>
        <color rgb="FFFFEB84"/>
        <color rgb="FF00B050"/>
      </colorScale>
    </cfRule>
  </conditionalFormatting>
  <conditionalFormatting sqref="AN8">
    <cfRule type="colorScale" priority="343">
      <colorScale>
        <cfvo type="min"/>
        <cfvo type="percentile" val="50"/>
        <cfvo type="max"/>
        <color rgb="FFF8696B"/>
        <color rgb="FFFFEB84"/>
        <color rgb="FF63BE7B"/>
      </colorScale>
    </cfRule>
  </conditionalFormatting>
  <conditionalFormatting sqref="AN24:AN26 AN28:AN31">
    <cfRule type="colorScale" priority="393">
      <colorScale>
        <cfvo type="min"/>
        <cfvo type="percentile" val="50"/>
        <cfvo type="max"/>
        <color rgb="FFF8696B"/>
        <color rgb="FFFFEB84"/>
        <color rgb="FF63BE7B"/>
      </colorScale>
    </cfRule>
  </conditionalFormatting>
  <conditionalFormatting sqref="AN27">
    <cfRule type="colorScale" priority="130">
      <colorScale>
        <cfvo type="min"/>
        <cfvo type="percentile" val="50"/>
        <cfvo type="max"/>
        <color rgb="FFF8696B"/>
        <color rgb="FFFFEB84"/>
        <color rgb="FF63BE7B"/>
      </colorScale>
    </cfRule>
  </conditionalFormatting>
  <conditionalFormatting sqref="AV2">
    <cfRule type="colorScale" priority="57">
      <colorScale>
        <cfvo type="min"/>
        <cfvo type="percentile" val="50"/>
        <cfvo type="max"/>
        <color rgb="FFF8696B"/>
        <color rgb="FFFFEB84"/>
        <color rgb="FF63BE7B"/>
      </colorScale>
    </cfRule>
  </conditionalFormatting>
  <conditionalFormatting sqref="AV3:AV4">
    <cfRule type="colorScale" priority="376">
      <colorScale>
        <cfvo type="min"/>
        <cfvo type="percentile" val="50"/>
        <cfvo type="max"/>
        <color rgb="FFF8696B"/>
        <color rgb="FFFFEB84"/>
        <color rgb="FF63BE7B"/>
      </colorScale>
    </cfRule>
  </conditionalFormatting>
  <conditionalFormatting sqref="AV5:AV17 AV20:AV23">
    <cfRule type="colorScale" priority="397">
      <colorScale>
        <cfvo type="min"/>
        <cfvo type="percentile" val="50"/>
        <cfvo type="max"/>
        <color rgb="FFF5272C"/>
        <color rgb="FFFFEB84"/>
        <color rgb="FF00B050"/>
      </colorScale>
    </cfRule>
  </conditionalFormatting>
  <conditionalFormatting sqref="AW5">
    <cfRule type="colorScale" priority="375">
      <colorScale>
        <cfvo type="min"/>
        <cfvo type="percentile" val="50"/>
        <cfvo type="max"/>
        <color rgb="FFF8696B"/>
        <color rgb="FFFFEB84"/>
        <color rgb="FF63BE7B"/>
      </colorScale>
    </cfRule>
  </conditionalFormatting>
  <conditionalFormatting sqref="AW5:AW16 AW20:AW23">
    <cfRule type="colorScale" priority="398">
      <colorScale>
        <cfvo type="min"/>
        <cfvo type="percentile" val="50"/>
        <cfvo type="max"/>
        <color rgb="FFFF0000"/>
        <color rgb="FFFFEB84"/>
        <color rgb="FF00B050"/>
      </colorScale>
    </cfRule>
  </conditionalFormatting>
  <conditionalFormatting sqref="AW8">
    <cfRule type="colorScale" priority="374">
      <colorScale>
        <cfvo type="min"/>
        <cfvo type="percentile" val="50"/>
        <cfvo type="max"/>
        <color rgb="FFF8696B"/>
        <color rgb="FFFFEB84"/>
        <color rgb="FF63BE7B"/>
      </colorScale>
    </cfRule>
  </conditionalFormatting>
  <conditionalFormatting sqref="AW24:AW26 AW28:AW31">
    <cfRule type="colorScale" priority="394">
      <colorScale>
        <cfvo type="min"/>
        <cfvo type="percentile" val="50"/>
        <cfvo type="max"/>
        <color rgb="FFF8696B"/>
        <color rgb="FFFFEB84"/>
        <color rgb="FF63BE7B"/>
      </colorScale>
    </cfRule>
  </conditionalFormatting>
  <conditionalFormatting sqref="AW27">
    <cfRule type="colorScale" priority="131">
      <colorScale>
        <cfvo type="min"/>
        <cfvo type="percentile" val="50"/>
        <cfvo type="max"/>
        <color rgb="FFF8696B"/>
        <color rgb="FFFFEB84"/>
        <color rgb="FF63BE7B"/>
      </colorScale>
    </cfRule>
  </conditionalFormatting>
  <conditionalFormatting sqref="BE2">
    <cfRule type="colorScale" priority="56">
      <colorScale>
        <cfvo type="min"/>
        <cfvo type="percentile" val="50"/>
        <cfvo type="max"/>
        <color rgb="FFF8696B"/>
        <color rgb="FFFFEB84"/>
        <color rgb="FF63BE7B"/>
      </colorScale>
    </cfRule>
  </conditionalFormatting>
  <conditionalFormatting sqref="BE3:BE4">
    <cfRule type="colorScale" priority="373">
      <colorScale>
        <cfvo type="min"/>
        <cfvo type="percentile" val="50"/>
        <cfvo type="max"/>
        <color rgb="FFF8696B"/>
        <color rgb="FFFFEB84"/>
        <color rgb="FF63BE7B"/>
      </colorScale>
    </cfRule>
  </conditionalFormatting>
  <conditionalFormatting sqref="BE5:BE17 BE20:BE23">
    <cfRule type="colorScale" priority="399">
      <colorScale>
        <cfvo type="min"/>
        <cfvo type="percentile" val="50"/>
        <cfvo type="max"/>
        <color rgb="FFF5272C"/>
        <color rgb="FFFFEB84"/>
        <color rgb="FF00B050"/>
      </colorScale>
    </cfRule>
  </conditionalFormatting>
  <conditionalFormatting sqref="BF5">
    <cfRule type="colorScale" priority="371">
      <colorScale>
        <cfvo type="min"/>
        <cfvo type="percentile" val="50"/>
        <cfvo type="max"/>
        <color rgb="FFF8696B"/>
        <color rgb="FFFFEB84"/>
        <color rgb="FF63BE7B"/>
      </colorScale>
    </cfRule>
  </conditionalFormatting>
  <conditionalFormatting sqref="BF5:BF16 BF20:BF23">
    <cfRule type="colorScale" priority="400">
      <colorScale>
        <cfvo type="min"/>
        <cfvo type="percentile" val="50"/>
        <cfvo type="max"/>
        <color rgb="FFFF0000"/>
        <color rgb="FFFFEB84"/>
        <color rgb="FF00B050"/>
      </colorScale>
    </cfRule>
  </conditionalFormatting>
  <conditionalFormatting sqref="BF8">
    <cfRule type="colorScale" priority="370">
      <colorScale>
        <cfvo type="min"/>
        <cfvo type="percentile" val="50"/>
        <cfvo type="max"/>
        <color rgb="FFF8696B"/>
        <color rgb="FFFFEB84"/>
        <color rgb="FF63BE7B"/>
      </colorScale>
    </cfRule>
  </conditionalFormatting>
  <conditionalFormatting sqref="BF24:BF26 BF28:BF31">
    <cfRule type="colorScale" priority="369">
      <colorScale>
        <cfvo type="min"/>
        <cfvo type="percentile" val="50"/>
        <cfvo type="max"/>
        <color rgb="FFF8696B"/>
        <color rgb="FFFFEB84"/>
        <color rgb="FF63BE7B"/>
      </colorScale>
    </cfRule>
  </conditionalFormatting>
  <conditionalFormatting sqref="BF27">
    <cfRule type="colorScale" priority="128">
      <colorScale>
        <cfvo type="min"/>
        <cfvo type="percentile" val="50"/>
        <cfvo type="max"/>
        <color rgb="FFF8696B"/>
        <color rgb="FFFFEB84"/>
        <color rgb="FF63BE7B"/>
      </colorScale>
    </cfRule>
  </conditionalFormatting>
  <conditionalFormatting sqref="BN2">
    <cfRule type="colorScale" priority="55">
      <colorScale>
        <cfvo type="min"/>
        <cfvo type="percentile" val="50"/>
        <cfvo type="max"/>
        <color rgb="FFF8696B"/>
        <color rgb="FFFFEB84"/>
        <color rgb="FF63BE7B"/>
      </colorScale>
    </cfRule>
  </conditionalFormatting>
  <conditionalFormatting sqref="BN3:BN4">
    <cfRule type="colorScale" priority="368">
      <colorScale>
        <cfvo type="min"/>
        <cfvo type="percentile" val="50"/>
        <cfvo type="max"/>
        <color rgb="FFF8696B"/>
        <color rgb="FFFFEB84"/>
        <color rgb="FF63BE7B"/>
      </colorScale>
    </cfRule>
  </conditionalFormatting>
  <conditionalFormatting sqref="BN5:BN17 BN20:BN23">
    <cfRule type="colorScale" priority="401">
      <colorScale>
        <cfvo type="min"/>
        <cfvo type="percentile" val="50"/>
        <cfvo type="max"/>
        <color rgb="FFF5272C"/>
        <color rgb="FFFFEB84"/>
        <color rgb="FF00B050"/>
      </colorScale>
    </cfRule>
  </conditionalFormatting>
  <conditionalFormatting sqref="BO5">
    <cfRule type="colorScale" priority="365">
      <colorScale>
        <cfvo type="min"/>
        <cfvo type="percentile" val="50"/>
        <cfvo type="max"/>
        <color rgb="FFF8696B"/>
        <color rgb="FFFFEB84"/>
        <color rgb="FF63BE7B"/>
      </colorScale>
    </cfRule>
  </conditionalFormatting>
  <conditionalFormatting sqref="BO5:BO16 BO20:BO23">
    <cfRule type="colorScale" priority="402">
      <colorScale>
        <cfvo type="min"/>
        <cfvo type="percentile" val="50"/>
        <cfvo type="max"/>
        <color rgb="FFFF0000"/>
        <color rgb="FFFFEB84"/>
        <color rgb="FF00B050"/>
      </colorScale>
    </cfRule>
  </conditionalFormatting>
  <conditionalFormatting sqref="BO8">
    <cfRule type="colorScale" priority="364">
      <colorScale>
        <cfvo type="min"/>
        <cfvo type="percentile" val="50"/>
        <cfvo type="max"/>
        <color rgb="FFF8696B"/>
        <color rgb="FFFFEB84"/>
        <color rgb="FF63BE7B"/>
      </colorScale>
    </cfRule>
  </conditionalFormatting>
  <conditionalFormatting sqref="BO24:BO26 BO28:BO31">
    <cfRule type="colorScale" priority="366">
      <colorScale>
        <cfvo type="min"/>
        <cfvo type="percentile" val="50"/>
        <cfvo type="max"/>
        <color rgb="FFF8696B"/>
        <color rgb="FFFFEB84"/>
        <color rgb="FF63BE7B"/>
      </colorScale>
    </cfRule>
  </conditionalFormatting>
  <conditionalFormatting sqref="BO27">
    <cfRule type="colorScale" priority="127">
      <colorScale>
        <cfvo type="min"/>
        <cfvo type="percentile" val="50"/>
        <cfvo type="max"/>
        <color rgb="FFF8696B"/>
        <color rgb="FFFFEB84"/>
        <color rgb="FF63BE7B"/>
      </colorScale>
    </cfRule>
  </conditionalFormatting>
  <conditionalFormatting sqref="BW2">
    <cfRule type="colorScale" priority="54">
      <colorScale>
        <cfvo type="min"/>
        <cfvo type="percentile" val="50"/>
        <cfvo type="max"/>
        <color rgb="FFF8696B"/>
        <color rgb="FFFFEB84"/>
        <color rgb="FF63BE7B"/>
      </colorScale>
    </cfRule>
  </conditionalFormatting>
  <conditionalFormatting sqref="BW3:BW4">
    <cfRule type="colorScale" priority="363">
      <colorScale>
        <cfvo type="min"/>
        <cfvo type="percentile" val="50"/>
        <cfvo type="max"/>
        <color rgb="FFF8696B"/>
        <color rgb="FFFFEB84"/>
        <color rgb="FF63BE7B"/>
      </colorScale>
    </cfRule>
  </conditionalFormatting>
  <conditionalFormatting sqref="BW5:BW12">
    <cfRule type="colorScale" priority="359">
      <colorScale>
        <cfvo type="min"/>
        <cfvo type="percentile" val="50"/>
        <cfvo type="max"/>
        <color rgb="FFF5272C"/>
        <color rgb="FFFFEB84"/>
        <color rgb="FF00B050"/>
      </colorScale>
    </cfRule>
  </conditionalFormatting>
  <conditionalFormatting sqref="BW13:BW17 BW20:BW23">
    <cfRule type="colorScale" priority="403">
      <colorScale>
        <cfvo type="min"/>
        <cfvo type="percentile" val="50"/>
        <cfvo type="max"/>
        <color rgb="FFF5272C"/>
        <color rgb="FFFFEB84"/>
        <color rgb="FF00B050"/>
      </colorScale>
    </cfRule>
  </conditionalFormatting>
  <conditionalFormatting sqref="BX5">
    <cfRule type="colorScale" priority="361">
      <colorScale>
        <cfvo type="min"/>
        <cfvo type="percentile" val="50"/>
        <cfvo type="max"/>
        <color rgb="FFF8696B"/>
        <color rgb="FFFFEB84"/>
        <color rgb="FF63BE7B"/>
      </colorScale>
    </cfRule>
  </conditionalFormatting>
  <conditionalFormatting sqref="BX5:BX12">
    <cfRule type="colorScale" priority="358">
      <colorScale>
        <cfvo type="min"/>
        <cfvo type="percentile" val="50"/>
        <cfvo type="max"/>
        <color rgb="FFFF0000"/>
        <color rgb="FFFFEB84"/>
        <color rgb="FF00B050"/>
      </colorScale>
    </cfRule>
  </conditionalFormatting>
  <conditionalFormatting sqref="BX8">
    <cfRule type="colorScale" priority="360">
      <colorScale>
        <cfvo type="min"/>
        <cfvo type="percentile" val="50"/>
        <cfvo type="max"/>
        <color rgb="FFF8696B"/>
        <color rgb="FFFFEB84"/>
        <color rgb="FF63BE7B"/>
      </colorScale>
    </cfRule>
  </conditionalFormatting>
  <conditionalFormatting sqref="BX13:BX16 BX20:BX23">
    <cfRule type="colorScale" priority="404">
      <colorScale>
        <cfvo type="min"/>
        <cfvo type="percentile" val="50"/>
        <cfvo type="max"/>
        <color rgb="FFFF0000"/>
        <color rgb="FFFFEB84"/>
        <color rgb="FF00B050"/>
      </colorScale>
    </cfRule>
  </conditionalFormatting>
  <conditionalFormatting sqref="BX24:BX26 BX28:BX31">
    <cfRule type="colorScale" priority="357">
      <colorScale>
        <cfvo type="min"/>
        <cfvo type="percentile" val="50"/>
        <cfvo type="max"/>
        <color rgb="FFF8696B"/>
        <color rgb="FFFFEB84"/>
        <color rgb="FF63BE7B"/>
      </colorScale>
    </cfRule>
  </conditionalFormatting>
  <conditionalFormatting sqref="BX27">
    <cfRule type="colorScale" priority="126">
      <colorScale>
        <cfvo type="min"/>
        <cfvo type="percentile" val="50"/>
        <cfvo type="max"/>
        <color rgb="FFF8696B"/>
        <color rgb="FFFFEB84"/>
        <color rgb="FF63BE7B"/>
      </colorScale>
    </cfRule>
  </conditionalFormatting>
  <conditionalFormatting sqref="CF2">
    <cfRule type="colorScale" priority="53">
      <colorScale>
        <cfvo type="min"/>
        <cfvo type="percentile" val="50"/>
        <cfvo type="max"/>
        <color rgb="FFF8696B"/>
        <color rgb="FFFFEB84"/>
        <color rgb="FF63BE7B"/>
      </colorScale>
    </cfRule>
  </conditionalFormatting>
  <conditionalFormatting sqref="CF3:CF4">
    <cfRule type="colorScale" priority="356">
      <colorScale>
        <cfvo type="min"/>
        <cfvo type="percentile" val="50"/>
        <cfvo type="max"/>
        <color rgb="FFF8696B"/>
        <color rgb="FFFFEB84"/>
        <color rgb="FF63BE7B"/>
      </colorScale>
    </cfRule>
  </conditionalFormatting>
  <conditionalFormatting sqref="CF5:CF12">
    <cfRule type="colorScale" priority="352">
      <colorScale>
        <cfvo type="min"/>
        <cfvo type="percentile" val="50"/>
        <cfvo type="max"/>
        <color rgb="FFF5272C"/>
        <color rgb="FFFFEB84"/>
        <color rgb="FF00B050"/>
      </colorScale>
    </cfRule>
  </conditionalFormatting>
  <conditionalFormatting sqref="CF13:CF17 CF20:CF23">
    <cfRule type="colorScale" priority="405">
      <colorScale>
        <cfvo type="min"/>
        <cfvo type="percentile" val="50"/>
        <cfvo type="max"/>
        <color rgb="FFF5272C"/>
        <color rgb="FFFFEB84"/>
        <color rgb="FF00B050"/>
      </colorScale>
    </cfRule>
  </conditionalFormatting>
  <conditionalFormatting sqref="CG5">
    <cfRule type="colorScale" priority="354">
      <colorScale>
        <cfvo type="min"/>
        <cfvo type="percentile" val="50"/>
        <cfvo type="max"/>
        <color rgb="FFF8696B"/>
        <color rgb="FFFFEB84"/>
        <color rgb="FF63BE7B"/>
      </colorScale>
    </cfRule>
  </conditionalFormatting>
  <conditionalFormatting sqref="CG5:CG12">
    <cfRule type="colorScale" priority="351">
      <colorScale>
        <cfvo type="min"/>
        <cfvo type="percentile" val="50"/>
        <cfvo type="max"/>
        <color rgb="FFFF0000"/>
        <color rgb="FFFFEB84"/>
        <color rgb="FF00B050"/>
      </colorScale>
    </cfRule>
  </conditionalFormatting>
  <conditionalFormatting sqref="CG8">
    <cfRule type="colorScale" priority="353">
      <colorScale>
        <cfvo type="min"/>
        <cfvo type="percentile" val="50"/>
        <cfvo type="max"/>
        <color rgb="FFF8696B"/>
        <color rgb="FFFFEB84"/>
        <color rgb="FF63BE7B"/>
      </colorScale>
    </cfRule>
  </conditionalFormatting>
  <conditionalFormatting sqref="CG13:CG16 CG20:CG23">
    <cfRule type="colorScale" priority="406">
      <colorScale>
        <cfvo type="min"/>
        <cfvo type="percentile" val="50"/>
        <cfvo type="max"/>
        <color rgb="FFFF0000"/>
        <color rgb="FFFFEB84"/>
        <color rgb="FF00B050"/>
      </colorScale>
    </cfRule>
  </conditionalFormatting>
  <conditionalFormatting sqref="CG24:CG26 CG28:CG31">
    <cfRule type="colorScale" priority="350">
      <colorScale>
        <cfvo type="min"/>
        <cfvo type="percentile" val="50"/>
        <cfvo type="max"/>
        <color rgb="FFF8696B"/>
        <color rgb="FFFFEB84"/>
        <color rgb="FF63BE7B"/>
      </colorScale>
    </cfRule>
  </conditionalFormatting>
  <conditionalFormatting sqref="CG27">
    <cfRule type="colorScale" priority="125">
      <colorScale>
        <cfvo type="min"/>
        <cfvo type="percentile" val="50"/>
        <cfvo type="max"/>
        <color rgb="FFF8696B"/>
        <color rgb="FFFFEB84"/>
        <color rgb="FF63BE7B"/>
      </colorScale>
    </cfRule>
  </conditionalFormatting>
  <conditionalFormatting sqref="CL2">
    <cfRule type="colorScale" priority="52">
      <colorScale>
        <cfvo type="min"/>
        <cfvo type="percentile" val="50"/>
        <cfvo type="max"/>
        <color rgb="FFF8696B"/>
        <color rgb="FFFFEB84"/>
        <color rgb="FF63BE7B"/>
      </colorScale>
    </cfRule>
  </conditionalFormatting>
  <conditionalFormatting sqref="CL3:CL4">
    <cfRule type="colorScale" priority="342">
      <colorScale>
        <cfvo type="min"/>
        <cfvo type="percentile" val="50"/>
        <cfvo type="max"/>
        <color rgb="FFF8696B"/>
        <color rgb="FFFFEB84"/>
        <color rgb="FF63BE7B"/>
      </colorScale>
    </cfRule>
  </conditionalFormatting>
  <conditionalFormatting sqref="CL5:CL12">
    <cfRule type="colorScale" priority="338">
      <colorScale>
        <cfvo type="min"/>
        <cfvo type="percentile" val="50"/>
        <cfvo type="max"/>
        <color rgb="FFF5272C"/>
        <color rgb="FFFFEB84"/>
        <color rgb="FF00B050"/>
      </colorScale>
    </cfRule>
  </conditionalFormatting>
  <conditionalFormatting sqref="CL13:CL17 CL20:CL23">
    <cfRule type="colorScale" priority="409">
      <colorScale>
        <cfvo type="min"/>
        <cfvo type="percentile" val="50"/>
        <cfvo type="max"/>
        <color rgb="FFF5272C"/>
        <color rgb="FFFFEB84"/>
        <color rgb="FF00B050"/>
      </colorScale>
    </cfRule>
  </conditionalFormatting>
  <conditionalFormatting sqref="CM5">
    <cfRule type="colorScale" priority="340">
      <colorScale>
        <cfvo type="min"/>
        <cfvo type="percentile" val="50"/>
        <cfvo type="max"/>
        <color rgb="FFF8696B"/>
        <color rgb="FFFFEB84"/>
        <color rgb="FF63BE7B"/>
      </colorScale>
    </cfRule>
  </conditionalFormatting>
  <conditionalFormatting sqref="CM5:CM12">
    <cfRule type="colorScale" priority="337">
      <colorScale>
        <cfvo type="min"/>
        <cfvo type="percentile" val="50"/>
        <cfvo type="max"/>
        <color rgb="FFFF0000"/>
        <color rgb="FFFFEB84"/>
        <color rgb="FF00B050"/>
      </colorScale>
    </cfRule>
  </conditionalFormatting>
  <conditionalFormatting sqref="CM8">
    <cfRule type="colorScale" priority="339">
      <colorScale>
        <cfvo type="min"/>
        <cfvo type="percentile" val="50"/>
        <cfvo type="max"/>
        <color rgb="FFF8696B"/>
        <color rgb="FFFFEB84"/>
        <color rgb="FF63BE7B"/>
      </colorScale>
    </cfRule>
  </conditionalFormatting>
  <conditionalFormatting sqref="CM13:CM16 CM20:CM23">
    <cfRule type="colorScale" priority="410">
      <colorScale>
        <cfvo type="min"/>
        <cfvo type="percentile" val="50"/>
        <cfvo type="max"/>
        <color rgb="FFFF0000"/>
        <color rgb="FFFFEB84"/>
        <color rgb="FF00B050"/>
      </colorScale>
    </cfRule>
  </conditionalFormatting>
  <conditionalFormatting sqref="CM24:CM26 CM28:CM31">
    <cfRule type="colorScale" priority="336">
      <colorScale>
        <cfvo type="min"/>
        <cfvo type="percentile" val="50"/>
        <cfvo type="max"/>
        <color rgb="FFF8696B"/>
        <color rgb="FFFFEB84"/>
        <color rgb="FF63BE7B"/>
      </colorScale>
    </cfRule>
  </conditionalFormatting>
  <conditionalFormatting sqref="CM27">
    <cfRule type="colorScale" priority="124">
      <colorScale>
        <cfvo type="min"/>
        <cfvo type="percentile" val="50"/>
        <cfvo type="max"/>
        <color rgb="FFF8696B"/>
        <color rgb="FFFFEB84"/>
        <color rgb="FF63BE7B"/>
      </colorScale>
    </cfRule>
  </conditionalFormatting>
  <conditionalFormatting sqref="CR2">
    <cfRule type="colorScale" priority="51">
      <colorScale>
        <cfvo type="min"/>
        <cfvo type="percentile" val="50"/>
        <cfvo type="max"/>
        <color rgb="FFF8696B"/>
        <color rgb="FFFFEB84"/>
        <color rgb="FF63BE7B"/>
      </colorScale>
    </cfRule>
  </conditionalFormatting>
  <conditionalFormatting sqref="CR3:CR4">
    <cfRule type="colorScale" priority="334">
      <colorScale>
        <cfvo type="min"/>
        <cfvo type="percentile" val="50"/>
        <cfvo type="max"/>
        <color rgb="FFF8696B"/>
        <color rgb="FFFFEB84"/>
        <color rgb="FF63BE7B"/>
      </colorScale>
    </cfRule>
  </conditionalFormatting>
  <conditionalFormatting sqref="CR5:CR12">
    <cfRule type="colorScale" priority="330">
      <colorScale>
        <cfvo type="min"/>
        <cfvo type="percentile" val="50"/>
        <cfvo type="max"/>
        <color rgb="FFF5272C"/>
        <color rgb="FFFFEB84"/>
        <color rgb="FF00B050"/>
      </colorScale>
    </cfRule>
  </conditionalFormatting>
  <conditionalFormatting sqref="CR13:CR17 CR20:CR23">
    <cfRule type="colorScale" priority="411">
      <colorScale>
        <cfvo type="min"/>
        <cfvo type="percentile" val="50"/>
        <cfvo type="max"/>
        <color rgb="FFF5272C"/>
        <color rgb="FFFFEB84"/>
        <color rgb="FF00B050"/>
      </colorScale>
    </cfRule>
  </conditionalFormatting>
  <conditionalFormatting sqref="CS5">
    <cfRule type="colorScale" priority="332">
      <colorScale>
        <cfvo type="min"/>
        <cfvo type="percentile" val="50"/>
        <cfvo type="max"/>
        <color rgb="FFF8696B"/>
        <color rgb="FFFFEB84"/>
        <color rgb="FF63BE7B"/>
      </colorScale>
    </cfRule>
  </conditionalFormatting>
  <conditionalFormatting sqref="CS5:CS12">
    <cfRule type="colorScale" priority="329">
      <colorScale>
        <cfvo type="min"/>
        <cfvo type="percentile" val="50"/>
        <cfvo type="max"/>
        <color rgb="FFFF0000"/>
        <color rgb="FFFFEB84"/>
        <color rgb="FF00B050"/>
      </colorScale>
    </cfRule>
  </conditionalFormatting>
  <conditionalFormatting sqref="CS8">
    <cfRule type="colorScale" priority="331">
      <colorScale>
        <cfvo type="min"/>
        <cfvo type="percentile" val="50"/>
        <cfvo type="max"/>
        <color rgb="FFF8696B"/>
        <color rgb="FFFFEB84"/>
        <color rgb="FF63BE7B"/>
      </colorScale>
    </cfRule>
  </conditionalFormatting>
  <conditionalFormatting sqref="CS13:CS16 CS20:CS23">
    <cfRule type="colorScale" priority="412">
      <colorScale>
        <cfvo type="min"/>
        <cfvo type="percentile" val="50"/>
        <cfvo type="max"/>
        <color rgb="FFFF0000"/>
        <color rgb="FFFFEB84"/>
        <color rgb="FF00B050"/>
      </colorScale>
    </cfRule>
  </conditionalFormatting>
  <conditionalFormatting sqref="CS24:CS26 CS28:CS31">
    <cfRule type="colorScale" priority="328">
      <colorScale>
        <cfvo type="min"/>
        <cfvo type="percentile" val="50"/>
        <cfvo type="max"/>
        <color rgb="FFF8696B"/>
        <color rgb="FFFFEB84"/>
        <color rgb="FF63BE7B"/>
      </colorScale>
    </cfRule>
  </conditionalFormatting>
  <conditionalFormatting sqref="CS27">
    <cfRule type="colorScale" priority="122">
      <colorScale>
        <cfvo type="min"/>
        <cfvo type="percentile" val="50"/>
        <cfvo type="max"/>
        <color rgb="FFF8696B"/>
        <color rgb="FFFFEB84"/>
        <color rgb="FF63BE7B"/>
      </colorScale>
    </cfRule>
  </conditionalFormatting>
  <conditionalFormatting sqref="CX2">
    <cfRule type="colorScale" priority="50">
      <colorScale>
        <cfvo type="min"/>
        <cfvo type="percentile" val="50"/>
        <cfvo type="max"/>
        <color rgb="FFF8696B"/>
        <color rgb="FFFFEB84"/>
        <color rgb="FF63BE7B"/>
      </colorScale>
    </cfRule>
  </conditionalFormatting>
  <conditionalFormatting sqref="CX3:CX4">
    <cfRule type="colorScale" priority="327">
      <colorScale>
        <cfvo type="min"/>
        <cfvo type="percentile" val="50"/>
        <cfvo type="max"/>
        <color rgb="FFF8696B"/>
        <color rgb="FFFFEB84"/>
        <color rgb="FF63BE7B"/>
      </colorScale>
    </cfRule>
  </conditionalFormatting>
  <conditionalFormatting sqref="CX5:CX12">
    <cfRule type="colorScale" priority="323">
      <colorScale>
        <cfvo type="min"/>
        <cfvo type="percentile" val="50"/>
        <cfvo type="max"/>
        <color rgb="FFF5272C"/>
        <color rgb="FFFFEB84"/>
        <color rgb="FF00B050"/>
      </colorScale>
    </cfRule>
  </conditionalFormatting>
  <conditionalFormatting sqref="CX13:CX17 CX20:CX23">
    <cfRule type="colorScale" priority="413">
      <colorScale>
        <cfvo type="min"/>
        <cfvo type="percentile" val="50"/>
        <cfvo type="max"/>
        <color rgb="FFF5272C"/>
        <color rgb="FFFFEB84"/>
        <color rgb="FF00B050"/>
      </colorScale>
    </cfRule>
  </conditionalFormatting>
  <conditionalFormatting sqref="CY5">
    <cfRule type="colorScale" priority="325">
      <colorScale>
        <cfvo type="min"/>
        <cfvo type="percentile" val="50"/>
        <cfvo type="max"/>
        <color rgb="FFF8696B"/>
        <color rgb="FFFFEB84"/>
        <color rgb="FF63BE7B"/>
      </colorScale>
    </cfRule>
  </conditionalFormatting>
  <conditionalFormatting sqref="CY5:CY12">
    <cfRule type="colorScale" priority="322">
      <colorScale>
        <cfvo type="min"/>
        <cfvo type="percentile" val="50"/>
        <cfvo type="max"/>
        <color rgb="FFFF0000"/>
        <color rgb="FFFFEB84"/>
        <color rgb="FF00B050"/>
      </colorScale>
    </cfRule>
  </conditionalFormatting>
  <conditionalFormatting sqref="CY8">
    <cfRule type="colorScale" priority="324">
      <colorScale>
        <cfvo type="min"/>
        <cfvo type="percentile" val="50"/>
        <cfvo type="max"/>
        <color rgb="FFF8696B"/>
        <color rgb="FFFFEB84"/>
        <color rgb="FF63BE7B"/>
      </colorScale>
    </cfRule>
  </conditionalFormatting>
  <conditionalFormatting sqref="CY13:CY16 CY20:CY23">
    <cfRule type="colorScale" priority="414">
      <colorScale>
        <cfvo type="min"/>
        <cfvo type="percentile" val="50"/>
        <cfvo type="max"/>
        <color rgb="FFFF0000"/>
        <color rgb="FFFFEB84"/>
        <color rgb="FF00B050"/>
      </colorScale>
    </cfRule>
  </conditionalFormatting>
  <conditionalFormatting sqref="DD2">
    <cfRule type="colorScale" priority="49">
      <colorScale>
        <cfvo type="min"/>
        <cfvo type="percentile" val="50"/>
        <cfvo type="max"/>
        <color rgb="FFF8696B"/>
        <color rgb="FFFFEB84"/>
        <color rgb="FF63BE7B"/>
      </colorScale>
    </cfRule>
  </conditionalFormatting>
  <conditionalFormatting sqref="DD3:DD4">
    <cfRule type="colorScale" priority="321">
      <colorScale>
        <cfvo type="min"/>
        <cfvo type="percentile" val="50"/>
        <cfvo type="max"/>
        <color rgb="FFF8696B"/>
        <color rgb="FFFFEB84"/>
        <color rgb="FF63BE7B"/>
      </colorScale>
    </cfRule>
  </conditionalFormatting>
  <conditionalFormatting sqref="DD5:DD12">
    <cfRule type="colorScale" priority="318">
      <colorScale>
        <cfvo type="min"/>
        <cfvo type="percentile" val="50"/>
        <cfvo type="max"/>
        <color rgb="FFF5272C"/>
        <color rgb="FFFFEB84"/>
        <color rgb="FF00B050"/>
      </colorScale>
    </cfRule>
  </conditionalFormatting>
  <conditionalFormatting sqref="DD13:DD17 DD20:DD23">
    <cfRule type="colorScale" priority="415">
      <colorScale>
        <cfvo type="min"/>
        <cfvo type="percentile" val="50"/>
        <cfvo type="max"/>
        <color rgb="FFF5272C"/>
        <color rgb="FFFFEB84"/>
        <color rgb="FF00B050"/>
      </colorScale>
    </cfRule>
  </conditionalFormatting>
  <conditionalFormatting sqref="DE5">
    <cfRule type="colorScale" priority="320">
      <colorScale>
        <cfvo type="min"/>
        <cfvo type="percentile" val="50"/>
        <cfvo type="max"/>
        <color rgb="FFF8696B"/>
        <color rgb="FFFFEB84"/>
        <color rgb="FF63BE7B"/>
      </colorScale>
    </cfRule>
  </conditionalFormatting>
  <conditionalFormatting sqref="DE5:DE12">
    <cfRule type="colorScale" priority="317">
      <colorScale>
        <cfvo type="min"/>
        <cfvo type="percentile" val="50"/>
        <cfvo type="max"/>
        <color rgb="FFFF0000"/>
        <color rgb="FFFFEB84"/>
        <color rgb="FF00B050"/>
      </colorScale>
    </cfRule>
  </conditionalFormatting>
  <conditionalFormatting sqref="DE8">
    <cfRule type="colorScale" priority="319">
      <colorScale>
        <cfvo type="min"/>
        <cfvo type="percentile" val="50"/>
        <cfvo type="max"/>
        <color rgb="FFF8696B"/>
        <color rgb="FFFFEB84"/>
        <color rgb="FF63BE7B"/>
      </colorScale>
    </cfRule>
  </conditionalFormatting>
  <conditionalFormatting sqref="DE13:DE16 DE20:DE23">
    <cfRule type="colorScale" priority="416">
      <colorScale>
        <cfvo type="min"/>
        <cfvo type="percentile" val="50"/>
        <cfvo type="max"/>
        <color rgb="FFFF0000"/>
        <color rgb="FFFFEB84"/>
        <color rgb="FF00B050"/>
      </colorScale>
    </cfRule>
  </conditionalFormatting>
  <conditionalFormatting sqref="DE24:DE26 DE28:DE31">
    <cfRule type="colorScale" priority="316">
      <colorScale>
        <cfvo type="min"/>
        <cfvo type="percentile" val="50"/>
        <cfvo type="max"/>
        <color rgb="FFF8696B"/>
        <color rgb="FFFFEB84"/>
        <color rgb="FF63BE7B"/>
      </colorScale>
    </cfRule>
  </conditionalFormatting>
  <conditionalFormatting sqref="DE27">
    <cfRule type="colorScale" priority="121">
      <colorScale>
        <cfvo type="min"/>
        <cfvo type="percentile" val="50"/>
        <cfvo type="max"/>
        <color rgb="FFF8696B"/>
        <color rgb="FFFFEB84"/>
        <color rgb="FF63BE7B"/>
      </colorScale>
    </cfRule>
  </conditionalFormatting>
  <conditionalFormatting sqref="DS15:DS20">
    <cfRule type="cellIs" dxfId="100" priority="266" operator="equal">
      <formula>100%</formula>
    </cfRule>
  </conditionalFormatting>
  <conditionalFormatting sqref="DS17:DS20">
    <cfRule type="cellIs" dxfId="99" priority="267" operator="between">
      <formula>0</formula>
      <formula>0.25</formula>
    </cfRule>
    <cfRule type="cellIs" dxfId="98" priority="265" operator="between">
      <formula>0.26</formula>
      <formula>0.5</formula>
    </cfRule>
    <cfRule type="cellIs" dxfId="97" priority="264" operator="between">
      <formula>0.51</formula>
      <formula>0.75</formula>
    </cfRule>
    <cfRule type="cellIs" dxfId="96" priority="263" operator="between">
      <formula>0.76</formula>
      <formula>0.99</formula>
    </cfRule>
  </conditionalFormatting>
  <conditionalFormatting sqref="DS3:DT4">
    <cfRule type="colorScale" priority="313">
      <colorScale>
        <cfvo type="min"/>
        <cfvo type="percentile" val="50"/>
        <cfvo type="max"/>
        <color rgb="FFF8696B"/>
        <color rgb="FFFFEB84"/>
        <color rgb="FF63BE7B"/>
      </colorScale>
    </cfRule>
  </conditionalFormatting>
  <conditionalFormatting sqref="DS11:DT12">
    <cfRule type="cellIs" dxfId="95" priority="298" operator="between">
      <formula>0.76</formula>
      <formula>0.99</formula>
    </cfRule>
    <cfRule type="cellIs" dxfId="94" priority="299" operator="between">
      <formula>0.51</formula>
      <formula>0.75</formula>
    </cfRule>
    <cfRule type="cellIs" dxfId="93" priority="300" operator="between">
      <formula>0.26</formula>
      <formula>0.5</formula>
    </cfRule>
    <cfRule type="cellIs" dxfId="92" priority="302" operator="between">
      <formula>0</formula>
      <formula>0.25</formula>
    </cfRule>
    <cfRule type="cellIs" dxfId="91" priority="301" operator="equal">
      <formula>100%</formula>
    </cfRule>
  </conditionalFormatting>
  <conditionalFormatting sqref="DS15:DT16">
    <cfRule type="cellIs" dxfId="90" priority="270" operator="between">
      <formula>0.26</formula>
      <formula>0.5</formula>
    </cfRule>
    <cfRule type="cellIs" dxfId="89" priority="272" operator="between">
      <formula>0</formula>
      <formula>0.25</formula>
    </cfRule>
    <cfRule type="cellIs" dxfId="88" priority="268" operator="between">
      <formula>0.76</formula>
      <formula>0.99</formula>
    </cfRule>
    <cfRule type="cellIs" dxfId="87" priority="269" operator="between">
      <formula>0.51</formula>
      <formula>0.75</formula>
    </cfRule>
  </conditionalFormatting>
  <conditionalFormatting sqref="DS24:DT26 DS28:DT31">
    <cfRule type="colorScale" priority="314">
      <colorScale>
        <cfvo type="min"/>
        <cfvo type="percentile" val="50"/>
        <cfvo type="max"/>
        <color rgb="FFF8696B"/>
        <color rgb="FFFFEB84"/>
        <color rgb="FF63BE7B"/>
      </colorScale>
    </cfRule>
  </conditionalFormatting>
  <conditionalFormatting sqref="DS27:DT27">
    <cfRule type="colorScale" priority="120">
      <colorScale>
        <cfvo type="min"/>
        <cfvo type="percentile" val="50"/>
        <cfvo type="max"/>
        <color rgb="FFF8696B"/>
        <color rgb="FFFFEB84"/>
        <color rgb="FF63BE7B"/>
      </colorScale>
    </cfRule>
  </conditionalFormatting>
  <conditionalFormatting sqref="DS46:DT47">
    <cfRule type="cellIs" dxfId="86" priority="292" operator="between">
      <formula>0</formula>
      <formula>0.25</formula>
    </cfRule>
    <cfRule type="cellIs" dxfId="85" priority="291" operator="equal">
      <formula>100%</formula>
    </cfRule>
    <cfRule type="cellIs" dxfId="84" priority="290" operator="between">
      <formula>0.26</formula>
      <formula>0.5</formula>
    </cfRule>
    <cfRule type="cellIs" dxfId="83" priority="289" operator="between">
      <formula>0.51</formula>
      <formula>0.75</formula>
    </cfRule>
    <cfRule type="cellIs" dxfId="82" priority="288" operator="between">
      <formula>0.76</formula>
      <formula>0.99</formula>
    </cfRule>
  </conditionalFormatting>
  <conditionalFormatting sqref="DT15:DT17 DT20">
    <cfRule type="cellIs" dxfId="81" priority="261" operator="equal">
      <formula>100%</formula>
    </cfRule>
  </conditionalFormatting>
  <conditionalFormatting sqref="DT17 DT20">
    <cfRule type="cellIs" dxfId="80" priority="262" operator="between">
      <formula>0</formula>
      <formula>0.25</formula>
    </cfRule>
    <cfRule type="cellIs" dxfId="79" priority="258" operator="between">
      <formula>0.76</formula>
      <formula>0.99</formula>
    </cfRule>
    <cfRule type="cellIs" dxfId="78" priority="259" operator="between">
      <formula>0.51</formula>
      <formula>0.75</formula>
    </cfRule>
    <cfRule type="cellIs" dxfId="77" priority="260" operator="between">
      <formula>0.26</formula>
      <formula>0.5</formula>
    </cfRule>
  </conditionalFormatting>
  <conditionalFormatting sqref="EB3:EB4">
    <cfRule type="colorScale" priority="207">
      <colorScale>
        <cfvo type="min"/>
        <cfvo type="percentile" val="50"/>
        <cfvo type="max"/>
        <color rgb="FFF8696B"/>
        <color rgb="FFFFEB84"/>
        <color rgb="FF63BE7B"/>
      </colorScale>
    </cfRule>
  </conditionalFormatting>
  <conditionalFormatting sqref="EB15:EB20">
    <cfRule type="cellIs" dxfId="76" priority="190" operator="equal">
      <formula>100%</formula>
    </cfRule>
  </conditionalFormatting>
  <conditionalFormatting sqref="EB17:EB20">
    <cfRule type="cellIs" dxfId="75" priority="213" operator="between">
      <formula>0.76</formula>
      <formula>0.99</formula>
    </cfRule>
    <cfRule type="cellIs" dxfId="74" priority="214" operator="between">
      <formula>0.51</formula>
      <formula>0.75</formula>
    </cfRule>
    <cfRule type="cellIs" dxfId="73" priority="215" operator="between">
      <formula>0.26</formula>
      <formula>0.5</formula>
    </cfRule>
    <cfRule type="cellIs" dxfId="72" priority="217" operator="between">
      <formula>0</formula>
      <formula>0.25</formula>
    </cfRule>
  </conditionalFormatting>
  <conditionalFormatting sqref="EB11:EC12">
    <cfRule type="cellIs" dxfId="71" priority="206" operator="between">
      <formula>0</formula>
      <formula>0.25</formula>
    </cfRule>
    <cfRule type="cellIs" dxfId="70" priority="205" operator="equal">
      <formula>100%</formula>
    </cfRule>
    <cfRule type="cellIs" dxfId="69" priority="204" operator="between">
      <formula>0.26</formula>
      <formula>0.5</formula>
    </cfRule>
    <cfRule type="cellIs" dxfId="68" priority="203" operator="between">
      <formula>0.51</formula>
      <formula>0.75</formula>
    </cfRule>
    <cfRule type="cellIs" dxfId="67" priority="202" operator="between">
      <formula>0.76</formula>
      <formula>0.99</formula>
    </cfRule>
  </conditionalFormatting>
  <conditionalFormatting sqref="EB15:EC16">
    <cfRule type="cellIs" dxfId="66" priority="233" operator="between">
      <formula>0.76</formula>
      <formula>0.99</formula>
    </cfRule>
    <cfRule type="cellIs" dxfId="65" priority="234" operator="between">
      <formula>0.51</formula>
      <formula>0.75</formula>
    </cfRule>
    <cfRule type="cellIs" dxfId="64" priority="235" operator="between">
      <formula>0.26</formula>
      <formula>0.5</formula>
    </cfRule>
    <cfRule type="cellIs" dxfId="63" priority="237" operator="between">
      <formula>0</formula>
      <formula>0.25</formula>
    </cfRule>
  </conditionalFormatting>
  <conditionalFormatting sqref="EB15:ED15">
    <cfRule type="cellIs" dxfId="62" priority="178" operator="between">
      <formula>0.51</formula>
      <formula>0.75</formula>
    </cfRule>
    <cfRule type="cellIs" dxfId="61" priority="177" operator="between">
      <formula>0.76</formula>
      <formula>0.99</formula>
    </cfRule>
    <cfRule type="cellIs" dxfId="60" priority="181" operator="between">
      <formula>0</formula>
      <formula>0.25</formula>
    </cfRule>
    <cfRule type="cellIs" dxfId="59" priority="179" operator="between">
      <formula>0.26</formula>
      <formula>0.5</formula>
    </cfRule>
  </conditionalFormatting>
  <conditionalFormatting sqref="EC3:EC4">
    <cfRule type="colorScale" priority="312">
      <colorScale>
        <cfvo type="min"/>
        <cfvo type="percentile" val="50"/>
        <cfvo type="max"/>
        <color rgb="FFF8696B"/>
        <color rgb="FFFFEB84"/>
        <color rgb="FF63BE7B"/>
      </colorScale>
    </cfRule>
  </conditionalFormatting>
  <conditionalFormatting sqref="EC15:EC16">
    <cfRule type="cellIs" dxfId="58" priority="185" operator="equal">
      <formula>100%</formula>
    </cfRule>
  </conditionalFormatting>
  <conditionalFormatting sqref="EC20">
    <cfRule type="cellIs" dxfId="57" priority="210" operator="between">
      <formula>0.26</formula>
      <formula>0.5</formula>
    </cfRule>
    <cfRule type="cellIs" dxfId="56" priority="209" operator="between">
      <formula>0.51</formula>
      <formula>0.75</formula>
    </cfRule>
    <cfRule type="cellIs" dxfId="55" priority="208" operator="between">
      <formula>0.76</formula>
      <formula>0.99</formula>
    </cfRule>
    <cfRule type="cellIs" dxfId="54" priority="211" operator="equal">
      <formula>100%</formula>
    </cfRule>
    <cfRule type="cellIs" dxfId="53" priority="212" operator="between">
      <formula>0</formula>
      <formula>0.25</formula>
    </cfRule>
  </conditionalFormatting>
  <conditionalFormatting sqref="ED15">
    <cfRule type="cellIs" dxfId="52" priority="180" operator="equal">
      <formula>100%</formula>
    </cfRule>
  </conditionalFormatting>
  <conditionalFormatting sqref="EK15:EK19">
    <cfRule type="cellIs" dxfId="51" priority="139" operator="between">
      <formula>0.26</formula>
      <formula>0.5</formula>
    </cfRule>
    <cfRule type="cellIs" dxfId="50" priority="137" operator="between">
      <formula>0.76</formula>
      <formula>0.99</formula>
    </cfRule>
    <cfRule type="cellIs" dxfId="49" priority="138" operator="between">
      <formula>0.51</formula>
      <formula>0.75</formula>
    </cfRule>
    <cfRule type="cellIs" dxfId="48" priority="141" operator="between">
      <formula>0</formula>
      <formula>0.25</formula>
    </cfRule>
  </conditionalFormatting>
  <conditionalFormatting sqref="EK15:EK20">
    <cfRule type="cellIs" dxfId="47" priority="140" operator="equal">
      <formula>100%</formula>
    </cfRule>
  </conditionalFormatting>
  <conditionalFormatting sqref="EK3:EL4">
    <cfRule type="colorScale" priority="311">
      <colorScale>
        <cfvo type="min"/>
        <cfvo type="percentile" val="50"/>
        <cfvo type="max"/>
        <color rgb="FFF8696B"/>
        <color rgb="FFFFEB84"/>
        <color rgb="FF63BE7B"/>
      </colorScale>
    </cfRule>
  </conditionalFormatting>
  <conditionalFormatting sqref="EK11:EL12">
    <cfRule type="cellIs" dxfId="46" priority="195" operator="equal">
      <formula>100%</formula>
    </cfRule>
    <cfRule type="cellIs" dxfId="45" priority="194" operator="between">
      <formula>0.26</formula>
      <formula>0.5</formula>
    </cfRule>
    <cfRule type="cellIs" dxfId="44" priority="193" operator="between">
      <formula>0.51</formula>
      <formula>0.75</formula>
    </cfRule>
    <cfRule type="cellIs" dxfId="43" priority="192" operator="between">
      <formula>0.76</formula>
      <formula>0.99</formula>
    </cfRule>
    <cfRule type="cellIs" dxfId="42" priority="196" operator="between">
      <formula>0</formula>
      <formula>0.25</formula>
    </cfRule>
  </conditionalFormatting>
  <conditionalFormatting sqref="EK20:EL20">
    <cfRule type="cellIs" dxfId="41" priority="169" operator="between">
      <formula>0.26</formula>
      <formula>0.5</formula>
    </cfRule>
    <cfRule type="cellIs" dxfId="40" priority="167" operator="between">
      <formula>0.76</formula>
      <formula>0.99</formula>
    </cfRule>
    <cfRule type="cellIs" dxfId="39" priority="168" operator="between">
      <formula>0.51</formula>
      <formula>0.75</formula>
    </cfRule>
    <cfRule type="cellIs" dxfId="38" priority="171" operator="between">
      <formula>0</formula>
      <formula>0.25</formula>
    </cfRule>
  </conditionalFormatting>
  <conditionalFormatting sqref="EL15:EL16">
    <cfRule type="cellIs" dxfId="37" priority="132" operator="between">
      <formula>0.76</formula>
      <formula>0.99</formula>
    </cfRule>
    <cfRule type="cellIs" dxfId="36" priority="136" operator="between">
      <formula>0</formula>
      <formula>0.25</formula>
    </cfRule>
    <cfRule type="cellIs" dxfId="35" priority="134" operator="between">
      <formula>0.26</formula>
      <formula>0.5</formula>
    </cfRule>
    <cfRule type="cellIs" dxfId="34" priority="135" operator="equal">
      <formula>100%</formula>
    </cfRule>
    <cfRule type="cellIs" dxfId="33" priority="133" operator="between">
      <formula>0.51</formula>
      <formula>0.75</formula>
    </cfRule>
  </conditionalFormatting>
  <conditionalFormatting sqref="EL20">
    <cfRule type="cellIs" dxfId="32" priority="170" operator="equal">
      <formula>100%</formula>
    </cfRule>
  </conditionalFormatting>
  <conditionalFormatting sqref="ET16:ET19">
    <cfRule type="cellIs" dxfId="31" priority="83" operator="between">
      <formula>0</formula>
      <formula>0.25</formula>
    </cfRule>
    <cfRule type="cellIs" dxfId="30" priority="81" operator="between">
      <formula>0.26</formula>
      <formula>0.5</formula>
    </cfRule>
    <cfRule type="cellIs" dxfId="29" priority="80" operator="between">
      <formula>0.51</formula>
      <formula>0.75</formula>
    </cfRule>
    <cfRule type="cellIs" dxfId="28" priority="79" operator="between">
      <formula>0.76</formula>
      <formula>0.99</formula>
    </cfRule>
  </conditionalFormatting>
  <conditionalFormatting sqref="ET16:ET20">
    <cfRule type="cellIs" dxfId="27" priority="82" operator="equal">
      <formula>100%</formula>
    </cfRule>
  </conditionalFormatting>
  <conditionalFormatting sqref="ET3:EU4">
    <cfRule type="colorScale" priority="119">
      <colorScale>
        <cfvo type="min"/>
        <cfvo type="percentile" val="50"/>
        <cfvo type="max"/>
        <color rgb="FFF8696B"/>
        <color rgb="FFFFEB84"/>
        <color rgb="FF63BE7B"/>
      </colorScale>
    </cfRule>
  </conditionalFormatting>
  <conditionalFormatting sqref="ET11:EU12">
    <cfRule type="cellIs" dxfId="26" priority="113" operator="between">
      <formula>0</formula>
      <formula>0.25</formula>
    </cfRule>
    <cfRule type="cellIs" dxfId="25" priority="110" operator="between">
      <formula>0.51</formula>
      <formula>0.75</formula>
    </cfRule>
    <cfRule type="cellIs" dxfId="24" priority="109" operator="between">
      <formula>0.76</formula>
      <formula>0.99</formula>
    </cfRule>
    <cfRule type="cellIs" dxfId="23" priority="112" operator="equal">
      <formula>100%</formula>
    </cfRule>
    <cfRule type="cellIs" dxfId="22" priority="111" operator="between">
      <formula>0.26</formula>
      <formula>0.5</formula>
    </cfRule>
  </conditionalFormatting>
  <conditionalFormatting sqref="ET20:EU20">
    <cfRule type="cellIs" dxfId="21" priority="103" operator="between">
      <formula>0</formula>
      <formula>0.25</formula>
    </cfRule>
    <cfRule type="cellIs" dxfId="20" priority="99" operator="between">
      <formula>0.76</formula>
      <formula>0.99</formula>
    </cfRule>
    <cfRule type="cellIs" dxfId="19" priority="100" operator="between">
      <formula>0.51</formula>
      <formula>0.75</formula>
    </cfRule>
    <cfRule type="cellIs" dxfId="18" priority="101" operator="between">
      <formula>0.26</formula>
      <formula>0.5</formula>
    </cfRule>
  </conditionalFormatting>
  <conditionalFormatting sqref="EU16">
    <cfRule type="cellIs" dxfId="17" priority="75" operator="between">
      <formula>0.51</formula>
      <formula>0.75</formula>
    </cfRule>
    <cfRule type="cellIs" dxfId="16" priority="76" operator="between">
      <formula>0.26</formula>
      <formula>0.5</formula>
    </cfRule>
    <cfRule type="cellIs" dxfId="15" priority="78" operator="between">
      <formula>0</formula>
      <formula>0.25</formula>
    </cfRule>
    <cfRule type="cellIs" dxfId="14" priority="77" operator="equal">
      <formula>100%</formula>
    </cfRule>
    <cfRule type="cellIs" dxfId="13" priority="74" operator="between">
      <formula>0.76</formula>
      <formula>0.99</formula>
    </cfRule>
  </conditionalFormatting>
  <conditionalFormatting sqref="EU20">
    <cfRule type="cellIs" dxfId="12" priority="102" operator="equal">
      <formula>100%</formula>
    </cfRule>
  </conditionalFormatting>
  <dataValidations count="4">
    <dataValidation type="date" operator="greaterThanOrEqual" allowBlank="1" showInputMessage="1" showErrorMessage="1" sqref="E24:E28 K24:K28 AD24:AD28 AM24:AM28 AV24:AV28 BE24:BE28 BN24:BN28 BW24:BW28 CF24:CF28 CL24:CL28 Q24:Q28 CR24:CR28 DD24:DD28" xr:uid="{00000000-0002-0000-0400-000000000000}">
      <formula1>41426</formula1>
    </dataValidation>
    <dataValidation allowBlank="1" showInputMessage="1" showErrorMessage="1" promptTitle="Validación" prompt="El porcentaje no debe exceder el 100%" sqref="R13 R5:R11 R15:R16 R20:R21 AE13 AE5:AE11 AE15:AE16 AE20:AE21 AN13 AN5:AN11 AN15:AN16 AN20:AN21 AW13 AW20:AW21 AW15:AW16 AW5 AW8:AW11 BF13 BF20:BF21 BF15:BF16 BF5 BF8:BF11 BO13 BO20:BO21 BO15:BO16 BO5 BO8:BO11 BX8:BX11 BX5 BX13 BX20:BX21 BX15:BX16 CG8:CG11 CG5 CG13 CG20:CG21 CG15:CG16 CM8:CM11 CM5 CM13 CM20:CM21 CM15:CM16 CS8:CS11 CS5 CS13 CS20:CS21 CS15:CS16 CY8:CY11 CY5 CY13 CY20:CY21 CY15:CY16 DE8:DE11 DE5 DE13 DE20:DE21 DE15:DE16 L5:L17 L20:L23" xr:uid="{00000000-0002-0000-0400-000001000000}"/>
    <dataValidation type="date" allowBlank="1" showInputMessage="1" showErrorMessage="1" promptTitle="Validación" prompt="formato DD/MM/AA" sqref="G5:G10 H5:H15 G12:G15 G17:H23" xr:uid="{00000000-0002-0000-0400-000002000000}">
      <formula1>36526</formula1>
      <formula2>44177</formula2>
    </dataValidation>
    <dataValidation operator="greaterThanOrEqual" allowBlank="1" showInputMessage="1" showErrorMessage="1" sqref="DM15:DM20 DM11 E5:E23 FF11 FF16 FF18 FF20" xr:uid="{00000000-0002-0000-0400-000003000000}"/>
  </dataValidations>
  <hyperlinks>
    <hyperlink ref="EE20" r:id="rId1" xr:uid="{00000000-0004-0000-0400-000000000000}"/>
    <hyperlink ref="FN20" r:id="rId2" xr:uid="{00000000-0004-0000-0400-000001000000}"/>
  </hyperlinks>
  <pageMargins left="0.7" right="0.7" top="0.75" bottom="0.75" header="0.3" footer="0.3"/>
  <pageSetup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80F5-14EC-4A33-B183-4CF45101807E}">
  <dimension ref="A1:B5"/>
  <sheetViews>
    <sheetView workbookViewId="0">
      <selection activeCell="F34" sqref="F34"/>
    </sheetView>
  </sheetViews>
  <sheetFormatPr baseColWidth="10" defaultColWidth="11.42578125" defaultRowHeight="15"/>
  <sheetData>
    <row r="1" spans="1:2">
      <c r="A1" t="s">
        <v>10271</v>
      </c>
    </row>
    <row r="2" spans="1:2">
      <c r="A2" s="239"/>
      <c r="B2" t="s">
        <v>10</v>
      </c>
    </row>
    <row r="3" spans="1:2">
      <c r="A3" s="264"/>
      <c r="B3" t="s">
        <v>8</v>
      </c>
    </row>
    <row r="4" spans="1:2">
      <c r="A4" s="438"/>
      <c r="B4" t="s">
        <v>9</v>
      </c>
    </row>
    <row r="5" spans="1:2">
      <c r="A5" s="219"/>
      <c r="B5" t="s">
        <v>286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3"/>
  <sheetViews>
    <sheetView topLeftCell="D1" workbookViewId="0">
      <selection activeCell="K10" sqref="K10"/>
    </sheetView>
  </sheetViews>
  <sheetFormatPr baseColWidth="10" defaultColWidth="11.42578125" defaultRowHeight="16.5"/>
  <cols>
    <col min="1" max="1" width="3.5703125" style="18" customWidth="1"/>
    <col min="2" max="2" width="52.85546875" style="18" customWidth="1"/>
    <col min="3" max="7" width="12.7109375" style="18" customWidth="1"/>
    <col min="8" max="8" width="5.7109375" style="18" customWidth="1"/>
    <col min="9" max="15" width="12.7109375" style="18" customWidth="1"/>
    <col min="16" max="16" width="5.7109375" style="18" customWidth="1"/>
    <col min="17" max="21" width="12.7109375" style="18" customWidth="1"/>
    <col min="22" max="16384" width="11.42578125" style="18"/>
  </cols>
  <sheetData>
    <row r="2" spans="2:21" s="26" customFormat="1" ht="26.25" customHeight="1">
      <c r="B2" s="784" t="s">
        <v>0</v>
      </c>
      <c r="C2" s="784"/>
      <c r="D2" s="784"/>
      <c r="E2" s="784"/>
      <c r="F2" s="784"/>
      <c r="G2" s="784"/>
      <c r="H2" s="784"/>
      <c r="I2" s="784"/>
      <c r="J2" s="784"/>
      <c r="K2" s="784"/>
      <c r="L2" s="784"/>
      <c r="M2" s="784"/>
      <c r="N2" s="784"/>
      <c r="O2" s="784"/>
      <c r="P2" s="784"/>
      <c r="Q2" s="784"/>
      <c r="R2" s="784"/>
      <c r="S2" s="784"/>
      <c r="T2" s="784"/>
      <c r="U2" s="784"/>
    </row>
    <row r="4" spans="2:21" ht="21" customHeight="1">
      <c r="B4" s="782" t="s">
        <v>10272</v>
      </c>
      <c r="C4" s="782"/>
      <c r="D4" s="782"/>
      <c r="E4" s="782"/>
      <c r="F4" s="782"/>
      <c r="G4" s="782"/>
      <c r="H4" s="27"/>
      <c r="I4" s="783" t="s">
        <v>10273</v>
      </c>
      <c r="J4" s="783"/>
      <c r="K4" s="783"/>
      <c r="L4" s="783"/>
      <c r="M4" s="783"/>
      <c r="N4" s="783"/>
      <c r="O4" s="783"/>
      <c r="P4" s="25"/>
      <c r="Q4" s="783" t="s">
        <v>10274</v>
      </c>
      <c r="R4" s="783"/>
      <c r="S4" s="783"/>
      <c r="T4" s="783"/>
      <c r="U4" s="783"/>
    </row>
    <row r="5" spans="2:21" ht="15.75" customHeight="1">
      <c r="B5" s="772" t="s">
        <v>5</v>
      </c>
      <c r="C5" s="772" t="s">
        <v>10275</v>
      </c>
      <c r="D5" s="774" t="s">
        <v>10276</v>
      </c>
      <c r="E5" s="776" t="s">
        <v>10277</v>
      </c>
      <c r="F5" s="778" t="s">
        <v>10278</v>
      </c>
      <c r="G5" s="780" t="s">
        <v>10279</v>
      </c>
      <c r="H5" s="27"/>
      <c r="I5" s="786" t="s">
        <v>10280</v>
      </c>
      <c r="J5" s="785" t="s">
        <v>10276</v>
      </c>
      <c r="K5" s="785"/>
      <c r="L5" s="785"/>
      <c r="M5" s="776" t="s">
        <v>10277</v>
      </c>
      <c r="N5" s="778" t="s">
        <v>10278</v>
      </c>
      <c r="O5" s="780" t="s">
        <v>10279</v>
      </c>
      <c r="P5" s="25"/>
      <c r="Q5" s="786" t="s">
        <v>10281</v>
      </c>
      <c r="R5" s="774" t="s">
        <v>10276</v>
      </c>
      <c r="S5" s="776" t="s">
        <v>10277</v>
      </c>
      <c r="T5" s="778" t="s">
        <v>10278</v>
      </c>
      <c r="U5" s="780" t="s">
        <v>10279</v>
      </c>
    </row>
    <row r="6" spans="2:21" ht="54" customHeight="1">
      <c r="B6" s="773"/>
      <c r="C6" s="773"/>
      <c r="D6" s="775"/>
      <c r="E6" s="777"/>
      <c r="F6" s="779"/>
      <c r="G6" s="781"/>
      <c r="H6" s="27"/>
      <c r="I6" s="787"/>
      <c r="J6" s="16" t="s">
        <v>132</v>
      </c>
      <c r="K6" s="16" t="s">
        <v>1243</v>
      </c>
      <c r="L6" s="16" t="s">
        <v>10282</v>
      </c>
      <c r="M6" s="777"/>
      <c r="N6" s="779"/>
      <c r="O6" s="781"/>
      <c r="P6" s="25"/>
      <c r="Q6" s="787"/>
      <c r="R6" s="775"/>
      <c r="S6" s="777"/>
      <c r="T6" s="779"/>
      <c r="U6" s="781"/>
    </row>
    <row r="7" spans="2:21">
      <c r="B7" s="43" t="s">
        <v>14</v>
      </c>
      <c r="C7" s="42">
        <f t="shared" ref="C7:C27" si="0">+I7+Q7</f>
        <v>10</v>
      </c>
      <c r="D7" s="40">
        <f t="shared" ref="D7:D27" si="1">+L7+R7</f>
        <v>10</v>
      </c>
      <c r="E7" s="40">
        <f t="shared" ref="E7:E27" si="2">+M7+S7</f>
        <v>0</v>
      </c>
      <c r="F7" s="40">
        <f t="shared" ref="F7:F27" si="3">+N7+T7</f>
        <v>0</v>
      </c>
      <c r="G7" s="40">
        <f t="shared" ref="G7:G27" si="4">+O7+U7</f>
        <v>0</v>
      </c>
      <c r="H7" s="24"/>
      <c r="I7" s="32">
        <f t="shared" ref="I7:I27" si="5">+J7+K7+L7+M7+N7</f>
        <v>6</v>
      </c>
      <c r="J7" s="44">
        <v>0</v>
      </c>
      <c r="K7" s="44">
        <v>0</v>
      </c>
      <c r="L7" s="44">
        <v>6</v>
      </c>
      <c r="M7" s="40">
        <v>0</v>
      </c>
      <c r="N7" s="40">
        <v>0</v>
      </c>
      <c r="O7" s="40">
        <v>0</v>
      </c>
      <c r="P7" s="25"/>
      <c r="Q7" s="41">
        <f t="shared" ref="Q7:Q27" si="6">+R7+S7+T7</f>
        <v>4</v>
      </c>
      <c r="R7" s="40">
        <v>4</v>
      </c>
      <c r="S7" s="40">
        <v>0</v>
      </c>
      <c r="T7" s="40">
        <v>0</v>
      </c>
      <c r="U7" s="40">
        <v>0</v>
      </c>
    </row>
    <row r="8" spans="2:21" ht="15" customHeight="1">
      <c r="B8" s="43" t="s">
        <v>15</v>
      </c>
      <c r="C8" s="42">
        <f t="shared" si="0"/>
        <v>49</v>
      </c>
      <c r="D8" s="40">
        <f t="shared" si="1"/>
        <v>33</v>
      </c>
      <c r="E8" s="40">
        <f t="shared" si="2"/>
        <v>0</v>
      </c>
      <c r="F8" s="40">
        <f t="shared" si="3"/>
        <v>3</v>
      </c>
      <c r="G8" s="40">
        <f t="shared" si="4"/>
        <v>1</v>
      </c>
      <c r="H8" s="24"/>
      <c r="I8" s="32">
        <f t="shared" si="5"/>
        <v>36</v>
      </c>
      <c r="J8" s="40">
        <v>10</v>
      </c>
      <c r="K8" s="40">
        <v>3</v>
      </c>
      <c r="L8" s="40">
        <v>21</v>
      </c>
      <c r="M8" s="40">
        <v>0</v>
      </c>
      <c r="N8" s="40">
        <v>2</v>
      </c>
      <c r="O8" s="40">
        <v>0</v>
      </c>
      <c r="P8" s="25"/>
      <c r="Q8" s="41">
        <f t="shared" si="6"/>
        <v>13</v>
      </c>
      <c r="R8" s="40">
        <v>12</v>
      </c>
      <c r="S8" s="40">
        <v>0</v>
      </c>
      <c r="T8" s="40">
        <v>1</v>
      </c>
      <c r="U8" s="40">
        <v>1</v>
      </c>
    </row>
    <row r="9" spans="2:21" ht="15" customHeight="1">
      <c r="B9" s="43" t="s">
        <v>16</v>
      </c>
      <c r="C9" s="42">
        <f t="shared" si="0"/>
        <v>0</v>
      </c>
      <c r="D9" s="40">
        <f t="shared" si="1"/>
        <v>0</v>
      </c>
      <c r="E9" s="40">
        <f t="shared" si="2"/>
        <v>0</v>
      </c>
      <c r="F9" s="40">
        <f t="shared" si="3"/>
        <v>0</v>
      </c>
      <c r="G9" s="40">
        <f t="shared" si="4"/>
        <v>0</v>
      </c>
      <c r="H9" s="24"/>
      <c r="I9" s="32">
        <f t="shared" si="5"/>
        <v>0</v>
      </c>
      <c r="J9" s="40">
        <v>0</v>
      </c>
      <c r="K9" s="40">
        <v>0</v>
      </c>
      <c r="L9" s="40">
        <v>0</v>
      </c>
      <c r="M9" s="40">
        <v>0</v>
      </c>
      <c r="N9" s="40">
        <v>0</v>
      </c>
      <c r="O9" s="40">
        <v>0</v>
      </c>
      <c r="P9" s="25"/>
      <c r="Q9" s="41">
        <f t="shared" si="6"/>
        <v>0</v>
      </c>
      <c r="R9" s="40">
        <v>0</v>
      </c>
      <c r="S9" s="40">
        <v>0</v>
      </c>
      <c r="T9" s="40">
        <v>0</v>
      </c>
      <c r="U9" s="40">
        <v>0</v>
      </c>
    </row>
    <row r="10" spans="2:21" ht="15" customHeight="1">
      <c r="B10" s="43" t="s">
        <v>17</v>
      </c>
      <c r="C10" s="42">
        <f t="shared" si="0"/>
        <v>34</v>
      </c>
      <c r="D10" s="40">
        <f t="shared" si="1"/>
        <v>13</v>
      </c>
      <c r="E10" s="40">
        <f t="shared" si="2"/>
        <v>13</v>
      </c>
      <c r="F10" s="40">
        <f t="shared" si="3"/>
        <v>6</v>
      </c>
      <c r="G10" s="40">
        <f t="shared" si="4"/>
        <v>6</v>
      </c>
      <c r="H10" s="24"/>
      <c r="I10" s="32">
        <f t="shared" si="5"/>
        <v>8</v>
      </c>
      <c r="J10" s="40">
        <v>1</v>
      </c>
      <c r="K10" s="40">
        <v>1</v>
      </c>
      <c r="L10" s="40">
        <v>6</v>
      </c>
      <c r="M10" s="40">
        <v>0</v>
      </c>
      <c r="N10" s="40">
        <v>0</v>
      </c>
      <c r="O10" s="40">
        <v>0</v>
      </c>
      <c r="P10" s="25"/>
      <c r="Q10" s="41">
        <f t="shared" si="6"/>
        <v>26</v>
      </c>
      <c r="R10" s="40">
        <v>7</v>
      </c>
      <c r="S10" s="40">
        <v>13</v>
      </c>
      <c r="T10" s="40">
        <v>6</v>
      </c>
      <c r="U10" s="40">
        <v>6</v>
      </c>
    </row>
    <row r="11" spans="2:21" ht="15" customHeight="1">
      <c r="B11" s="43" t="s">
        <v>18</v>
      </c>
      <c r="C11" s="42">
        <f t="shared" si="0"/>
        <v>7</v>
      </c>
      <c r="D11" s="40">
        <f t="shared" si="1"/>
        <v>7</v>
      </c>
      <c r="E11" s="40">
        <f t="shared" si="2"/>
        <v>0</v>
      </c>
      <c r="F11" s="40">
        <f t="shared" si="3"/>
        <v>0</v>
      </c>
      <c r="G11" s="40">
        <f t="shared" si="4"/>
        <v>0</v>
      </c>
      <c r="H11" s="24"/>
      <c r="I11" s="32">
        <f t="shared" si="5"/>
        <v>0</v>
      </c>
      <c r="J11" s="40">
        <v>0</v>
      </c>
      <c r="K11" s="40">
        <v>0</v>
      </c>
      <c r="L11" s="40">
        <v>0</v>
      </c>
      <c r="M11" s="40">
        <v>0</v>
      </c>
      <c r="N11" s="40">
        <v>0</v>
      </c>
      <c r="O11" s="40">
        <v>0</v>
      </c>
      <c r="P11" s="25"/>
      <c r="Q11" s="41">
        <f t="shared" si="6"/>
        <v>7</v>
      </c>
      <c r="R11" s="40">
        <v>7</v>
      </c>
      <c r="S11" s="40">
        <v>0</v>
      </c>
      <c r="T11" s="40">
        <v>0</v>
      </c>
      <c r="U11" s="40">
        <v>0</v>
      </c>
    </row>
    <row r="12" spans="2:21" ht="15" customHeight="1">
      <c r="B12" s="43" t="s">
        <v>10283</v>
      </c>
      <c r="C12" s="42">
        <f t="shared" si="0"/>
        <v>20</v>
      </c>
      <c r="D12" s="40">
        <f t="shared" si="1"/>
        <v>18</v>
      </c>
      <c r="E12" s="40">
        <f t="shared" si="2"/>
        <v>0</v>
      </c>
      <c r="F12" s="40">
        <f t="shared" si="3"/>
        <v>2</v>
      </c>
      <c r="G12" s="40">
        <f t="shared" si="4"/>
        <v>0</v>
      </c>
      <c r="H12" s="24"/>
      <c r="I12" s="32">
        <f t="shared" si="5"/>
        <v>20</v>
      </c>
      <c r="J12" s="40">
        <v>0</v>
      </c>
      <c r="K12" s="40">
        <v>0</v>
      </c>
      <c r="L12" s="40">
        <v>18</v>
      </c>
      <c r="M12" s="40">
        <v>0</v>
      </c>
      <c r="N12" s="44">
        <v>2</v>
      </c>
      <c r="O12" s="40">
        <v>0</v>
      </c>
      <c r="P12" s="25"/>
      <c r="Q12" s="41">
        <f t="shared" si="6"/>
        <v>0</v>
      </c>
      <c r="R12" s="40">
        <v>0</v>
      </c>
      <c r="S12" s="40">
        <v>0</v>
      </c>
      <c r="T12" s="40">
        <v>0</v>
      </c>
      <c r="U12" s="40">
        <v>0</v>
      </c>
    </row>
    <row r="13" spans="2:21" ht="15" customHeight="1">
      <c r="B13" s="43" t="s">
        <v>20</v>
      </c>
      <c r="C13" s="42">
        <f t="shared" si="0"/>
        <v>40</v>
      </c>
      <c r="D13" s="40">
        <f t="shared" si="1"/>
        <v>38</v>
      </c>
      <c r="E13" s="40">
        <f t="shared" si="2"/>
        <v>0</v>
      </c>
      <c r="F13" s="40">
        <f t="shared" si="3"/>
        <v>1</v>
      </c>
      <c r="G13" s="40">
        <f t="shared" si="4"/>
        <v>0</v>
      </c>
      <c r="H13" s="24"/>
      <c r="I13" s="32">
        <f t="shared" si="5"/>
        <v>18</v>
      </c>
      <c r="J13" s="40">
        <v>1</v>
      </c>
      <c r="K13" s="40">
        <v>0</v>
      </c>
      <c r="L13" s="40">
        <v>16</v>
      </c>
      <c r="M13" s="40">
        <v>0</v>
      </c>
      <c r="N13" s="44">
        <v>1</v>
      </c>
      <c r="O13" s="40">
        <v>0</v>
      </c>
      <c r="P13" s="25"/>
      <c r="Q13" s="41">
        <f t="shared" si="6"/>
        <v>22</v>
      </c>
      <c r="R13" s="40">
        <v>22</v>
      </c>
      <c r="S13" s="40">
        <v>0</v>
      </c>
      <c r="T13" s="40">
        <v>0</v>
      </c>
      <c r="U13" s="40">
        <v>0</v>
      </c>
    </row>
    <row r="14" spans="2:21" ht="15" customHeight="1">
      <c r="B14" s="43" t="s">
        <v>21</v>
      </c>
      <c r="C14" s="42">
        <f t="shared" si="0"/>
        <v>11</v>
      </c>
      <c r="D14" s="40">
        <f t="shared" si="1"/>
        <v>11</v>
      </c>
      <c r="E14" s="40">
        <f t="shared" si="2"/>
        <v>0</v>
      </c>
      <c r="F14" s="40">
        <f t="shared" si="3"/>
        <v>0</v>
      </c>
      <c r="G14" s="40">
        <f t="shared" si="4"/>
        <v>0</v>
      </c>
      <c r="H14" s="24"/>
      <c r="I14" s="32">
        <f t="shared" si="5"/>
        <v>11</v>
      </c>
      <c r="J14" s="40">
        <v>0</v>
      </c>
      <c r="K14" s="40">
        <v>0</v>
      </c>
      <c r="L14" s="40">
        <v>11</v>
      </c>
      <c r="M14" s="40">
        <v>0</v>
      </c>
      <c r="N14" s="44">
        <v>0</v>
      </c>
      <c r="O14" s="40">
        <v>0</v>
      </c>
      <c r="P14" s="25"/>
      <c r="Q14" s="41">
        <f t="shared" si="6"/>
        <v>0</v>
      </c>
      <c r="R14" s="40">
        <v>0</v>
      </c>
      <c r="S14" s="40">
        <v>0</v>
      </c>
      <c r="T14" s="40">
        <v>0</v>
      </c>
      <c r="U14" s="40">
        <v>0</v>
      </c>
    </row>
    <row r="15" spans="2:21" ht="15" customHeight="1">
      <c r="B15" s="43" t="s">
        <v>22</v>
      </c>
      <c r="C15" s="42">
        <f t="shared" si="0"/>
        <v>41</v>
      </c>
      <c r="D15" s="40">
        <f t="shared" si="1"/>
        <v>20</v>
      </c>
      <c r="E15" s="40">
        <f t="shared" si="2"/>
        <v>1</v>
      </c>
      <c r="F15" s="40">
        <f t="shared" si="3"/>
        <v>1</v>
      </c>
      <c r="G15" s="40">
        <f t="shared" si="4"/>
        <v>0</v>
      </c>
      <c r="H15" s="24"/>
      <c r="I15" s="32">
        <f t="shared" si="5"/>
        <v>37</v>
      </c>
      <c r="J15" s="40">
        <v>18</v>
      </c>
      <c r="K15" s="40">
        <v>1</v>
      </c>
      <c r="L15" s="40">
        <v>16</v>
      </c>
      <c r="M15" s="40">
        <v>1</v>
      </c>
      <c r="N15" s="44">
        <v>1</v>
      </c>
      <c r="O15" s="40">
        <v>0</v>
      </c>
      <c r="P15" s="25"/>
      <c r="Q15" s="41">
        <f t="shared" si="6"/>
        <v>4</v>
      </c>
      <c r="R15" s="40">
        <v>4</v>
      </c>
      <c r="S15" s="40">
        <v>0</v>
      </c>
      <c r="T15" s="40">
        <v>0</v>
      </c>
      <c r="U15" s="40">
        <v>0</v>
      </c>
    </row>
    <row r="16" spans="2:21">
      <c r="B16" s="43" t="s">
        <v>23</v>
      </c>
      <c r="C16" s="42">
        <f t="shared" si="0"/>
        <v>7</v>
      </c>
      <c r="D16" s="40">
        <f t="shared" si="1"/>
        <v>7</v>
      </c>
      <c r="E16" s="40">
        <f t="shared" si="2"/>
        <v>0</v>
      </c>
      <c r="F16" s="40">
        <f t="shared" si="3"/>
        <v>0</v>
      </c>
      <c r="G16" s="40">
        <f t="shared" si="4"/>
        <v>0</v>
      </c>
      <c r="H16" s="24"/>
      <c r="I16" s="32">
        <f t="shared" si="5"/>
        <v>4</v>
      </c>
      <c r="J16" s="40">
        <v>0</v>
      </c>
      <c r="K16" s="40">
        <v>0</v>
      </c>
      <c r="L16" s="40">
        <v>4</v>
      </c>
      <c r="M16" s="40">
        <v>0</v>
      </c>
      <c r="N16" s="44">
        <v>0</v>
      </c>
      <c r="O16" s="40">
        <v>0</v>
      </c>
      <c r="P16" s="25"/>
      <c r="Q16" s="41">
        <f t="shared" si="6"/>
        <v>3</v>
      </c>
      <c r="R16" s="40">
        <v>3</v>
      </c>
      <c r="S16" s="40">
        <v>0</v>
      </c>
      <c r="T16" s="40">
        <v>0</v>
      </c>
      <c r="U16" s="40">
        <v>0</v>
      </c>
    </row>
    <row r="17" spans="2:22">
      <c r="B17" s="43" t="s">
        <v>24</v>
      </c>
      <c r="C17" s="42">
        <f t="shared" si="0"/>
        <v>21</v>
      </c>
      <c r="D17" s="40">
        <f t="shared" si="1"/>
        <v>21</v>
      </c>
      <c r="E17" s="40">
        <f t="shared" si="2"/>
        <v>0</v>
      </c>
      <c r="F17" s="40">
        <f t="shared" si="3"/>
        <v>0</v>
      </c>
      <c r="G17" s="40">
        <f t="shared" si="4"/>
        <v>0</v>
      </c>
      <c r="H17" s="24"/>
      <c r="I17" s="32">
        <f t="shared" si="5"/>
        <v>21</v>
      </c>
      <c r="J17" s="40">
        <v>0</v>
      </c>
      <c r="K17" s="40">
        <v>0</v>
      </c>
      <c r="L17" s="40">
        <v>21</v>
      </c>
      <c r="M17" s="44">
        <v>0</v>
      </c>
      <c r="N17" s="44">
        <v>0</v>
      </c>
      <c r="O17" s="40">
        <v>0</v>
      </c>
      <c r="P17" s="25"/>
      <c r="Q17" s="41">
        <f t="shared" si="6"/>
        <v>0</v>
      </c>
      <c r="R17" s="40">
        <v>0</v>
      </c>
      <c r="S17" s="40">
        <v>0</v>
      </c>
      <c r="T17" s="40">
        <v>0</v>
      </c>
      <c r="U17" s="40">
        <v>0</v>
      </c>
    </row>
    <row r="18" spans="2:22">
      <c r="B18" s="43" t="s">
        <v>10284</v>
      </c>
      <c r="C18" s="42">
        <f t="shared" si="0"/>
        <v>59</v>
      </c>
      <c r="D18" s="40">
        <f t="shared" si="1"/>
        <v>19</v>
      </c>
      <c r="E18" s="40">
        <f t="shared" si="2"/>
        <v>3</v>
      </c>
      <c r="F18" s="40">
        <f t="shared" si="3"/>
        <v>4</v>
      </c>
      <c r="G18" s="40">
        <f t="shared" si="4"/>
        <v>2</v>
      </c>
      <c r="H18" s="24"/>
      <c r="I18" s="32">
        <f t="shared" si="5"/>
        <v>54</v>
      </c>
      <c r="J18" s="47">
        <v>28</v>
      </c>
      <c r="K18" s="47">
        <v>5</v>
      </c>
      <c r="L18" s="47">
        <v>14</v>
      </c>
      <c r="M18" s="47">
        <v>3</v>
      </c>
      <c r="N18" s="48">
        <v>4</v>
      </c>
      <c r="O18" s="47">
        <v>2</v>
      </c>
      <c r="P18" s="34"/>
      <c r="Q18" s="41">
        <f t="shared" si="6"/>
        <v>5</v>
      </c>
      <c r="R18" s="47">
        <v>5</v>
      </c>
      <c r="S18" s="47">
        <v>0</v>
      </c>
      <c r="T18" s="47">
        <v>0</v>
      </c>
      <c r="U18" s="47">
        <v>0</v>
      </c>
    </row>
    <row r="19" spans="2:22">
      <c r="B19" s="43" t="s">
        <v>10285</v>
      </c>
      <c r="C19" s="42">
        <f t="shared" si="0"/>
        <v>48</v>
      </c>
      <c r="D19" s="40">
        <f t="shared" si="1"/>
        <v>16</v>
      </c>
      <c r="E19" s="40">
        <f t="shared" si="2"/>
        <v>0</v>
      </c>
      <c r="F19" s="40">
        <f t="shared" si="3"/>
        <v>4</v>
      </c>
      <c r="G19" s="40">
        <f t="shared" si="4"/>
        <v>0</v>
      </c>
      <c r="H19" s="24"/>
      <c r="I19" s="32">
        <f t="shared" si="5"/>
        <v>43</v>
      </c>
      <c r="J19" s="47">
        <v>28</v>
      </c>
      <c r="K19" s="47">
        <v>0</v>
      </c>
      <c r="L19" s="47">
        <v>11</v>
      </c>
      <c r="M19" s="47">
        <v>0</v>
      </c>
      <c r="N19" s="48">
        <v>4</v>
      </c>
      <c r="O19" s="47">
        <v>0</v>
      </c>
      <c r="P19" s="34"/>
      <c r="Q19" s="41">
        <f t="shared" si="6"/>
        <v>5</v>
      </c>
      <c r="R19" s="47">
        <v>5</v>
      </c>
      <c r="S19" s="47">
        <v>0</v>
      </c>
      <c r="T19" s="47">
        <v>0</v>
      </c>
      <c r="U19" s="47">
        <v>0</v>
      </c>
    </row>
    <row r="20" spans="2:22">
      <c r="B20" s="43" t="s">
        <v>27</v>
      </c>
      <c r="C20" s="42">
        <f t="shared" si="0"/>
        <v>7</v>
      </c>
      <c r="D20" s="40">
        <f t="shared" si="1"/>
        <v>5</v>
      </c>
      <c r="E20" s="40">
        <f t="shared" si="2"/>
        <v>0</v>
      </c>
      <c r="F20" s="40">
        <f t="shared" si="3"/>
        <v>0</v>
      </c>
      <c r="G20" s="40">
        <f t="shared" si="4"/>
        <v>0</v>
      </c>
      <c r="H20" s="24"/>
      <c r="I20" s="32">
        <f t="shared" si="5"/>
        <v>4</v>
      </c>
      <c r="J20" s="47">
        <v>2</v>
      </c>
      <c r="K20" s="47">
        <v>0</v>
      </c>
      <c r="L20" s="47">
        <v>2</v>
      </c>
      <c r="M20" s="47">
        <v>0</v>
      </c>
      <c r="N20" s="48">
        <v>0</v>
      </c>
      <c r="O20" s="47">
        <v>0</v>
      </c>
      <c r="P20" s="34"/>
      <c r="Q20" s="41">
        <f t="shared" si="6"/>
        <v>3</v>
      </c>
      <c r="R20" s="47">
        <v>3</v>
      </c>
      <c r="S20" s="47">
        <v>0</v>
      </c>
      <c r="T20" s="47">
        <v>0</v>
      </c>
      <c r="U20" s="47">
        <v>0</v>
      </c>
    </row>
    <row r="21" spans="2:22">
      <c r="B21" s="43" t="s">
        <v>28</v>
      </c>
      <c r="C21" s="42">
        <f t="shared" si="0"/>
        <v>72</v>
      </c>
      <c r="D21" s="40">
        <f t="shared" si="1"/>
        <v>27</v>
      </c>
      <c r="E21" s="40">
        <f t="shared" si="2"/>
        <v>0</v>
      </c>
      <c r="F21" s="40">
        <f t="shared" si="3"/>
        <v>5</v>
      </c>
      <c r="G21" s="40">
        <f t="shared" si="4"/>
        <v>3</v>
      </c>
      <c r="H21" s="24"/>
      <c r="I21" s="32">
        <f t="shared" si="5"/>
        <v>70</v>
      </c>
      <c r="J21" s="47">
        <v>28</v>
      </c>
      <c r="K21" s="47">
        <v>12</v>
      </c>
      <c r="L21" s="47">
        <v>25</v>
      </c>
      <c r="M21" s="47">
        <v>0</v>
      </c>
      <c r="N21" s="48">
        <v>5</v>
      </c>
      <c r="O21" s="47">
        <v>3</v>
      </c>
      <c r="P21" s="34"/>
      <c r="Q21" s="41">
        <f t="shared" si="6"/>
        <v>2</v>
      </c>
      <c r="R21" s="47">
        <v>2</v>
      </c>
      <c r="S21" s="47">
        <v>0</v>
      </c>
      <c r="T21" s="47">
        <v>0</v>
      </c>
      <c r="U21" s="47">
        <v>0</v>
      </c>
    </row>
    <row r="22" spans="2:22">
      <c r="B22" s="11" t="s">
        <v>29</v>
      </c>
      <c r="C22" s="46">
        <f t="shared" si="0"/>
        <v>93</v>
      </c>
      <c r="D22" s="14">
        <f t="shared" si="1"/>
        <v>53</v>
      </c>
      <c r="E22" s="14">
        <f t="shared" si="2"/>
        <v>0</v>
      </c>
      <c r="F22" s="14">
        <f t="shared" si="3"/>
        <v>4</v>
      </c>
      <c r="G22" s="14">
        <f t="shared" si="4"/>
        <v>0</v>
      </c>
      <c r="H22" s="20"/>
      <c r="I22" s="32">
        <f t="shared" si="5"/>
        <v>91</v>
      </c>
      <c r="J22" s="45">
        <v>29</v>
      </c>
      <c r="K22" s="45">
        <v>7</v>
      </c>
      <c r="L22" s="45">
        <v>51</v>
      </c>
      <c r="M22" s="14">
        <v>0</v>
      </c>
      <c r="N22" s="45">
        <v>4</v>
      </c>
      <c r="O22" s="14">
        <v>0</v>
      </c>
      <c r="P22" s="13"/>
      <c r="Q22" s="41">
        <f t="shared" si="6"/>
        <v>2</v>
      </c>
      <c r="R22" s="14">
        <v>2</v>
      </c>
      <c r="S22" s="14">
        <v>0</v>
      </c>
      <c r="T22" s="14">
        <v>0</v>
      </c>
      <c r="U22" s="14">
        <v>0</v>
      </c>
      <c r="V22" s="3"/>
    </row>
    <row r="23" spans="2:22">
      <c r="B23" s="11" t="s">
        <v>30</v>
      </c>
      <c r="C23" s="46">
        <f t="shared" si="0"/>
        <v>2</v>
      </c>
      <c r="D23" s="14">
        <f t="shared" si="1"/>
        <v>2</v>
      </c>
      <c r="E23" s="14">
        <f t="shared" si="2"/>
        <v>0</v>
      </c>
      <c r="F23" s="14">
        <f t="shared" si="3"/>
        <v>0</v>
      </c>
      <c r="G23" s="14">
        <f t="shared" si="4"/>
        <v>0</v>
      </c>
      <c r="H23" s="20"/>
      <c r="I23" s="32">
        <f t="shared" si="5"/>
        <v>2</v>
      </c>
      <c r="J23" s="14">
        <v>0</v>
      </c>
      <c r="K23" s="14">
        <v>0</v>
      </c>
      <c r="L23" s="14">
        <v>2</v>
      </c>
      <c r="M23" s="14">
        <v>0</v>
      </c>
      <c r="N23" s="45">
        <v>0</v>
      </c>
      <c r="O23" s="14">
        <v>0</v>
      </c>
      <c r="P23" s="13"/>
      <c r="Q23" s="41">
        <f t="shared" si="6"/>
        <v>0</v>
      </c>
      <c r="R23" s="14">
        <v>0</v>
      </c>
      <c r="S23" s="14">
        <v>0</v>
      </c>
      <c r="T23" s="14">
        <v>0</v>
      </c>
      <c r="U23" s="14">
        <v>0</v>
      </c>
      <c r="V23" s="3"/>
    </row>
    <row r="24" spans="2:22">
      <c r="B24" s="43" t="s">
        <v>31</v>
      </c>
      <c r="C24" s="42">
        <f t="shared" si="0"/>
        <v>84</v>
      </c>
      <c r="D24" s="40">
        <f t="shared" si="1"/>
        <v>62</v>
      </c>
      <c r="E24" s="40">
        <f t="shared" si="2"/>
        <v>0</v>
      </c>
      <c r="F24" s="40">
        <f t="shared" si="3"/>
        <v>11</v>
      </c>
      <c r="G24" s="40">
        <f t="shared" si="4"/>
        <v>0</v>
      </c>
      <c r="H24" s="24"/>
      <c r="I24" s="32">
        <f t="shared" si="5"/>
        <v>51</v>
      </c>
      <c r="J24" s="40">
        <v>3</v>
      </c>
      <c r="K24" s="40">
        <v>8</v>
      </c>
      <c r="L24" s="40">
        <v>29</v>
      </c>
      <c r="M24" s="40">
        <v>0</v>
      </c>
      <c r="N24" s="44">
        <v>11</v>
      </c>
      <c r="O24" s="40">
        <v>0</v>
      </c>
      <c r="P24" s="25"/>
      <c r="Q24" s="41">
        <f t="shared" si="6"/>
        <v>33</v>
      </c>
      <c r="R24" s="40">
        <v>33</v>
      </c>
      <c r="S24" s="40">
        <v>0</v>
      </c>
      <c r="T24" s="40">
        <v>0</v>
      </c>
      <c r="U24" s="40">
        <v>0</v>
      </c>
    </row>
    <row r="25" spans="2:22">
      <c r="B25" s="43" t="s">
        <v>10286</v>
      </c>
      <c r="C25" s="42">
        <f t="shared" si="0"/>
        <v>48</v>
      </c>
      <c r="D25" s="40">
        <f t="shared" si="1"/>
        <v>15</v>
      </c>
      <c r="E25" s="40">
        <f t="shared" si="2"/>
        <v>0</v>
      </c>
      <c r="F25" s="40">
        <f t="shared" si="3"/>
        <v>4</v>
      </c>
      <c r="G25" s="40">
        <f t="shared" si="4"/>
        <v>0</v>
      </c>
      <c r="H25" s="24"/>
      <c r="I25" s="32">
        <f t="shared" si="5"/>
        <v>43</v>
      </c>
      <c r="J25" s="40">
        <v>26</v>
      </c>
      <c r="K25" s="40">
        <v>3</v>
      </c>
      <c r="L25" s="40">
        <v>10</v>
      </c>
      <c r="M25" s="40">
        <v>0</v>
      </c>
      <c r="N25" s="44">
        <v>4</v>
      </c>
      <c r="O25" s="40">
        <v>0</v>
      </c>
      <c r="P25" s="25"/>
      <c r="Q25" s="41">
        <f t="shared" si="6"/>
        <v>5</v>
      </c>
      <c r="R25" s="40">
        <v>5</v>
      </c>
      <c r="S25" s="40">
        <v>0</v>
      </c>
      <c r="T25" s="40">
        <v>0</v>
      </c>
      <c r="U25" s="40">
        <v>0</v>
      </c>
    </row>
    <row r="26" spans="2:22">
      <c r="B26" s="43" t="s">
        <v>33</v>
      </c>
      <c r="C26" s="42">
        <f t="shared" si="0"/>
        <v>98</v>
      </c>
      <c r="D26" s="40">
        <f t="shared" si="1"/>
        <v>44</v>
      </c>
      <c r="E26" s="40">
        <f t="shared" si="2"/>
        <v>6</v>
      </c>
      <c r="F26" s="40">
        <f t="shared" si="3"/>
        <v>15</v>
      </c>
      <c r="G26" s="40">
        <f t="shared" si="4"/>
        <v>0</v>
      </c>
      <c r="H26" s="24"/>
      <c r="I26" s="32">
        <f t="shared" si="5"/>
        <v>68</v>
      </c>
      <c r="J26" s="44">
        <v>16</v>
      </c>
      <c r="K26" s="44">
        <v>17</v>
      </c>
      <c r="L26" s="44">
        <v>14</v>
      </c>
      <c r="M26" s="40">
        <v>6</v>
      </c>
      <c r="N26" s="40">
        <v>15</v>
      </c>
      <c r="O26" s="40">
        <v>0</v>
      </c>
      <c r="P26" s="25"/>
      <c r="Q26" s="41">
        <f t="shared" si="6"/>
        <v>30</v>
      </c>
      <c r="R26" s="40">
        <v>30</v>
      </c>
      <c r="S26" s="40">
        <v>0</v>
      </c>
      <c r="T26" s="40">
        <v>0</v>
      </c>
      <c r="U26" s="40">
        <v>0</v>
      </c>
    </row>
    <row r="27" spans="2:22">
      <c r="B27" s="43" t="s">
        <v>34</v>
      </c>
      <c r="C27" s="42">
        <f t="shared" si="0"/>
        <v>26</v>
      </c>
      <c r="D27" s="40">
        <f t="shared" si="1"/>
        <v>23</v>
      </c>
      <c r="E27" s="40">
        <f t="shared" si="2"/>
        <v>2</v>
      </c>
      <c r="F27" s="40">
        <f t="shared" si="3"/>
        <v>0</v>
      </c>
      <c r="G27" s="40">
        <f t="shared" si="4"/>
        <v>0</v>
      </c>
      <c r="H27" s="24"/>
      <c r="I27" s="32">
        <f t="shared" si="5"/>
        <v>5</v>
      </c>
      <c r="J27" s="40">
        <v>1</v>
      </c>
      <c r="K27" s="40">
        <v>0</v>
      </c>
      <c r="L27" s="40">
        <v>2</v>
      </c>
      <c r="M27" s="40">
        <v>2</v>
      </c>
      <c r="N27" s="40">
        <v>0</v>
      </c>
      <c r="O27" s="40">
        <v>0</v>
      </c>
      <c r="P27" s="25"/>
      <c r="Q27" s="41">
        <f t="shared" si="6"/>
        <v>21</v>
      </c>
      <c r="R27" s="40">
        <v>21</v>
      </c>
      <c r="S27" s="40">
        <v>0</v>
      </c>
      <c r="T27" s="40">
        <v>0</v>
      </c>
      <c r="U27" s="40">
        <v>0</v>
      </c>
    </row>
    <row r="28" spans="2:22" ht="20.100000000000001" customHeight="1">
      <c r="B28" s="28" t="s">
        <v>35</v>
      </c>
      <c r="C28" s="28">
        <f>SUM(C7:C27)</f>
        <v>777</v>
      </c>
      <c r="D28" s="16">
        <f>SUM(D7:D27)</f>
        <v>444</v>
      </c>
      <c r="E28" s="29">
        <f>SUM(E7:E27)</f>
        <v>25</v>
      </c>
      <c r="F28" s="33">
        <f>SUM(F7:F27)</f>
        <v>60</v>
      </c>
      <c r="G28" s="17">
        <f>SUM(G7:G27)</f>
        <v>12</v>
      </c>
      <c r="H28" s="24"/>
      <c r="I28" s="31">
        <f t="shared" ref="I28:O28" si="7">SUM(I7:I27)</f>
        <v>592</v>
      </c>
      <c r="J28" s="16">
        <f t="shared" si="7"/>
        <v>191</v>
      </c>
      <c r="K28" s="16">
        <f t="shared" si="7"/>
        <v>57</v>
      </c>
      <c r="L28" s="16">
        <f t="shared" si="7"/>
        <v>279</v>
      </c>
      <c r="M28" s="29">
        <f t="shared" si="7"/>
        <v>12</v>
      </c>
      <c r="N28" s="33">
        <f t="shared" si="7"/>
        <v>53</v>
      </c>
      <c r="O28" s="30">
        <f t="shared" si="7"/>
        <v>5</v>
      </c>
      <c r="P28" s="25"/>
      <c r="Q28" s="28">
        <f>SUM(Q7:Q27)</f>
        <v>185</v>
      </c>
      <c r="R28" s="16">
        <f>SUM(R7:R27)</f>
        <v>165</v>
      </c>
      <c r="S28" s="29">
        <f>SUM(S7:S27)</f>
        <v>13</v>
      </c>
      <c r="T28" s="33">
        <f>SUM(T7:T27)</f>
        <v>7</v>
      </c>
      <c r="U28" s="17">
        <f>SUM(U7:U27)</f>
        <v>7</v>
      </c>
    </row>
    <row r="29" spans="2:22">
      <c r="G29" s="24"/>
      <c r="H29" s="24"/>
      <c r="I29" s="24"/>
      <c r="J29" s="25"/>
      <c r="K29" s="25"/>
      <c r="L29" s="25"/>
      <c r="M29" s="25"/>
      <c r="N29" s="25"/>
      <c r="O29" s="25"/>
      <c r="P29" s="25"/>
      <c r="Q29" s="25"/>
      <c r="R29" s="25"/>
      <c r="S29" s="25"/>
      <c r="T29" s="25"/>
      <c r="U29" s="25"/>
    </row>
    <row r="30" spans="2:22" ht="16.5" customHeight="1">
      <c r="B30" s="771" t="s">
        <v>10287</v>
      </c>
      <c r="C30" s="771"/>
      <c r="D30" s="771"/>
      <c r="E30" s="771"/>
      <c r="F30" s="771"/>
      <c r="G30" s="771"/>
      <c r="H30" s="24"/>
      <c r="I30" s="24"/>
      <c r="J30" s="25"/>
      <c r="K30" s="25"/>
      <c r="L30" s="25"/>
      <c r="M30" s="25"/>
      <c r="N30" s="25"/>
      <c r="O30" s="25"/>
      <c r="P30" s="25"/>
      <c r="Q30" s="25"/>
      <c r="R30" s="25"/>
      <c r="S30" s="25"/>
      <c r="T30" s="25"/>
      <c r="U30" s="25"/>
    </row>
    <row r="31" spans="2:22">
      <c r="B31" s="771" t="s">
        <v>10288</v>
      </c>
      <c r="C31" s="771"/>
      <c r="D31" s="771"/>
      <c r="E31" s="771"/>
      <c r="F31" s="771"/>
      <c r="G31" s="771"/>
    </row>
    <row r="32" spans="2:22">
      <c r="B32" s="771" t="s">
        <v>10289</v>
      </c>
      <c r="C32" s="771"/>
      <c r="D32" s="771"/>
      <c r="E32" s="771"/>
      <c r="F32" s="771"/>
      <c r="G32" s="771"/>
    </row>
    <row r="33" spans="2:7">
      <c r="B33" s="771" t="s">
        <v>10290</v>
      </c>
      <c r="C33" s="771"/>
      <c r="D33" s="771"/>
      <c r="E33" s="771"/>
      <c r="F33" s="771"/>
      <c r="G33" s="771"/>
    </row>
  </sheetData>
  <mergeCells count="24">
    <mergeCell ref="U5:U6"/>
    <mergeCell ref="B4:G4"/>
    <mergeCell ref="I4:O4"/>
    <mergeCell ref="Q4:U4"/>
    <mergeCell ref="B2:U2"/>
    <mergeCell ref="M5:M6"/>
    <mergeCell ref="N5:N6"/>
    <mergeCell ref="O5:O6"/>
    <mergeCell ref="J5:L5"/>
    <mergeCell ref="I5:I6"/>
    <mergeCell ref="Q5:Q6"/>
    <mergeCell ref="R5:R6"/>
    <mergeCell ref="S5:S6"/>
    <mergeCell ref="T5:T6"/>
    <mergeCell ref="B30:G30"/>
    <mergeCell ref="B31:G31"/>
    <mergeCell ref="B32:G32"/>
    <mergeCell ref="B33:G33"/>
    <mergeCell ref="B5:B6"/>
    <mergeCell ref="C5:C6"/>
    <mergeCell ref="D5:D6"/>
    <mergeCell ref="E5:E6"/>
    <mergeCell ref="F5:F6"/>
    <mergeCell ref="G5:G6"/>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31"/>
  <sheetViews>
    <sheetView topLeftCell="A5" workbookViewId="0">
      <selection activeCell="A9" sqref="A9"/>
    </sheetView>
  </sheetViews>
  <sheetFormatPr baseColWidth="10" defaultColWidth="11.42578125" defaultRowHeight="14.25"/>
  <cols>
    <col min="1" max="1" width="3.140625" style="49" customWidth="1"/>
    <col min="2" max="2" width="6.28515625" style="49" customWidth="1"/>
    <col min="3" max="3" width="70.7109375" style="49" customWidth="1"/>
    <col min="4" max="4" width="13.140625" style="49" customWidth="1"/>
    <col min="5" max="5" width="14.42578125" style="49" customWidth="1"/>
    <col min="6" max="6" width="13.140625" style="49" customWidth="1"/>
    <col min="7" max="7" width="14.85546875" style="49" customWidth="1"/>
    <col min="8" max="8" width="12.42578125" style="49" customWidth="1"/>
    <col min="9" max="9" width="11" style="49" customWidth="1"/>
    <col min="10" max="10" width="14" style="49" customWidth="1"/>
    <col min="11" max="11" width="14.42578125" style="49" customWidth="1"/>
    <col min="12" max="12" width="12.140625" style="49" customWidth="1"/>
    <col min="13" max="21" width="11.42578125" style="49"/>
    <col min="22" max="22" width="15.28515625" style="49" customWidth="1"/>
    <col min="23" max="16384" width="11.42578125" style="49"/>
  </cols>
  <sheetData>
    <row r="2" spans="2:12" ht="24" customHeight="1">
      <c r="B2" s="588" t="s">
        <v>10291</v>
      </c>
      <c r="C2" s="589"/>
      <c r="D2" s="589"/>
      <c r="E2" s="589"/>
      <c r="F2" s="589"/>
      <c r="G2" s="589"/>
      <c r="H2" s="589"/>
      <c r="I2" s="589"/>
      <c r="J2" s="589"/>
      <c r="K2" s="589"/>
      <c r="L2" s="590"/>
    </row>
    <row r="3" spans="2:12" s="53" customFormat="1" ht="45">
      <c r="B3" s="50" t="s">
        <v>10292</v>
      </c>
      <c r="C3" s="51" t="s">
        <v>10293</v>
      </c>
      <c r="D3" s="52" t="s">
        <v>10294</v>
      </c>
      <c r="E3" s="51" t="s">
        <v>10295</v>
      </c>
      <c r="F3" s="52" t="s">
        <v>10296</v>
      </c>
      <c r="G3" s="51" t="s">
        <v>10297</v>
      </c>
      <c r="H3" s="51" t="s">
        <v>7</v>
      </c>
      <c r="I3" s="51" t="s">
        <v>6867</v>
      </c>
      <c r="J3" s="51" t="s">
        <v>9</v>
      </c>
      <c r="K3" s="51" t="s">
        <v>10</v>
      </c>
      <c r="L3" s="51" t="s">
        <v>10298</v>
      </c>
    </row>
    <row r="4" spans="2:12" ht="15">
      <c r="B4" s="54">
        <v>23</v>
      </c>
      <c r="C4" s="55" t="s">
        <v>10299</v>
      </c>
      <c r="D4" s="109">
        <v>44820</v>
      </c>
      <c r="E4" s="125">
        <v>45199</v>
      </c>
      <c r="F4" s="56">
        <v>2</v>
      </c>
      <c r="G4" s="57">
        <v>8</v>
      </c>
      <c r="H4" s="58">
        <v>4</v>
      </c>
      <c r="I4" s="58">
        <v>4</v>
      </c>
      <c r="J4" s="58">
        <v>0</v>
      </c>
      <c r="K4" s="58">
        <v>0</v>
      </c>
      <c r="L4" s="59">
        <f t="shared" ref="L4:L8" si="0">+H4/G4</f>
        <v>0.5</v>
      </c>
    </row>
    <row r="5" spans="2:12" ht="15">
      <c r="B5" s="54">
        <v>23</v>
      </c>
      <c r="C5" s="55" t="s">
        <v>9159</v>
      </c>
      <c r="D5" s="109">
        <v>44767</v>
      </c>
      <c r="E5" s="125">
        <v>44928</v>
      </c>
      <c r="F5" s="56">
        <v>1</v>
      </c>
      <c r="G5" s="57">
        <v>2</v>
      </c>
      <c r="H5" s="58">
        <v>1</v>
      </c>
      <c r="I5" s="58">
        <v>1</v>
      </c>
      <c r="J5" s="58">
        <v>0</v>
      </c>
      <c r="K5" s="58">
        <v>0</v>
      </c>
      <c r="L5" s="59">
        <f t="shared" si="0"/>
        <v>0.5</v>
      </c>
    </row>
    <row r="6" spans="2:12" ht="15">
      <c r="B6" s="54">
        <v>23</v>
      </c>
      <c r="C6" s="55" t="s">
        <v>9327</v>
      </c>
      <c r="D6" s="175">
        <v>44757</v>
      </c>
      <c r="E6" s="109">
        <v>45657</v>
      </c>
      <c r="F6" s="56">
        <v>5</v>
      </c>
      <c r="G6" s="57">
        <v>15</v>
      </c>
      <c r="H6" s="58">
        <v>2</v>
      </c>
      <c r="I6" s="58">
        <v>13</v>
      </c>
      <c r="J6" s="58">
        <v>0</v>
      </c>
      <c r="K6" s="58">
        <v>0</v>
      </c>
      <c r="L6" s="59">
        <f t="shared" si="0"/>
        <v>0.13333333333333333</v>
      </c>
    </row>
    <row r="7" spans="2:12" ht="28.5">
      <c r="B7" s="54">
        <v>23</v>
      </c>
      <c r="C7" s="55" t="s">
        <v>9280</v>
      </c>
      <c r="D7" s="175">
        <v>44740</v>
      </c>
      <c r="E7" s="122">
        <v>46386</v>
      </c>
      <c r="F7" s="56">
        <v>1</v>
      </c>
      <c r="G7" s="57">
        <v>3</v>
      </c>
      <c r="H7" s="58">
        <v>0</v>
      </c>
      <c r="I7" s="58">
        <v>3</v>
      </c>
      <c r="J7" s="58">
        <v>0</v>
      </c>
      <c r="K7" s="58">
        <v>0</v>
      </c>
      <c r="L7" s="59">
        <f t="shared" si="0"/>
        <v>0</v>
      </c>
    </row>
    <row r="8" spans="2:12" ht="15">
      <c r="B8" s="54">
        <v>23</v>
      </c>
      <c r="C8" s="55" t="s">
        <v>9178</v>
      </c>
      <c r="D8" s="175">
        <v>44712</v>
      </c>
      <c r="E8" s="122">
        <v>45474</v>
      </c>
      <c r="F8" s="56">
        <v>7</v>
      </c>
      <c r="G8" s="57">
        <v>10</v>
      </c>
      <c r="H8" s="58">
        <v>1</v>
      </c>
      <c r="I8" s="58">
        <v>9</v>
      </c>
      <c r="J8" s="58">
        <v>0</v>
      </c>
      <c r="K8" s="58">
        <v>0</v>
      </c>
      <c r="L8" s="59">
        <f t="shared" si="0"/>
        <v>0.1</v>
      </c>
    </row>
    <row r="9" spans="2:12" ht="28.5">
      <c r="B9" s="54">
        <v>22</v>
      </c>
      <c r="C9" s="55" t="s">
        <v>8986</v>
      </c>
      <c r="D9" s="109">
        <v>44347</v>
      </c>
      <c r="E9" s="125">
        <v>44684</v>
      </c>
      <c r="F9" s="56">
        <v>3</v>
      </c>
      <c r="G9" s="57">
        <v>20</v>
      </c>
      <c r="H9" s="58">
        <v>20</v>
      </c>
      <c r="I9" s="58">
        <v>0</v>
      </c>
      <c r="J9" s="58">
        <v>0</v>
      </c>
      <c r="K9" s="58">
        <v>0</v>
      </c>
      <c r="L9" s="59">
        <f t="shared" ref="L9:L30" si="1">+H9/G9</f>
        <v>1</v>
      </c>
    </row>
    <row r="10" spans="2:12" ht="15">
      <c r="B10" s="54">
        <v>21</v>
      </c>
      <c r="C10" s="55" t="s">
        <v>8884</v>
      </c>
      <c r="D10" s="175">
        <v>44253</v>
      </c>
      <c r="E10" s="109">
        <v>44561</v>
      </c>
      <c r="F10" s="56">
        <v>0</v>
      </c>
      <c r="G10" s="57">
        <v>9</v>
      </c>
      <c r="H10" s="58">
        <v>9</v>
      </c>
      <c r="I10" s="58">
        <v>0</v>
      </c>
      <c r="J10" s="58">
        <v>0</v>
      </c>
      <c r="K10" s="58">
        <v>1</v>
      </c>
      <c r="L10" s="59">
        <f t="shared" si="1"/>
        <v>1</v>
      </c>
    </row>
    <row r="11" spans="2:12" ht="28.5">
      <c r="B11" s="54">
        <v>20</v>
      </c>
      <c r="C11" s="55" t="s">
        <v>10300</v>
      </c>
      <c r="D11" s="175">
        <v>44162</v>
      </c>
      <c r="E11" s="122">
        <v>45107</v>
      </c>
      <c r="F11" s="56">
        <v>5</v>
      </c>
      <c r="G11" s="57">
        <v>11</v>
      </c>
      <c r="H11" s="58">
        <v>9</v>
      </c>
      <c r="I11" s="58">
        <v>1</v>
      </c>
      <c r="J11" s="58">
        <v>1</v>
      </c>
      <c r="K11" s="58">
        <v>2</v>
      </c>
      <c r="L11" s="59">
        <f t="shared" si="1"/>
        <v>0.81818181818181823</v>
      </c>
    </row>
    <row r="12" spans="2:12" ht="15">
      <c r="B12" s="54">
        <v>19</v>
      </c>
      <c r="C12" s="55" t="s">
        <v>8446</v>
      </c>
      <c r="D12" s="175">
        <v>44154</v>
      </c>
      <c r="E12" s="122">
        <v>44560</v>
      </c>
      <c r="F12" s="56">
        <v>2</v>
      </c>
      <c r="G12" s="57">
        <v>10</v>
      </c>
      <c r="H12" s="58">
        <v>10</v>
      </c>
      <c r="I12" s="58">
        <v>0</v>
      </c>
      <c r="J12" s="58">
        <v>0</v>
      </c>
      <c r="K12" s="58">
        <v>0</v>
      </c>
      <c r="L12" s="59">
        <f t="shared" si="1"/>
        <v>1</v>
      </c>
    </row>
    <row r="13" spans="2:12" ht="15">
      <c r="B13" s="54">
        <v>18</v>
      </c>
      <c r="C13" s="55" t="s">
        <v>8589</v>
      </c>
      <c r="D13" s="109">
        <v>44134</v>
      </c>
      <c r="E13" s="109">
        <v>44592</v>
      </c>
      <c r="F13" s="56">
        <v>6</v>
      </c>
      <c r="G13" s="57">
        <v>13</v>
      </c>
      <c r="H13" s="58">
        <v>13</v>
      </c>
      <c r="I13" s="58">
        <v>0</v>
      </c>
      <c r="J13" s="58">
        <v>0</v>
      </c>
      <c r="K13" s="58">
        <v>1</v>
      </c>
      <c r="L13" s="59">
        <f t="shared" si="1"/>
        <v>1</v>
      </c>
    </row>
    <row r="14" spans="2:12" ht="15">
      <c r="B14" s="54">
        <v>17</v>
      </c>
      <c r="C14" s="55" t="s">
        <v>8523</v>
      </c>
      <c r="D14" s="109">
        <v>44113</v>
      </c>
      <c r="E14" s="60">
        <v>44561</v>
      </c>
      <c r="F14" s="56">
        <v>5</v>
      </c>
      <c r="G14" s="57">
        <v>7</v>
      </c>
      <c r="H14" s="58">
        <v>7</v>
      </c>
      <c r="I14" s="58">
        <v>0</v>
      </c>
      <c r="J14" s="58">
        <v>0</v>
      </c>
      <c r="K14" s="58">
        <v>0</v>
      </c>
      <c r="L14" s="59">
        <f t="shared" si="1"/>
        <v>1</v>
      </c>
    </row>
    <row r="15" spans="2:12" ht="28.5">
      <c r="B15" s="54">
        <v>16</v>
      </c>
      <c r="C15" s="55" t="s">
        <v>8826</v>
      </c>
      <c r="D15" s="175">
        <v>44099</v>
      </c>
      <c r="E15" s="190">
        <v>45291</v>
      </c>
      <c r="F15" s="56">
        <v>3</v>
      </c>
      <c r="G15" s="57">
        <v>5</v>
      </c>
      <c r="H15" s="58">
        <v>3</v>
      </c>
      <c r="I15" s="58">
        <v>2</v>
      </c>
      <c r="J15" s="58">
        <v>0</v>
      </c>
      <c r="K15" s="58">
        <v>2</v>
      </c>
      <c r="L15" s="59">
        <f t="shared" si="1"/>
        <v>0.6</v>
      </c>
    </row>
    <row r="16" spans="2:12" ht="28.5">
      <c r="B16" s="54">
        <v>15</v>
      </c>
      <c r="C16" s="55" t="s">
        <v>8411</v>
      </c>
      <c r="D16" s="175">
        <v>44012</v>
      </c>
      <c r="E16" s="122">
        <v>44286</v>
      </c>
      <c r="F16" s="56">
        <v>0</v>
      </c>
      <c r="G16" s="57">
        <v>1</v>
      </c>
      <c r="H16" s="58">
        <v>1</v>
      </c>
      <c r="I16" s="58">
        <v>0</v>
      </c>
      <c r="J16" s="58">
        <v>0</v>
      </c>
      <c r="K16" s="58">
        <v>0</v>
      </c>
      <c r="L16" s="59">
        <f t="shared" si="1"/>
        <v>1</v>
      </c>
    </row>
    <row r="17" spans="2:12" ht="15">
      <c r="B17" s="54">
        <v>14</v>
      </c>
      <c r="C17" s="55" t="s">
        <v>8421</v>
      </c>
      <c r="D17" s="175">
        <v>44012</v>
      </c>
      <c r="E17" s="122">
        <v>44220</v>
      </c>
      <c r="F17" s="56">
        <v>2</v>
      </c>
      <c r="G17" s="57">
        <v>2</v>
      </c>
      <c r="H17" s="58">
        <v>2</v>
      </c>
      <c r="I17" s="58">
        <v>0</v>
      </c>
      <c r="J17" s="58">
        <v>0</v>
      </c>
      <c r="K17" s="58">
        <v>0</v>
      </c>
      <c r="L17" s="59">
        <f t="shared" si="1"/>
        <v>1</v>
      </c>
    </row>
    <row r="18" spans="2:12" ht="15">
      <c r="B18" s="54">
        <v>13</v>
      </c>
      <c r="C18" s="55" t="s">
        <v>8383</v>
      </c>
      <c r="D18" s="109">
        <v>43973</v>
      </c>
      <c r="E18" s="60">
        <v>44196</v>
      </c>
      <c r="F18" s="56">
        <v>1</v>
      </c>
      <c r="G18" s="57">
        <v>2</v>
      </c>
      <c r="H18" s="58">
        <v>2</v>
      </c>
      <c r="I18" s="58">
        <v>0</v>
      </c>
      <c r="J18" s="58">
        <v>0</v>
      </c>
      <c r="K18" s="58">
        <v>0</v>
      </c>
      <c r="L18" s="59">
        <f t="shared" si="1"/>
        <v>1</v>
      </c>
    </row>
    <row r="19" spans="2:12" ht="28.5">
      <c r="B19" s="54">
        <v>12</v>
      </c>
      <c r="C19" s="55" t="s">
        <v>8322</v>
      </c>
      <c r="D19" s="109">
        <v>43910</v>
      </c>
      <c r="E19" s="109">
        <v>44195</v>
      </c>
      <c r="F19" s="56">
        <v>2</v>
      </c>
      <c r="G19" s="57">
        <v>7</v>
      </c>
      <c r="H19" s="58">
        <v>7</v>
      </c>
      <c r="I19" s="58">
        <v>0</v>
      </c>
      <c r="J19" s="58">
        <v>0</v>
      </c>
      <c r="K19" s="58">
        <v>0</v>
      </c>
      <c r="L19" s="59">
        <f t="shared" si="1"/>
        <v>1</v>
      </c>
    </row>
    <row r="20" spans="2:12" ht="15">
      <c r="B20" s="54">
        <v>11</v>
      </c>
      <c r="C20" s="55" t="s">
        <v>8310</v>
      </c>
      <c r="D20" s="109">
        <v>43889</v>
      </c>
      <c r="E20" s="109">
        <v>44011</v>
      </c>
      <c r="F20" s="56">
        <v>1</v>
      </c>
      <c r="G20" s="57">
        <v>1</v>
      </c>
      <c r="H20" s="58">
        <v>1</v>
      </c>
      <c r="I20" s="58">
        <v>0</v>
      </c>
      <c r="J20" s="58">
        <v>0</v>
      </c>
      <c r="K20" s="58">
        <v>0</v>
      </c>
      <c r="L20" s="59">
        <f t="shared" si="1"/>
        <v>1</v>
      </c>
    </row>
    <row r="21" spans="2:12" ht="15">
      <c r="B21" s="54">
        <v>10</v>
      </c>
      <c r="C21" s="55" t="s">
        <v>8233</v>
      </c>
      <c r="D21" s="109">
        <v>43747</v>
      </c>
      <c r="E21" s="60">
        <v>44196</v>
      </c>
      <c r="F21" s="56">
        <v>8</v>
      </c>
      <c r="G21" s="57">
        <v>8</v>
      </c>
      <c r="H21" s="58">
        <v>8</v>
      </c>
      <c r="I21" s="58">
        <v>0</v>
      </c>
      <c r="J21" s="58">
        <v>0</v>
      </c>
      <c r="K21" s="58">
        <v>0</v>
      </c>
      <c r="L21" s="59">
        <f t="shared" si="1"/>
        <v>1</v>
      </c>
    </row>
    <row r="22" spans="2:12" ht="28.5">
      <c r="B22" s="54">
        <v>9</v>
      </c>
      <c r="C22" s="55" t="s">
        <v>8202</v>
      </c>
      <c r="D22" s="167">
        <v>43644</v>
      </c>
      <c r="E22" s="60">
        <v>44348</v>
      </c>
      <c r="F22" s="56">
        <v>0</v>
      </c>
      <c r="G22" s="57">
        <v>4</v>
      </c>
      <c r="H22" s="58">
        <v>4</v>
      </c>
      <c r="I22" s="58">
        <v>0</v>
      </c>
      <c r="J22" s="58">
        <v>0</v>
      </c>
      <c r="K22" s="58">
        <v>0</v>
      </c>
      <c r="L22" s="59">
        <f t="shared" si="1"/>
        <v>1</v>
      </c>
    </row>
    <row r="23" spans="2:12" ht="15">
      <c r="B23" s="54">
        <v>8</v>
      </c>
      <c r="C23" s="92" t="s">
        <v>8090</v>
      </c>
      <c r="D23" s="167">
        <v>43243</v>
      </c>
      <c r="E23" s="61">
        <v>43465</v>
      </c>
      <c r="F23" s="56">
        <v>0</v>
      </c>
      <c r="G23" s="57">
        <v>7</v>
      </c>
      <c r="H23" s="58">
        <v>7</v>
      </c>
      <c r="I23" s="58">
        <v>0</v>
      </c>
      <c r="J23" s="58">
        <v>0</v>
      </c>
      <c r="K23" s="58">
        <v>0</v>
      </c>
      <c r="L23" s="59">
        <f t="shared" si="1"/>
        <v>1</v>
      </c>
    </row>
    <row r="24" spans="2:12" ht="28.5">
      <c r="B24" s="54">
        <v>6</v>
      </c>
      <c r="C24" s="55" t="s">
        <v>7928</v>
      </c>
      <c r="D24" s="60">
        <v>43175</v>
      </c>
      <c r="E24" s="60">
        <v>43281</v>
      </c>
      <c r="F24" s="56">
        <v>10</v>
      </c>
      <c r="G24" s="57">
        <v>16</v>
      </c>
      <c r="H24" s="58">
        <v>16</v>
      </c>
      <c r="I24" s="58">
        <v>0</v>
      </c>
      <c r="J24" s="58">
        <v>0</v>
      </c>
      <c r="K24" s="58">
        <v>0</v>
      </c>
      <c r="L24" s="59">
        <f t="shared" si="1"/>
        <v>1</v>
      </c>
    </row>
    <row r="25" spans="2:12" ht="15">
      <c r="B25" s="54">
        <v>7</v>
      </c>
      <c r="C25" s="55" t="s">
        <v>8090</v>
      </c>
      <c r="D25" s="167">
        <v>43160</v>
      </c>
      <c r="E25" s="61">
        <v>43465</v>
      </c>
      <c r="F25" s="56">
        <v>1</v>
      </c>
      <c r="G25" s="57">
        <v>2</v>
      </c>
      <c r="H25" s="58">
        <v>2</v>
      </c>
      <c r="I25" s="58">
        <v>0</v>
      </c>
      <c r="J25" s="58">
        <v>0</v>
      </c>
      <c r="K25" s="58">
        <v>0</v>
      </c>
      <c r="L25" s="59">
        <f t="shared" si="1"/>
        <v>1</v>
      </c>
    </row>
    <row r="26" spans="2:12" ht="15">
      <c r="B26" s="54">
        <v>5</v>
      </c>
      <c r="C26" s="55" t="s">
        <v>8090</v>
      </c>
      <c r="D26" s="62">
        <v>43146</v>
      </c>
      <c r="E26" s="61">
        <v>43465</v>
      </c>
      <c r="F26" s="56">
        <v>1</v>
      </c>
      <c r="G26" s="57">
        <v>3</v>
      </c>
      <c r="H26" s="58">
        <v>3</v>
      </c>
      <c r="I26" s="63">
        <v>0</v>
      </c>
      <c r="J26" s="63">
        <v>0</v>
      </c>
      <c r="K26" s="63">
        <v>0</v>
      </c>
      <c r="L26" s="59">
        <f t="shared" si="1"/>
        <v>1</v>
      </c>
    </row>
    <row r="27" spans="2:12" ht="28.5">
      <c r="B27" s="54">
        <v>4</v>
      </c>
      <c r="C27" s="55" t="s">
        <v>7414</v>
      </c>
      <c r="D27" s="62">
        <v>43091</v>
      </c>
      <c r="E27" s="61">
        <v>43455</v>
      </c>
      <c r="F27" s="56">
        <v>20</v>
      </c>
      <c r="G27" s="64">
        <v>45</v>
      </c>
      <c r="H27" s="63">
        <v>45</v>
      </c>
      <c r="I27" s="63">
        <v>0</v>
      </c>
      <c r="J27" s="63">
        <v>0</v>
      </c>
      <c r="K27" s="63">
        <v>0</v>
      </c>
      <c r="L27" s="59">
        <f t="shared" si="1"/>
        <v>1</v>
      </c>
    </row>
    <row r="28" spans="2:12" ht="28.5">
      <c r="B28" s="54">
        <v>3</v>
      </c>
      <c r="C28" s="55" t="s">
        <v>7767</v>
      </c>
      <c r="D28" s="62">
        <v>42993</v>
      </c>
      <c r="E28" s="61">
        <v>43465</v>
      </c>
      <c r="F28" s="56">
        <v>9</v>
      </c>
      <c r="G28" s="64">
        <v>9</v>
      </c>
      <c r="H28" s="63">
        <v>9</v>
      </c>
      <c r="I28" s="63">
        <v>0</v>
      </c>
      <c r="J28" s="63">
        <v>0</v>
      </c>
      <c r="K28" s="63">
        <v>0</v>
      </c>
      <c r="L28" s="59">
        <f t="shared" si="1"/>
        <v>1</v>
      </c>
    </row>
    <row r="29" spans="2:12" ht="28.5">
      <c r="B29" s="54">
        <v>2</v>
      </c>
      <c r="C29" s="55" t="s">
        <v>7856</v>
      </c>
      <c r="D29" s="62">
        <v>42961</v>
      </c>
      <c r="E29" s="61">
        <v>43205</v>
      </c>
      <c r="F29" s="56">
        <v>5</v>
      </c>
      <c r="G29" s="64">
        <v>12</v>
      </c>
      <c r="H29" s="63">
        <v>12</v>
      </c>
      <c r="I29" s="63">
        <v>0</v>
      </c>
      <c r="J29" s="63">
        <v>0</v>
      </c>
      <c r="K29" s="63">
        <v>0</v>
      </c>
      <c r="L29" s="59">
        <f t="shared" si="1"/>
        <v>1</v>
      </c>
    </row>
    <row r="30" spans="2:12" ht="15">
      <c r="B30" s="54">
        <v>1</v>
      </c>
      <c r="C30" s="55" t="s">
        <v>8090</v>
      </c>
      <c r="D30" s="62">
        <v>42917</v>
      </c>
      <c r="E30" s="61">
        <v>43454</v>
      </c>
      <c r="F30" s="56">
        <v>0</v>
      </c>
      <c r="G30" s="64">
        <v>1</v>
      </c>
      <c r="H30" s="63">
        <v>1</v>
      </c>
      <c r="I30" s="63">
        <v>0</v>
      </c>
      <c r="J30" s="63">
        <v>0</v>
      </c>
      <c r="K30" s="63">
        <v>0</v>
      </c>
      <c r="L30" s="59">
        <f t="shared" si="1"/>
        <v>1</v>
      </c>
    </row>
    <row r="31" spans="2:12" ht="15">
      <c r="B31" s="788" t="s">
        <v>10301</v>
      </c>
      <c r="C31" s="789"/>
      <c r="D31" s="789"/>
      <c r="E31" s="790"/>
      <c r="F31" s="329">
        <f>SUM(F4:F30)</f>
        <v>100</v>
      </c>
      <c r="G31" s="329">
        <f>SUM(G4:G30)</f>
        <v>233</v>
      </c>
      <c r="H31" s="329">
        <f>SUM(H4:H30)</f>
        <v>199</v>
      </c>
      <c r="I31" s="329">
        <f t="shared" ref="I31:K31" si="2">SUM(I4:I30)</f>
        <v>33</v>
      </c>
      <c r="J31" s="329">
        <f t="shared" si="2"/>
        <v>1</v>
      </c>
      <c r="K31" s="329">
        <f t="shared" si="2"/>
        <v>6</v>
      </c>
      <c r="L31" s="356">
        <f>+H31/G31</f>
        <v>0.85407725321888417</v>
      </c>
    </row>
  </sheetData>
  <autoFilter ref="B3:L31" xr:uid="{00000000-0009-0000-0000-000006000000}"/>
  <mergeCells count="2">
    <mergeCell ref="B2:L2"/>
    <mergeCell ref="B31:E31"/>
  </mergeCells>
  <conditionalFormatting sqref="L4:L30">
    <cfRule type="cellIs" dxfId="11" priority="1" operator="between">
      <formula>0</formula>
      <formula>0.49</formula>
    </cfRule>
    <cfRule type="cellIs" dxfId="10" priority="2" operator="between">
      <formula>0.5</formula>
      <formula>0.99</formula>
    </cfRule>
    <cfRule type="cellIs" dxfId="9" priority="3" operator="equal">
      <formula>1</formula>
    </cfRule>
    <cfRule type="cellIs" dxfId="8" priority="4" operator="between">
      <formula>0</formula>
      <formula>0.49</formula>
    </cfRule>
    <cfRule type="cellIs" dxfId="7" priority="5" operator="between">
      <formula>0.5</formula>
      <formula>0.99</formula>
    </cfRule>
    <cfRule type="cellIs" dxfId="6" priority="6" operator="equal">
      <formula>1</formula>
    </cfRule>
  </conditionalFormatting>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M23"/>
  <sheetViews>
    <sheetView zoomScale="90" zoomScaleNormal="90" workbookViewId="0">
      <pane xSplit="3" ySplit="3" topLeftCell="G8" activePane="bottomRight" state="frozen"/>
      <selection pane="topRight" activeCell="D1" sqref="D1"/>
      <selection pane="bottomLeft" activeCell="A4" sqref="A4"/>
      <selection pane="bottomRight" activeCell="G8" sqref="G8"/>
    </sheetView>
  </sheetViews>
  <sheetFormatPr baseColWidth="10" defaultColWidth="11.42578125" defaultRowHeight="14.25"/>
  <cols>
    <col min="1" max="1" width="3.140625" style="49" customWidth="1"/>
    <col min="2" max="2" width="5.7109375" style="49" customWidth="1"/>
    <col min="3" max="3" width="70.7109375" style="49" customWidth="1"/>
    <col min="4" max="4" width="12.85546875" style="49" customWidth="1"/>
    <col min="5" max="5" width="13.140625" style="49" customWidth="1"/>
    <col min="6" max="6" width="14.42578125" style="49" customWidth="1"/>
    <col min="7" max="7" width="13.140625" style="49" customWidth="1"/>
    <col min="8" max="8" width="14.85546875" style="49" customWidth="1"/>
    <col min="9" max="9" width="12.42578125" style="49" customWidth="1"/>
    <col min="10" max="10" width="11" style="49" customWidth="1"/>
    <col min="11" max="11" width="14" style="49" customWidth="1"/>
    <col min="12" max="12" width="14.42578125" style="49" customWidth="1"/>
    <col min="13" max="13" width="12.140625" style="49" customWidth="1"/>
    <col min="14" max="22" width="11.42578125" style="49"/>
    <col min="23" max="23" width="15.28515625" style="49" customWidth="1"/>
    <col min="24" max="16384" width="11.42578125" style="49"/>
  </cols>
  <sheetData>
    <row r="2" spans="2:13" ht="24" customHeight="1">
      <c r="B2" s="588" t="s">
        <v>10302</v>
      </c>
      <c r="C2" s="589"/>
      <c r="D2" s="589"/>
      <c r="E2" s="589"/>
      <c r="F2" s="589"/>
      <c r="G2" s="589"/>
      <c r="H2" s="589"/>
      <c r="I2" s="589"/>
      <c r="J2" s="589"/>
      <c r="K2" s="589"/>
      <c r="L2" s="589"/>
      <c r="M2" s="590"/>
    </row>
    <row r="3" spans="2:13" s="53" customFormat="1" ht="45" customHeight="1">
      <c r="B3" s="50" t="s">
        <v>10292</v>
      </c>
      <c r="C3" s="51" t="s">
        <v>10303</v>
      </c>
      <c r="D3" s="52" t="s">
        <v>10304</v>
      </c>
      <c r="E3" s="52" t="s">
        <v>10305</v>
      </c>
      <c r="F3" s="51" t="s">
        <v>10295</v>
      </c>
      <c r="G3" s="52" t="s">
        <v>10296</v>
      </c>
      <c r="H3" s="51" t="s">
        <v>10297</v>
      </c>
      <c r="I3" s="51" t="s">
        <v>7</v>
      </c>
      <c r="J3" s="51" t="s">
        <v>6867</v>
      </c>
      <c r="K3" s="51" t="s">
        <v>9</v>
      </c>
      <c r="L3" s="51" t="s">
        <v>10</v>
      </c>
      <c r="M3" s="51" t="s">
        <v>10298</v>
      </c>
    </row>
    <row r="4" spans="2:13" s="71" customFormat="1" ht="34.5" customHeight="1">
      <c r="B4" s="54">
        <v>19</v>
      </c>
      <c r="C4" s="55" t="s">
        <v>10306</v>
      </c>
      <c r="D4" s="523">
        <v>45147</v>
      </c>
      <c r="E4" s="62">
        <v>45190</v>
      </c>
      <c r="F4" s="60"/>
      <c r="G4" s="56">
        <v>9</v>
      </c>
      <c r="H4" s="57"/>
      <c r="I4" s="58">
        <v>0</v>
      </c>
      <c r="J4" s="58"/>
      <c r="K4" s="58">
        <v>0</v>
      </c>
      <c r="L4" s="58">
        <v>0</v>
      </c>
      <c r="M4" s="59" t="e">
        <f>+I4/H4</f>
        <v>#DIV/0!</v>
      </c>
    </row>
    <row r="5" spans="2:13" s="71" customFormat="1" ht="34.5" customHeight="1">
      <c r="B5" s="54">
        <v>18</v>
      </c>
      <c r="C5" s="55" t="s">
        <v>7040</v>
      </c>
      <c r="D5" s="523">
        <v>45092</v>
      </c>
      <c r="E5" s="62">
        <v>45138</v>
      </c>
      <c r="F5" s="60">
        <v>45648</v>
      </c>
      <c r="G5" s="56">
        <v>11</v>
      </c>
      <c r="H5" s="57">
        <v>18</v>
      </c>
      <c r="I5" s="58">
        <v>0</v>
      </c>
      <c r="J5" s="58">
        <v>18</v>
      </c>
      <c r="K5" s="58">
        <v>0</v>
      </c>
      <c r="L5" s="58">
        <v>0</v>
      </c>
      <c r="M5" s="59">
        <f>+I5/H5</f>
        <v>0</v>
      </c>
    </row>
    <row r="6" spans="2:13" s="71" customFormat="1" ht="34.5" customHeight="1">
      <c r="B6" s="54">
        <v>17</v>
      </c>
      <c r="C6" s="55" t="s">
        <v>7056</v>
      </c>
      <c r="D6" s="523">
        <v>44998</v>
      </c>
      <c r="E6" s="62">
        <v>45041</v>
      </c>
      <c r="F6" s="60">
        <v>45322</v>
      </c>
      <c r="G6" s="56">
        <v>4</v>
      </c>
      <c r="H6" s="57">
        <v>7</v>
      </c>
      <c r="I6" s="58">
        <v>0</v>
      </c>
      <c r="J6" s="58">
        <v>7</v>
      </c>
      <c r="K6" s="58">
        <v>0</v>
      </c>
      <c r="L6" s="58">
        <v>0</v>
      </c>
      <c r="M6" s="59">
        <f>+I6/H6</f>
        <v>0</v>
      </c>
    </row>
    <row r="7" spans="2:13" s="71" customFormat="1" ht="34.5" customHeight="1">
      <c r="B7" s="54">
        <v>16</v>
      </c>
      <c r="C7" s="55" t="s">
        <v>3354</v>
      </c>
      <c r="D7" s="523">
        <v>44713</v>
      </c>
      <c r="E7" s="62">
        <v>44735</v>
      </c>
      <c r="F7" s="60">
        <v>45657</v>
      </c>
      <c r="G7" s="56">
        <v>12</v>
      </c>
      <c r="H7" s="57">
        <v>35</v>
      </c>
      <c r="I7" s="58">
        <v>29</v>
      </c>
      <c r="J7" s="58">
        <v>6</v>
      </c>
      <c r="K7" s="58">
        <v>0</v>
      </c>
      <c r="L7" s="58">
        <v>1</v>
      </c>
      <c r="M7" s="59">
        <f>+I7/H7</f>
        <v>0.82857142857142863</v>
      </c>
    </row>
    <row r="8" spans="2:13" s="71" customFormat="1" ht="45" customHeight="1">
      <c r="B8" s="54">
        <v>15</v>
      </c>
      <c r="C8" s="55" t="s">
        <v>6208</v>
      </c>
      <c r="D8" s="526">
        <v>44439</v>
      </c>
      <c r="E8" s="62">
        <v>44477</v>
      </c>
      <c r="F8" s="60">
        <v>45291</v>
      </c>
      <c r="G8" s="56">
        <v>19</v>
      </c>
      <c r="H8" s="57">
        <v>36</v>
      </c>
      <c r="I8" s="58">
        <v>35</v>
      </c>
      <c r="J8" s="58">
        <v>1</v>
      </c>
      <c r="K8" s="58">
        <v>0</v>
      </c>
      <c r="L8" s="58">
        <v>3</v>
      </c>
      <c r="M8" s="59">
        <f>+I8/H8</f>
        <v>0.97222222222222221</v>
      </c>
    </row>
    <row r="9" spans="2:13" s="71" customFormat="1" ht="45" customHeight="1">
      <c r="B9" s="54">
        <v>14</v>
      </c>
      <c r="C9" s="55" t="s">
        <v>6139</v>
      </c>
      <c r="D9" s="526">
        <v>44432</v>
      </c>
      <c r="E9" s="62">
        <v>44456</v>
      </c>
      <c r="F9" s="60">
        <v>44742</v>
      </c>
      <c r="G9" s="56">
        <v>5</v>
      </c>
      <c r="H9" s="57">
        <v>6</v>
      </c>
      <c r="I9" s="58">
        <v>6</v>
      </c>
      <c r="J9" s="58">
        <v>0</v>
      </c>
      <c r="K9" s="58">
        <v>0</v>
      </c>
      <c r="L9" s="58">
        <v>0</v>
      </c>
      <c r="M9" s="59">
        <f t="shared" ref="M9:M23" si="0">+I9/H9</f>
        <v>1</v>
      </c>
    </row>
    <row r="10" spans="2:13" s="71" customFormat="1" ht="45" customHeight="1">
      <c r="B10" s="54">
        <v>13</v>
      </c>
      <c r="C10" s="55" t="s">
        <v>5572</v>
      </c>
      <c r="D10" s="526">
        <v>44183</v>
      </c>
      <c r="E10" s="62">
        <v>44231</v>
      </c>
      <c r="F10" s="60">
        <v>44664</v>
      </c>
      <c r="G10" s="56">
        <v>14</v>
      </c>
      <c r="H10" s="57">
        <v>32</v>
      </c>
      <c r="I10" s="58">
        <v>32</v>
      </c>
      <c r="J10" s="58">
        <v>0</v>
      </c>
      <c r="K10" s="58">
        <v>0</v>
      </c>
      <c r="L10" s="58">
        <v>11</v>
      </c>
      <c r="M10" s="59">
        <f t="shared" si="0"/>
        <v>1</v>
      </c>
    </row>
    <row r="11" spans="2:13" s="71" customFormat="1" ht="45" customHeight="1">
      <c r="B11" s="54">
        <v>12</v>
      </c>
      <c r="C11" s="55" t="s">
        <v>5132</v>
      </c>
      <c r="D11" s="527">
        <v>44183</v>
      </c>
      <c r="E11" s="62">
        <v>44229</v>
      </c>
      <c r="F11" s="60">
        <v>45648</v>
      </c>
      <c r="G11" s="56">
        <v>23</v>
      </c>
      <c r="H11" s="57">
        <v>35</v>
      </c>
      <c r="I11" s="58">
        <v>32</v>
      </c>
      <c r="J11" s="58">
        <v>3</v>
      </c>
      <c r="K11" s="58">
        <v>0</v>
      </c>
      <c r="L11" s="58">
        <v>8</v>
      </c>
      <c r="M11" s="59">
        <f t="shared" si="0"/>
        <v>0.91428571428571426</v>
      </c>
    </row>
    <row r="12" spans="2:13" s="71" customFormat="1" ht="45" customHeight="1">
      <c r="B12" s="54">
        <v>11</v>
      </c>
      <c r="C12" s="55" t="s">
        <v>10307</v>
      </c>
      <c r="D12" s="526">
        <v>44109</v>
      </c>
      <c r="E12" s="62">
        <v>44153</v>
      </c>
      <c r="F12" s="60">
        <v>45648</v>
      </c>
      <c r="G12" s="56">
        <v>24</v>
      </c>
      <c r="H12" s="57">
        <v>74</v>
      </c>
      <c r="I12" s="58">
        <v>70</v>
      </c>
      <c r="J12" s="58">
        <v>4</v>
      </c>
      <c r="K12" s="58">
        <v>0</v>
      </c>
      <c r="L12" s="58">
        <v>32</v>
      </c>
      <c r="M12" s="59">
        <f t="shared" si="0"/>
        <v>0.94594594594594594</v>
      </c>
    </row>
    <row r="13" spans="2:13" s="71" customFormat="1" ht="31.7" customHeight="1">
      <c r="B13" s="54">
        <v>10</v>
      </c>
      <c r="C13" s="55" t="s">
        <v>3321</v>
      </c>
      <c r="D13" s="526">
        <v>43991</v>
      </c>
      <c r="E13" s="62">
        <v>44036</v>
      </c>
      <c r="F13" s="60">
        <v>45648</v>
      </c>
      <c r="G13" s="56">
        <v>23</v>
      </c>
      <c r="H13" s="57">
        <v>61</v>
      </c>
      <c r="I13" s="58">
        <v>55</v>
      </c>
      <c r="J13" s="58">
        <v>4</v>
      </c>
      <c r="K13" s="58">
        <v>2</v>
      </c>
      <c r="L13" s="58">
        <v>16</v>
      </c>
      <c r="M13" s="59">
        <f t="shared" si="0"/>
        <v>0.90163934426229508</v>
      </c>
    </row>
    <row r="14" spans="2:13" s="71" customFormat="1" ht="45" customHeight="1">
      <c r="B14" s="54">
        <v>9</v>
      </c>
      <c r="C14" s="55" t="s">
        <v>2859</v>
      </c>
      <c r="D14" s="528">
        <v>43812</v>
      </c>
      <c r="E14" s="62">
        <v>43858</v>
      </c>
      <c r="F14" s="60">
        <v>44864</v>
      </c>
      <c r="G14" s="56">
        <v>12</v>
      </c>
      <c r="H14" s="57">
        <f t="shared" ref="H14:H20" si="1">+I14+J14+K14</f>
        <v>23</v>
      </c>
      <c r="I14" s="58">
        <v>23</v>
      </c>
      <c r="J14" s="58">
        <v>0</v>
      </c>
      <c r="K14" s="58">
        <v>0</v>
      </c>
      <c r="L14" s="58">
        <v>9</v>
      </c>
      <c r="M14" s="59">
        <f t="shared" si="0"/>
        <v>1</v>
      </c>
    </row>
    <row r="15" spans="2:13" s="71" customFormat="1" ht="45" customHeight="1">
      <c r="B15" s="54">
        <v>8</v>
      </c>
      <c r="C15" s="55" t="s">
        <v>2825</v>
      </c>
      <c r="D15" s="529">
        <v>43795</v>
      </c>
      <c r="E15" s="62">
        <v>43810</v>
      </c>
      <c r="F15" s="60">
        <v>43951</v>
      </c>
      <c r="G15" s="56">
        <v>1</v>
      </c>
      <c r="H15" s="57">
        <f t="shared" si="1"/>
        <v>2</v>
      </c>
      <c r="I15" s="58">
        <v>2</v>
      </c>
      <c r="J15" s="58">
        <v>0</v>
      </c>
      <c r="K15" s="58">
        <v>0</v>
      </c>
      <c r="L15" s="58">
        <v>1</v>
      </c>
      <c r="M15" s="59">
        <f t="shared" si="0"/>
        <v>1</v>
      </c>
    </row>
    <row r="16" spans="2:13" s="71" customFormat="1" ht="45" customHeight="1">
      <c r="B16" s="54">
        <v>6</v>
      </c>
      <c r="C16" s="55" t="s">
        <v>2587</v>
      </c>
      <c r="D16" s="528">
        <v>43670</v>
      </c>
      <c r="E16" s="62">
        <v>43704</v>
      </c>
      <c r="F16" s="60">
        <v>44561</v>
      </c>
      <c r="G16" s="56">
        <v>5</v>
      </c>
      <c r="H16" s="57">
        <f t="shared" si="1"/>
        <v>16</v>
      </c>
      <c r="I16" s="58">
        <v>16</v>
      </c>
      <c r="J16" s="58">
        <v>0</v>
      </c>
      <c r="K16" s="58">
        <v>0</v>
      </c>
      <c r="L16" s="58">
        <v>4</v>
      </c>
      <c r="M16" s="59">
        <f t="shared" si="0"/>
        <v>1</v>
      </c>
    </row>
    <row r="17" spans="2:13" s="71" customFormat="1" ht="45" customHeight="1">
      <c r="B17" s="54">
        <v>7</v>
      </c>
      <c r="C17" s="55" t="s">
        <v>10308</v>
      </c>
      <c r="D17" s="529">
        <v>43675</v>
      </c>
      <c r="E17" s="62">
        <v>43704</v>
      </c>
      <c r="F17" s="60">
        <v>43819</v>
      </c>
      <c r="G17" s="56">
        <v>2</v>
      </c>
      <c r="H17" s="57">
        <f t="shared" si="1"/>
        <v>2</v>
      </c>
      <c r="I17" s="58">
        <v>2</v>
      </c>
      <c r="J17" s="58">
        <v>0</v>
      </c>
      <c r="K17" s="58">
        <v>0</v>
      </c>
      <c r="L17" s="58">
        <v>0</v>
      </c>
      <c r="M17" s="59">
        <f t="shared" si="0"/>
        <v>1</v>
      </c>
    </row>
    <row r="18" spans="2:13" s="71" customFormat="1" ht="45" customHeight="1">
      <c r="B18" s="54">
        <v>5</v>
      </c>
      <c r="C18" s="55" t="s">
        <v>1675</v>
      </c>
      <c r="D18" s="528">
        <v>43630</v>
      </c>
      <c r="E18" s="62">
        <v>43668</v>
      </c>
      <c r="F18" s="60">
        <v>44580</v>
      </c>
      <c r="G18" s="56">
        <v>30</v>
      </c>
      <c r="H18" s="57">
        <f t="shared" si="1"/>
        <v>96</v>
      </c>
      <c r="I18" s="58">
        <v>96</v>
      </c>
      <c r="J18" s="58">
        <v>0</v>
      </c>
      <c r="K18" s="58">
        <v>0</v>
      </c>
      <c r="L18" s="58">
        <v>30</v>
      </c>
      <c r="M18" s="59">
        <f t="shared" si="0"/>
        <v>1</v>
      </c>
    </row>
    <row r="19" spans="2:13" s="71" customFormat="1" ht="45" customHeight="1">
      <c r="B19" s="54">
        <v>4</v>
      </c>
      <c r="C19" s="55" t="s">
        <v>1587</v>
      </c>
      <c r="D19" s="529">
        <v>43257</v>
      </c>
      <c r="E19" s="62">
        <v>43298</v>
      </c>
      <c r="F19" s="60">
        <v>43524</v>
      </c>
      <c r="G19" s="56">
        <v>8</v>
      </c>
      <c r="H19" s="57">
        <f t="shared" si="1"/>
        <v>10</v>
      </c>
      <c r="I19" s="58">
        <v>10</v>
      </c>
      <c r="J19" s="58">
        <v>0</v>
      </c>
      <c r="K19" s="58">
        <v>0</v>
      </c>
      <c r="L19" s="58">
        <v>0</v>
      </c>
      <c r="M19" s="59">
        <f t="shared" si="0"/>
        <v>1</v>
      </c>
    </row>
    <row r="20" spans="2:13" s="71" customFormat="1" ht="45" customHeight="1">
      <c r="B20" s="54">
        <v>3</v>
      </c>
      <c r="C20" s="55" t="s">
        <v>1234</v>
      </c>
      <c r="D20" s="529">
        <v>43131</v>
      </c>
      <c r="E20" s="62">
        <v>43181</v>
      </c>
      <c r="F20" s="61">
        <v>43661</v>
      </c>
      <c r="G20" s="56">
        <v>18</v>
      </c>
      <c r="H20" s="64">
        <f t="shared" si="1"/>
        <v>30</v>
      </c>
      <c r="I20" s="63">
        <v>30</v>
      </c>
      <c r="J20" s="63">
        <v>0</v>
      </c>
      <c r="K20" s="63">
        <v>0</v>
      </c>
      <c r="L20" s="63">
        <v>0</v>
      </c>
      <c r="M20" s="59">
        <f t="shared" si="0"/>
        <v>1</v>
      </c>
    </row>
    <row r="21" spans="2:13" s="71" customFormat="1" ht="45" customHeight="1">
      <c r="B21" s="54">
        <v>2</v>
      </c>
      <c r="C21" s="55" t="s">
        <v>1493</v>
      </c>
      <c r="D21" s="529">
        <v>42934</v>
      </c>
      <c r="E21" s="62">
        <v>42955</v>
      </c>
      <c r="F21" s="61">
        <v>44378</v>
      </c>
      <c r="G21" s="56">
        <v>6</v>
      </c>
      <c r="H21" s="64">
        <v>16</v>
      </c>
      <c r="I21" s="63">
        <v>16</v>
      </c>
      <c r="J21" s="63">
        <v>0</v>
      </c>
      <c r="K21" s="63">
        <v>0</v>
      </c>
      <c r="L21" s="63">
        <v>1</v>
      </c>
      <c r="M21" s="59">
        <f t="shared" si="0"/>
        <v>1</v>
      </c>
    </row>
    <row r="22" spans="2:13" s="71" customFormat="1" ht="30.75" customHeight="1">
      <c r="B22" s="54">
        <v>1</v>
      </c>
      <c r="C22" s="55" t="s">
        <v>10309</v>
      </c>
      <c r="D22" s="522"/>
      <c r="E22" s="62">
        <v>42769</v>
      </c>
      <c r="F22" s="61">
        <v>43434</v>
      </c>
      <c r="G22" s="56">
        <v>178</v>
      </c>
      <c r="H22" s="64">
        <v>191</v>
      </c>
      <c r="I22" s="63">
        <v>191</v>
      </c>
      <c r="J22" s="63">
        <v>0</v>
      </c>
      <c r="K22" s="63">
        <v>0</v>
      </c>
      <c r="L22" s="63">
        <v>0</v>
      </c>
      <c r="M22" s="59">
        <f t="shared" si="0"/>
        <v>1</v>
      </c>
    </row>
    <row r="23" spans="2:13" ht="30" customHeight="1">
      <c r="B23" s="791" t="s">
        <v>10301</v>
      </c>
      <c r="C23" s="792"/>
      <c r="D23" s="792"/>
      <c r="E23" s="792"/>
      <c r="F23" s="793"/>
      <c r="G23" s="65">
        <f t="shared" ref="G23:L23" si="2">SUM(G5:G22)</f>
        <v>395</v>
      </c>
      <c r="H23" s="65">
        <f>SUM(H5:H22)</f>
        <v>690</v>
      </c>
      <c r="I23" s="65">
        <f>SUM(I5:I22)</f>
        <v>645</v>
      </c>
      <c r="J23" s="65">
        <f t="shared" si="2"/>
        <v>43</v>
      </c>
      <c r="K23" s="65">
        <f t="shared" si="2"/>
        <v>2</v>
      </c>
      <c r="L23" s="65">
        <f t="shared" si="2"/>
        <v>116</v>
      </c>
      <c r="M23" s="66">
        <f t="shared" si="0"/>
        <v>0.93478260869565222</v>
      </c>
    </row>
  </sheetData>
  <autoFilter ref="B3:M23" xr:uid="{00000000-0009-0000-0000-000003000000}"/>
  <mergeCells count="2">
    <mergeCell ref="B2:M2"/>
    <mergeCell ref="B23:F23"/>
  </mergeCells>
  <conditionalFormatting sqref="M4:M22">
    <cfRule type="cellIs" dxfId="5" priority="1" operator="between">
      <formula>0</formula>
      <formula>0.49</formula>
    </cfRule>
    <cfRule type="cellIs" dxfId="4" priority="2" operator="between">
      <formula>0.5</formula>
      <formula>0.99</formula>
    </cfRule>
    <cfRule type="cellIs" dxfId="3" priority="3" operator="equal">
      <formula>1</formula>
    </cfRule>
    <cfRule type="cellIs" dxfId="2" priority="4" operator="between">
      <formula>0</formula>
      <formula>0.49</formula>
    </cfRule>
    <cfRule type="cellIs" dxfId="1" priority="5" operator="between">
      <formula>0.5</formula>
      <formula>0.99</formula>
    </cfRule>
    <cfRule type="cellIs" dxfId="0" priority="6" operator="equal">
      <formula>1</formula>
    </cfRule>
  </conditionalFormatting>
  <pageMargins left="0.7" right="0.7" top="0.75" bottom="0.75" header="0.3" footer="0.3"/>
  <pageSetup scale="6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210"/>
  <sheetViews>
    <sheetView zoomScaleNormal="100" workbookViewId="0">
      <selection activeCell="K7" sqref="K7"/>
    </sheetView>
  </sheetViews>
  <sheetFormatPr baseColWidth="10" defaultColWidth="11.42578125" defaultRowHeight="14.25"/>
  <cols>
    <col min="1" max="1" width="1.85546875" style="208" customWidth="1"/>
    <col min="2" max="2" width="6.7109375" style="208" customWidth="1"/>
    <col min="3" max="3" width="62.7109375" style="49" customWidth="1"/>
    <col min="4" max="4" width="11" style="49" customWidth="1"/>
    <col min="5" max="5" width="4.7109375" style="105" customWidth="1"/>
    <col min="6" max="6" width="19.28515625" style="105" customWidth="1"/>
    <col min="7" max="7" width="4.7109375" style="105" customWidth="1"/>
    <col min="8" max="8" width="17.85546875" style="105" customWidth="1"/>
    <col min="9" max="9" width="4.7109375" style="105" customWidth="1"/>
    <col min="10" max="10" width="15.7109375" style="105" customWidth="1"/>
    <col min="11" max="11" width="18.85546875" style="105" customWidth="1"/>
    <col min="12" max="12" width="4.7109375" style="105" customWidth="1"/>
    <col min="13" max="13" width="16.7109375" style="49" customWidth="1"/>
    <col min="14" max="14" width="4.7109375" style="105" customWidth="1"/>
    <col min="15" max="15" width="14.28515625" style="49" customWidth="1"/>
    <col min="16" max="16" width="4.7109375" style="105" customWidth="1"/>
    <col min="17" max="17" width="25" style="49" customWidth="1"/>
    <col min="18" max="45" width="11.42578125" style="208"/>
    <col min="46" max="16384" width="11.42578125" style="49"/>
  </cols>
  <sheetData>
    <row r="1" spans="1:45" s="208" customFormat="1">
      <c r="E1" s="326"/>
      <c r="F1" s="326"/>
      <c r="G1" s="326"/>
      <c r="H1" s="326"/>
      <c r="I1" s="326"/>
      <c r="J1" s="326"/>
      <c r="K1" s="326"/>
      <c r="L1" s="326"/>
      <c r="N1" s="326"/>
      <c r="P1" s="326"/>
    </row>
    <row r="2" spans="1:45" ht="33" customHeight="1">
      <c r="B2" s="794" t="s">
        <v>10310</v>
      </c>
      <c r="C2" s="794"/>
      <c r="D2" s="794"/>
      <c r="E2" s="794"/>
      <c r="F2" s="794"/>
      <c r="G2" s="794"/>
      <c r="H2" s="794"/>
      <c r="I2" s="794"/>
      <c r="J2" s="794"/>
      <c r="K2" s="794"/>
      <c r="L2" s="794"/>
      <c r="M2" s="794"/>
      <c r="N2" s="794"/>
      <c r="O2" s="794"/>
      <c r="P2" s="794"/>
      <c r="Q2" s="794"/>
    </row>
    <row r="3" spans="1:45" s="71" customFormat="1" ht="49.7" customHeight="1">
      <c r="A3" s="67"/>
      <c r="B3" s="68" t="s">
        <v>10311</v>
      </c>
      <c r="C3" s="69" t="s">
        <v>10312</v>
      </c>
      <c r="D3" s="70" t="s">
        <v>10296</v>
      </c>
      <c r="E3" s="795" t="s">
        <v>218</v>
      </c>
      <c r="F3" s="795"/>
      <c r="G3" s="796" t="s">
        <v>10313</v>
      </c>
      <c r="H3" s="796"/>
      <c r="I3" s="797" t="s">
        <v>223</v>
      </c>
      <c r="J3" s="797"/>
      <c r="K3" s="797"/>
      <c r="L3" s="798" t="s">
        <v>1154</v>
      </c>
      <c r="M3" s="798"/>
      <c r="N3" s="799" t="s">
        <v>10314</v>
      </c>
      <c r="O3" s="799"/>
      <c r="P3" s="800" t="s">
        <v>10315</v>
      </c>
      <c r="Q3" s="800"/>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row>
    <row r="4" spans="1:45" s="71" customFormat="1" ht="50.1" customHeight="1">
      <c r="A4" s="67"/>
      <c r="B4" s="487">
        <v>19</v>
      </c>
      <c r="C4" s="488" t="s">
        <v>10306</v>
      </c>
      <c r="D4" s="72">
        <v>9</v>
      </c>
      <c r="E4" s="485">
        <v>5</v>
      </c>
      <c r="F4" s="262" t="s">
        <v>10316</v>
      </c>
      <c r="G4" s="489">
        <v>0</v>
      </c>
      <c r="H4" s="490"/>
      <c r="I4" s="486">
        <v>0</v>
      </c>
      <c r="J4" s="490"/>
      <c r="K4" s="491"/>
      <c r="L4" s="492">
        <v>1</v>
      </c>
      <c r="M4" s="490" t="s">
        <v>195</v>
      </c>
      <c r="N4" s="493">
        <v>1</v>
      </c>
      <c r="O4" s="335" t="s">
        <v>437</v>
      </c>
      <c r="P4" s="494">
        <v>0</v>
      </c>
      <c r="Q4" s="335"/>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row>
    <row r="5" spans="1:45" s="71" customFormat="1" ht="50.1" customHeight="1">
      <c r="A5" s="67"/>
      <c r="B5" s="487">
        <v>18</v>
      </c>
      <c r="C5" s="488" t="s">
        <v>7040</v>
      </c>
      <c r="D5" s="72">
        <v>11</v>
      </c>
      <c r="E5" s="485">
        <v>2</v>
      </c>
      <c r="F5" s="262" t="s">
        <v>10317</v>
      </c>
      <c r="G5" s="489">
        <v>0</v>
      </c>
      <c r="H5" s="490"/>
      <c r="I5" s="486">
        <v>0</v>
      </c>
      <c r="J5" s="490"/>
      <c r="K5" s="491"/>
      <c r="L5" s="492"/>
      <c r="M5" s="490">
        <v>0</v>
      </c>
      <c r="N5" s="493">
        <v>0</v>
      </c>
      <c r="O5" s="335"/>
      <c r="P5" s="494">
        <v>0</v>
      </c>
      <c r="Q5" s="335"/>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row>
    <row r="6" spans="1:45" s="71" customFormat="1" ht="50.1" customHeight="1">
      <c r="A6" s="67"/>
      <c r="B6" s="487">
        <v>17</v>
      </c>
      <c r="C6" s="488" t="s">
        <v>7056</v>
      </c>
      <c r="D6" s="72">
        <v>4</v>
      </c>
      <c r="E6" s="485">
        <v>0</v>
      </c>
      <c r="F6" s="262"/>
      <c r="G6" s="489">
        <v>0</v>
      </c>
      <c r="H6" s="490"/>
      <c r="I6" s="486">
        <v>0</v>
      </c>
      <c r="J6" s="490"/>
      <c r="K6" s="491"/>
      <c r="L6" s="492">
        <v>0</v>
      </c>
      <c r="M6" s="490"/>
      <c r="N6" s="493">
        <v>0</v>
      </c>
      <c r="O6" s="335"/>
      <c r="P6" s="494">
        <v>0</v>
      </c>
      <c r="Q6" s="335"/>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row>
    <row r="7" spans="1:45" s="71" customFormat="1" ht="50.1" customHeight="1">
      <c r="A7" s="67"/>
      <c r="B7" s="487">
        <v>16</v>
      </c>
      <c r="C7" s="488" t="s">
        <v>3354</v>
      </c>
      <c r="D7" s="72">
        <v>12</v>
      </c>
      <c r="E7" s="485">
        <v>5</v>
      </c>
      <c r="F7" s="262" t="s">
        <v>10318</v>
      </c>
      <c r="G7" s="489">
        <v>1</v>
      </c>
      <c r="H7" s="490" t="s">
        <v>262</v>
      </c>
      <c r="I7" s="486">
        <v>1</v>
      </c>
      <c r="J7" s="490" t="s">
        <v>294</v>
      </c>
      <c r="K7" s="491">
        <v>9719598</v>
      </c>
      <c r="L7" s="492">
        <v>0</v>
      </c>
      <c r="M7" s="490"/>
      <c r="N7" s="493">
        <v>0</v>
      </c>
      <c r="O7" s="335"/>
      <c r="P7" s="494">
        <v>1</v>
      </c>
      <c r="Q7" s="335" t="s">
        <v>325</v>
      </c>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row>
    <row r="8" spans="1:45" s="71" customFormat="1" ht="66" customHeight="1">
      <c r="A8" s="67"/>
      <c r="B8" s="487">
        <v>15</v>
      </c>
      <c r="C8" s="488" t="s">
        <v>6208</v>
      </c>
      <c r="D8" s="72">
        <v>19</v>
      </c>
      <c r="E8" s="485">
        <v>9</v>
      </c>
      <c r="F8" s="262" t="s">
        <v>10319</v>
      </c>
      <c r="G8" s="489">
        <v>0</v>
      </c>
      <c r="H8" s="490"/>
      <c r="I8" s="486">
        <v>3</v>
      </c>
      <c r="J8" s="490" t="s">
        <v>10320</v>
      </c>
      <c r="K8" s="491">
        <v>5134328859</v>
      </c>
      <c r="L8" s="492">
        <v>1</v>
      </c>
      <c r="M8" s="490" t="s">
        <v>174</v>
      </c>
      <c r="N8" s="493">
        <v>0</v>
      </c>
      <c r="O8" s="335"/>
      <c r="P8" s="494">
        <v>0</v>
      </c>
      <c r="Q8" s="335"/>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row>
    <row r="9" spans="1:45" s="71" customFormat="1" ht="63" customHeight="1">
      <c r="A9" s="67"/>
      <c r="B9" s="487">
        <v>14</v>
      </c>
      <c r="C9" s="488" t="s">
        <v>6139</v>
      </c>
      <c r="D9" s="72">
        <v>5</v>
      </c>
      <c r="E9" s="485">
        <v>4</v>
      </c>
      <c r="F9" s="262" t="s">
        <v>10321</v>
      </c>
      <c r="G9" s="489">
        <v>0</v>
      </c>
      <c r="H9" s="336"/>
      <c r="I9" s="486">
        <v>0</v>
      </c>
      <c r="J9" s="490"/>
      <c r="K9" s="495">
        <v>0</v>
      </c>
      <c r="L9" s="492">
        <v>1</v>
      </c>
      <c r="M9" s="490" t="s">
        <v>325</v>
      </c>
      <c r="N9" s="493">
        <v>0</v>
      </c>
      <c r="O9" s="335"/>
      <c r="P9" s="494">
        <v>0</v>
      </c>
      <c r="Q9" s="335"/>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row>
    <row r="10" spans="1:45" s="71" customFormat="1" ht="63" customHeight="1">
      <c r="A10" s="67"/>
      <c r="B10" s="487">
        <v>13</v>
      </c>
      <c r="C10" s="488" t="s">
        <v>5572</v>
      </c>
      <c r="D10" s="72">
        <v>14</v>
      </c>
      <c r="E10" s="485">
        <v>0</v>
      </c>
      <c r="F10" s="262"/>
      <c r="G10" s="489">
        <v>0</v>
      </c>
      <c r="H10" s="336"/>
      <c r="I10" s="486">
        <v>0</v>
      </c>
      <c r="J10" s="490"/>
      <c r="K10" s="495"/>
      <c r="L10" s="492">
        <v>0</v>
      </c>
      <c r="M10" s="490"/>
      <c r="N10" s="493">
        <v>0</v>
      </c>
      <c r="O10" s="335"/>
      <c r="P10" s="494">
        <v>0</v>
      </c>
      <c r="Q10" s="335"/>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row>
    <row r="11" spans="1:45" s="71" customFormat="1" ht="50.1" customHeight="1">
      <c r="A11" s="67"/>
      <c r="B11" s="487">
        <v>12</v>
      </c>
      <c r="C11" s="488" t="s">
        <v>5132</v>
      </c>
      <c r="D11" s="72">
        <v>23</v>
      </c>
      <c r="E11" s="485">
        <v>2</v>
      </c>
      <c r="F11" s="262" t="s">
        <v>10322</v>
      </c>
      <c r="G11" s="489">
        <v>0</v>
      </c>
      <c r="H11" s="336"/>
      <c r="I11" s="486">
        <v>0</v>
      </c>
      <c r="J11" s="490"/>
      <c r="K11" s="495">
        <v>0</v>
      </c>
      <c r="L11" s="492">
        <v>0</v>
      </c>
      <c r="M11" s="490"/>
      <c r="N11" s="493">
        <v>4</v>
      </c>
      <c r="O11" s="496" t="s">
        <v>10323</v>
      </c>
      <c r="P11" s="494">
        <v>0</v>
      </c>
      <c r="Q11" s="335"/>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row>
    <row r="12" spans="1:45" s="71" customFormat="1" ht="50.1" customHeight="1">
      <c r="A12" s="67"/>
      <c r="B12" s="487">
        <v>11</v>
      </c>
      <c r="C12" s="488" t="s">
        <v>10307</v>
      </c>
      <c r="D12" s="72">
        <v>24</v>
      </c>
      <c r="E12" s="485">
        <v>0</v>
      </c>
      <c r="F12" s="262"/>
      <c r="G12" s="489">
        <v>0</v>
      </c>
      <c r="H12" s="336"/>
      <c r="I12" s="486">
        <v>0</v>
      </c>
      <c r="J12" s="490"/>
      <c r="K12" s="495">
        <v>0</v>
      </c>
      <c r="L12" s="492">
        <v>0</v>
      </c>
      <c r="M12" s="490"/>
      <c r="N12" s="493">
        <v>0</v>
      </c>
      <c r="O12" s="335"/>
      <c r="P12" s="494">
        <v>0</v>
      </c>
      <c r="Q12" s="335"/>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row>
    <row r="13" spans="1:45" s="71" customFormat="1" ht="50.1" customHeight="1">
      <c r="A13" s="67"/>
      <c r="B13" s="487">
        <v>10</v>
      </c>
      <c r="C13" s="488" t="s">
        <v>3321</v>
      </c>
      <c r="D13" s="72">
        <v>23</v>
      </c>
      <c r="E13" s="485">
        <v>9</v>
      </c>
      <c r="F13" s="262" t="s">
        <v>10324</v>
      </c>
      <c r="G13" s="489">
        <v>0</v>
      </c>
      <c r="H13" s="336"/>
      <c r="I13" s="486">
        <v>2</v>
      </c>
      <c r="J13" s="490" t="s">
        <v>10325</v>
      </c>
      <c r="K13" s="491">
        <v>8332806</v>
      </c>
      <c r="L13" s="492">
        <v>0</v>
      </c>
      <c r="M13" s="490"/>
      <c r="N13" s="493">
        <v>0</v>
      </c>
      <c r="O13" s="335"/>
      <c r="P13" s="494">
        <v>0</v>
      </c>
      <c r="Q13" s="335"/>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row>
    <row r="14" spans="1:45" s="71" customFormat="1" ht="50.1" customHeight="1">
      <c r="A14" s="67"/>
      <c r="B14" s="487">
        <v>9</v>
      </c>
      <c r="C14" s="488" t="s">
        <v>2859</v>
      </c>
      <c r="D14" s="72">
        <v>12</v>
      </c>
      <c r="E14" s="485">
        <v>0</v>
      </c>
      <c r="F14" s="262"/>
      <c r="G14" s="489">
        <v>0</v>
      </c>
      <c r="H14" s="336"/>
      <c r="I14" s="486">
        <v>0</v>
      </c>
      <c r="J14" s="490"/>
      <c r="K14" s="495">
        <v>0</v>
      </c>
      <c r="L14" s="492">
        <v>0</v>
      </c>
      <c r="M14" s="490"/>
      <c r="N14" s="493">
        <v>0</v>
      </c>
      <c r="O14" s="335"/>
      <c r="P14" s="494">
        <v>0</v>
      </c>
      <c r="Q14" s="335"/>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row>
    <row r="15" spans="1:45" s="71" customFormat="1" ht="20.100000000000001" customHeight="1">
      <c r="A15" s="67"/>
      <c r="B15" s="487">
        <v>8</v>
      </c>
      <c r="C15" s="488" t="s">
        <v>2825</v>
      </c>
      <c r="D15" s="72">
        <v>1</v>
      </c>
      <c r="E15" s="485">
        <v>0</v>
      </c>
      <c r="F15" s="262"/>
      <c r="G15" s="489">
        <v>0</v>
      </c>
      <c r="H15" s="336"/>
      <c r="I15" s="486">
        <v>0</v>
      </c>
      <c r="J15" s="490"/>
      <c r="K15" s="495">
        <v>0</v>
      </c>
      <c r="L15" s="492">
        <v>0</v>
      </c>
      <c r="M15" s="490"/>
      <c r="N15" s="493">
        <v>0</v>
      </c>
      <c r="O15" s="335"/>
      <c r="P15" s="494">
        <v>0</v>
      </c>
      <c r="Q15" s="335"/>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row>
    <row r="16" spans="1:45" s="71" customFormat="1" ht="28.5" customHeight="1">
      <c r="A16" s="67"/>
      <c r="B16" s="487">
        <v>7</v>
      </c>
      <c r="C16" s="74" t="s">
        <v>2587</v>
      </c>
      <c r="D16" s="72">
        <v>5</v>
      </c>
      <c r="E16" s="485">
        <v>0</v>
      </c>
      <c r="F16" s="262"/>
      <c r="G16" s="489">
        <v>0</v>
      </c>
      <c r="H16" s="336"/>
      <c r="I16" s="486">
        <v>0</v>
      </c>
      <c r="J16" s="490"/>
      <c r="K16" s="495">
        <v>0</v>
      </c>
      <c r="L16" s="492">
        <v>0</v>
      </c>
      <c r="M16" s="490"/>
      <c r="N16" s="493">
        <v>0</v>
      </c>
      <c r="O16" s="335"/>
      <c r="P16" s="494">
        <v>0</v>
      </c>
      <c r="Q16" s="335"/>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row>
    <row r="17" spans="1:45" s="71" customFormat="1" ht="33.75" customHeight="1">
      <c r="A17" s="67"/>
      <c r="B17" s="487">
        <v>6</v>
      </c>
      <c r="C17" s="74" t="s">
        <v>10308</v>
      </c>
      <c r="D17" s="72">
        <v>2</v>
      </c>
      <c r="E17" s="485">
        <v>0</v>
      </c>
      <c r="F17" s="262"/>
      <c r="G17" s="489">
        <v>0</v>
      </c>
      <c r="H17" s="336"/>
      <c r="I17" s="486">
        <v>0</v>
      </c>
      <c r="J17" s="490"/>
      <c r="K17" s="495">
        <v>0</v>
      </c>
      <c r="L17" s="492">
        <v>0</v>
      </c>
      <c r="M17" s="490"/>
      <c r="N17" s="493">
        <v>0</v>
      </c>
      <c r="O17" s="335"/>
      <c r="P17" s="494">
        <v>0</v>
      </c>
      <c r="Q17" s="335"/>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row>
    <row r="18" spans="1:45" s="71" customFormat="1" ht="111" customHeight="1">
      <c r="A18" s="67"/>
      <c r="B18" s="487">
        <v>5</v>
      </c>
      <c r="C18" s="488" t="s">
        <v>1675</v>
      </c>
      <c r="D18" s="72">
        <v>30</v>
      </c>
      <c r="E18" s="485">
        <v>22</v>
      </c>
      <c r="F18" s="262" t="s">
        <v>10326</v>
      </c>
      <c r="G18" s="489">
        <v>2</v>
      </c>
      <c r="H18" s="336" t="s">
        <v>10327</v>
      </c>
      <c r="I18" s="486">
        <v>4</v>
      </c>
      <c r="J18" s="262" t="s">
        <v>10328</v>
      </c>
      <c r="K18" s="491">
        <v>8353490</v>
      </c>
      <c r="L18" s="492">
        <v>1</v>
      </c>
      <c r="M18" s="490" t="s">
        <v>2212</v>
      </c>
      <c r="N18" s="493">
        <v>1</v>
      </c>
      <c r="O18" s="335" t="s">
        <v>184</v>
      </c>
      <c r="P18" s="494">
        <v>0</v>
      </c>
      <c r="Q18" s="335"/>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row>
    <row r="19" spans="1:45" s="71" customFormat="1" ht="47.1" customHeight="1">
      <c r="A19" s="67"/>
      <c r="B19" s="487">
        <v>4</v>
      </c>
      <c r="C19" s="488" t="s">
        <v>1587</v>
      </c>
      <c r="D19" s="72">
        <v>8</v>
      </c>
      <c r="E19" s="485">
        <v>1</v>
      </c>
      <c r="F19" s="262" t="s">
        <v>195</v>
      </c>
      <c r="G19" s="489">
        <v>0</v>
      </c>
      <c r="H19" s="336"/>
      <c r="I19" s="486">
        <v>0</v>
      </c>
      <c r="J19" s="490"/>
      <c r="K19" s="495">
        <v>0</v>
      </c>
      <c r="L19" s="492">
        <v>0</v>
      </c>
      <c r="M19" s="490"/>
      <c r="N19" s="493">
        <v>0</v>
      </c>
      <c r="O19" s="335"/>
      <c r="P19" s="494">
        <v>0</v>
      </c>
      <c r="Q19" s="335"/>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row>
    <row r="20" spans="1:45" s="71" customFormat="1" ht="47.1" customHeight="1">
      <c r="A20" s="67"/>
      <c r="B20" s="487">
        <v>3</v>
      </c>
      <c r="C20" s="488" t="s">
        <v>1234</v>
      </c>
      <c r="D20" s="72">
        <v>18</v>
      </c>
      <c r="E20" s="485">
        <v>4</v>
      </c>
      <c r="F20" s="262" t="s">
        <v>10329</v>
      </c>
      <c r="G20" s="489">
        <v>0</v>
      </c>
      <c r="H20" s="336"/>
      <c r="I20" s="486">
        <v>0</v>
      </c>
      <c r="J20" s="490"/>
      <c r="K20" s="495">
        <v>0</v>
      </c>
      <c r="L20" s="492">
        <v>0</v>
      </c>
      <c r="M20" s="490"/>
      <c r="N20" s="493">
        <v>0</v>
      </c>
      <c r="O20" s="335"/>
      <c r="P20" s="494">
        <v>0</v>
      </c>
      <c r="Q20" s="335"/>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row>
    <row r="21" spans="1:45" s="71" customFormat="1" ht="20.100000000000001" customHeight="1">
      <c r="A21" s="67"/>
      <c r="B21" s="487">
        <v>2</v>
      </c>
      <c r="C21" s="488" t="s">
        <v>1493</v>
      </c>
      <c r="D21" s="72">
        <v>6</v>
      </c>
      <c r="E21" s="485">
        <v>0</v>
      </c>
      <c r="F21" s="262"/>
      <c r="G21" s="489">
        <v>0</v>
      </c>
      <c r="H21" s="336"/>
      <c r="I21" s="486">
        <v>0</v>
      </c>
      <c r="J21" s="490"/>
      <c r="K21" s="495">
        <v>0</v>
      </c>
      <c r="L21" s="492">
        <v>0</v>
      </c>
      <c r="M21" s="490"/>
      <c r="N21" s="493">
        <v>0</v>
      </c>
      <c r="O21" s="335"/>
      <c r="P21" s="494">
        <v>0</v>
      </c>
      <c r="Q21" s="335"/>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row>
    <row r="22" spans="1:45" s="71" customFormat="1" ht="20.100000000000001" customHeight="1">
      <c r="A22" s="67"/>
      <c r="B22" s="487">
        <v>1</v>
      </c>
      <c r="C22" s="488" t="s">
        <v>10309</v>
      </c>
      <c r="D22" s="72">
        <v>178</v>
      </c>
      <c r="E22" s="485"/>
      <c r="F22" s="262"/>
      <c r="G22" s="489"/>
      <c r="H22" s="336"/>
      <c r="I22" s="486"/>
      <c r="J22" s="490"/>
      <c r="K22" s="495">
        <v>0</v>
      </c>
      <c r="L22" s="492"/>
      <c r="M22" s="490"/>
      <c r="N22" s="493"/>
      <c r="O22" s="335"/>
      <c r="P22" s="494">
        <v>0</v>
      </c>
      <c r="Q22" s="335"/>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row>
    <row r="23" spans="1:45" s="71" customFormat="1" ht="27" customHeight="1">
      <c r="A23" s="67"/>
      <c r="B23" s="794" t="s">
        <v>10301</v>
      </c>
      <c r="C23" s="794"/>
      <c r="D23" s="75">
        <f>SUM(D5:D22)</f>
        <v>395</v>
      </c>
      <c r="E23" s="795">
        <f>SUM(E5:E22)</f>
        <v>58</v>
      </c>
      <c r="F23" s="795"/>
      <c r="G23" s="796">
        <f>SUM(G5:G22)</f>
        <v>3</v>
      </c>
      <c r="H23" s="796"/>
      <c r="I23" s="797">
        <f>SUM(I7:I22)</f>
        <v>10</v>
      </c>
      <c r="J23" s="797"/>
      <c r="K23" s="497">
        <f>SUM(K5:K22)</f>
        <v>5160734753</v>
      </c>
      <c r="L23" s="802">
        <f>SUM(L5:L22)</f>
        <v>3</v>
      </c>
      <c r="M23" s="802"/>
      <c r="N23" s="803">
        <f>SUM(N5:N22)</f>
        <v>5</v>
      </c>
      <c r="O23" s="803"/>
      <c r="P23" s="801">
        <f>SUM(P5:P22)</f>
        <v>1</v>
      </c>
      <c r="Q23" s="801"/>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row>
    <row r="24" spans="1:45" s="67" customFormat="1">
      <c r="E24" s="340"/>
      <c r="F24" s="340"/>
      <c r="G24" s="340"/>
      <c r="H24" s="340"/>
      <c r="I24" s="340"/>
      <c r="J24" s="340"/>
      <c r="K24" s="340"/>
      <c r="L24" s="340"/>
      <c r="N24" s="340"/>
      <c r="P24" s="340"/>
    </row>
    <row r="25" spans="1:45" s="67" customFormat="1">
      <c r="E25" s="340"/>
      <c r="F25" s="340"/>
      <c r="G25" s="340"/>
      <c r="H25" s="340"/>
      <c r="I25" s="340"/>
      <c r="J25" s="340"/>
      <c r="K25" s="340"/>
      <c r="L25" s="340"/>
      <c r="N25" s="340"/>
      <c r="P25" s="340"/>
    </row>
    <row r="26" spans="1:45" s="67" customFormat="1">
      <c r="E26" s="340"/>
      <c r="F26" s="340"/>
      <c r="G26" s="340"/>
      <c r="H26" s="340"/>
      <c r="I26" s="340"/>
      <c r="J26" s="340"/>
      <c r="K26" s="340"/>
      <c r="L26" s="340"/>
      <c r="N26" s="340"/>
      <c r="P26" s="340"/>
    </row>
    <row r="27" spans="1:45" s="67" customFormat="1">
      <c r="E27" s="340"/>
      <c r="F27" s="340"/>
      <c r="G27" s="340"/>
      <c r="H27" s="340"/>
      <c r="I27" s="340"/>
      <c r="J27" s="340"/>
      <c r="K27" s="340"/>
      <c r="L27" s="340"/>
      <c r="N27" s="340"/>
      <c r="P27" s="340"/>
    </row>
    <row r="28" spans="1:45" s="67" customFormat="1">
      <c r="E28" s="340"/>
      <c r="F28" s="340"/>
      <c r="G28" s="340"/>
      <c r="H28" s="340"/>
      <c r="I28" s="340"/>
      <c r="J28" s="340"/>
      <c r="K28" s="340"/>
      <c r="L28" s="340"/>
      <c r="N28" s="340"/>
      <c r="P28" s="340"/>
    </row>
    <row r="29" spans="1:45" s="67" customFormat="1">
      <c r="E29" s="340"/>
      <c r="F29" s="340"/>
      <c r="G29" s="340"/>
      <c r="H29" s="340"/>
      <c r="I29" s="340"/>
      <c r="J29" s="340"/>
      <c r="K29" s="340"/>
      <c r="L29" s="340"/>
      <c r="N29" s="340"/>
      <c r="P29" s="340"/>
    </row>
    <row r="30" spans="1:45" s="67" customFormat="1">
      <c r="E30" s="340"/>
      <c r="F30" s="340"/>
      <c r="G30" s="340"/>
      <c r="H30" s="340"/>
      <c r="I30" s="340"/>
      <c r="J30" s="340"/>
      <c r="K30" s="340"/>
      <c r="L30" s="340"/>
      <c r="N30" s="340"/>
      <c r="P30" s="340"/>
    </row>
    <row r="31" spans="1:45" s="67" customFormat="1">
      <c r="E31" s="340"/>
      <c r="F31" s="340"/>
      <c r="G31" s="340"/>
      <c r="H31" s="340"/>
      <c r="I31" s="340"/>
      <c r="J31" s="340"/>
      <c r="K31" s="340"/>
      <c r="L31" s="340"/>
      <c r="N31" s="340"/>
      <c r="P31" s="340"/>
    </row>
    <row r="32" spans="1:45" s="67" customFormat="1">
      <c r="E32" s="340"/>
      <c r="F32" s="340"/>
      <c r="G32" s="340"/>
      <c r="H32" s="340"/>
      <c r="I32" s="340"/>
      <c r="J32" s="340"/>
      <c r="K32" s="340"/>
      <c r="L32" s="340"/>
      <c r="N32" s="340"/>
      <c r="P32" s="340"/>
    </row>
    <row r="33" spans="5:16" s="67" customFormat="1">
      <c r="E33" s="340"/>
      <c r="F33" s="340"/>
      <c r="G33" s="340"/>
      <c r="H33" s="340"/>
      <c r="I33" s="340"/>
      <c r="J33" s="340"/>
      <c r="K33" s="340"/>
      <c r="L33" s="340"/>
      <c r="N33" s="340"/>
      <c r="P33" s="340"/>
    </row>
    <row r="34" spans="5:16" s="67" customFormat="1">
      <c r="E34" s="340"/>
      <c r="F34" s="340"/>
      <c r="G34" s="340"/>
      <c r="H34" s="340"/>
      <c r="I34" s="340"/>
      <c r="J34" s="340"/>
      <c r="K34" s="340"/>
      <c r="L34" s="340"/>
      <c r="N34" s="340"/>
      <c r="P34" s="340"/>
    </row>
    <row r="35" spans="5:16" s="67" customFormat="1">
      <c r="E35" s="340"/>
      <c r="F35" s="340"/>
      <c r="G35" s="340"/>
      <c r="H35" s="340"/>
      <c r="I35" s="340"/>
      <c r="J35" s="340"/>
      <c r="K35" s="340"/>
      <c r="L35" s="340"/>
      <c r="N35" s="340"/>
      <c r="P35" s="340"/>
    </row>
    <row r="36" spans="5:16" s="67" customFormat="1">
      <c r="E36" s="340"/>
      <c r="F36" s="340"/>
      <c r="G36" s="340"/>
      <c r="H36" s="340"/>
      <c r="I36" s="340"/>
      <c r="J36" s="340"/>
      <c r="K36" s="340"/>
      <c r="L36" s="340"/>
      <c r="N36" s="340"/>
      <c r="P36" s="340"/>
    </row>
    <row r="37" spans="5:16" s="208" customFormat="1">
      <c r="E37" s="326"/>
      <c r="F37" s="326"/>
      <c r="G37" s="326"/>
      <c r="H37" s="326"/>
      <c r="I37" s="326"/>
      <c r="J37" s="326"/>
      <c r="K37" s="326"/>
      <c r="L37" s="326"/>
      <c r="N37" s="326"/>
      <c r="P37" s="326"/>
    </row>
    <row r="38" spans="5:16" s="208" customFormat="1">
      <c r="E38" s="326"/>
      <c r="F38" s="326"/>
      <c r="G38" s="326"/>
      <c r="H38" s="326"/>
      <c r="I38" s="326"/>
      <c r="J38" s="326"/>
      <c r="K38" s="326"/>
      <c r="L38" s="326"/>
      <c r="N38" s="326"/>
      <c r="P38" s="326"/>
    </row>
    <row r="39" spans="5:16" s="208" customFormat="1">
      <c r="E39" s="326"/>
      <c r="F39" s="326"/>
      <c r="G39" s="326"/>
      <c r="H39" s="326"/>
      <c r="I39" s="326"/>
      <c r="J39" s="326"/>
      <c r="K39" s="326"/>
      <c r="L39" s="326"/>
      <c r="N39" s="326"/>
      <c r="P39" s="326"/>
    </row>
    <row r="40" spans="5:16" s="208" customFormat="1">
      <c r="E40" s="326"/>
      <c r="F40" s="326"/>
      <c r="G40" s="326"/>
      <c r="H40" s="326"/>
      <c r="I40" s="326"/>
      <c r="J40" s="326"/>
      <c r="K40" s="326"/>
      <c r="L40" s="326"/>
      <c r="N40" s="326"/>
      <c r="P40" s="326"/>
    </row>
    <row r="41" spans="5:16" s="208" customFormat="1">
      <c r="E41" s="326"/>
      <c r="F41" s="326"/>
      <c r="G41" s="326"/>
      <c r="H41" s="326"/>
      <c r="I41" s="326"/>
      <c r="J41" s="326"/>
      <c r="K41" s="326"/>
      <c r="L41" s="326"/>
      <c r="N41" s="326"/>
      <c r="P41" s="326"/>
    </row>
    <row r="42" spans="5:16" s="208" customFormat="1">
      <c r="E42" s="326"/>
      <c r="F42" s="326"/>
      <c r="G42" s="326"/>
      <c r="H42" s="326"/>
      <c r="I42" s="326"/>
      <c r="J42" s="326"/>
      <c r="K42" s="326"/>
      <c r="L42" s="326"/>
      <c r="N42" s="326"/>
      <c r="P42" s="326"/>
    </row>
    <row r="43" spans="5:16" s="208" customFormat="1">
      <c r="E43" s="326"/>
      <c r="F43" s="326"/>
      <c r="G43" s="326"/>
      <c r="H43" s="326"/>
      <c r="I43" s="326"/>
      <c r="J43" s="326"/>
      <c r="K43" s="326"/>
      <c r="L43" s="326"/>
      <c r="N43" s="326"/>
      <c r="P43" s="326"/>
    </row>
    <row r="44" spans="5:16" s="208" customFormat="1">
      <c r="E44" s="326"/>
      <c r="F44" s="326"/>
      <c r="G44" s="326"/>
      <c r="H44" s="326"/>
      <c r="I44" s="326"/>
      <c r="J44" s="326"/>
      <c r="K44" s="326"/>
      <c r="L44" s="326"/>
      <c r="N44" s="326"/>
      <c r="P44" s="326"/>
    </row>
    <row r="45" spans="5:16" s="208" customFormat="1">
      <c r="E45" s="326"/>
      <c r="F45" s="326"/>
      <c r="G45" s="326"/>
      <c r="H45" s="326"/>
      <c r="I45" s="326"/>
      <c r="J45" s="326"/>
      <c r="K45" s="326"/>
      <c r="L45" s="326"/>
      <c r="N45" s="326"/>
      <c r="P45" s="326"/>
    </row>
    <row r="46" spans="5:16" s="208" customFormat="1">
      <c r="E46" s="326"/>
      <c r="F46" s="326"/>
      <c r="G46" s="326"/>
      <c r="H46" s="326"/>
      <c r="I46" s="326"/>
      <c r="J46" s="326"/>
      <c r="K46" s="326"/>
      <c r="L46" s="326"/>
      <c r="N46" s="326"/>
      <c r="P46" s="326"/>
    </row>
    <row r="47" spans="5:16" s="208" customFormat="1">
      <c r="E47" s="326"/>
      <c r="F47" s="326"/>
      <c r="G47" s="326"/>
      <c r="H47" s="326"/>
      <c r="I47" s="326"/>
      <c r="J47" s="326"/>
      <c r="K47" s="326"/>
      <c r="L47" s="326"/>
      <c r="N47" s="326"/>
      <c r="P47" s="326"/>
    </row>
    <row r="48" spans="5:16" s="208" customFormat="1">
      <c r="E48" s="326"/>
      <c r="F48" s="326"/>
      <c r="G48" s="326"/>
      <c r="H48" s="326"/>
      <c r="I48" s="326"/>
      <c r="J48" s="326"/>
      <c r="K48" s="326"/>
      <c r="L48" s="326"/>
      <c r="N48" s="326"/>
      <c r="P48" s="326"/>
    </row>
    <row r="49" spans="5:16" s="208" customFormat="1">
      <c r="E49" s="326"/>
      <c r="F49" s="326"/>
      <c r="G49" s="326"/>
      <c r="H49" s="326"/>
      <c r="I49" s="326"/>
      <c r="J49" s="326"/>
      <c r="K49" s="326"/>
      <c r="L49" s="326"/>
      <c r="N49" s="326"/>
      <c r="P49" s="326"/>
    </row>
    <row r="50" spans="5:16" s="208" customFormat="1">
      <c r="E50" s="326"/>
      <c r="F50" s="326"/>
      <c r="G50" s="326"/>
      <c r="H50" s="326"/>
      <c r="I50" s="326"/>
      <c r="J50" s="326"/>
      <c r="K50" s="326"/>
      <c r="L50" s="326"/>
      <c r="N50" s="326"/>
      <c r="P50" s="326"/>
    </row>
    <row r="51" spans="5:16" s="208" customFormat="1">
      <c r="E51" s="326"/>
      <c r="F51" s="326"/>
      <c r="G51" s="326"/>
      <c r="H51" s="326"/>
      <c r="I51" s="326"/>
      <c r="J51" s="326"/>
      <c r="K51" s="326"/>
      <c r="L51" s="326"/>
      <c r="N51" s="326"/>
      <c r="P51" s="326"/>
    </row>
    <row r="52" spans="5:16" s="208" customFormat="1">
      <c r="E52" s="326"/>
      <c r="F52" s="326"/>
      <c r="G52" s="326"/>
      <c r="H52" s="326"/>
      <c r="I52" s="326"/>
      <c r="J52" s="326"/>
      <c r="K52" s="326"/>
      <c r="L52" s="326"/>
      <c r="N52" s="326"/>
      <c r="P52" s="326"/>
    </row>
    <row r="53" spans="5:16" s="208" customFormat="1">
      <c r="E53" s="326"/>
      <c r="F53" s="326"/>
      <c r="G53" s="326"/>
      <c r="H53" s="326"/>
      <c r="I53" s="326"/>
      <c r="J53" s="326"/>
      <c r="K53" s="326"/>
      <c r="L53" s="326"/>
      <c r="N53" s="326"/>
      <c r="P53" s="326"/>
    </row>
    <row r="54" spans="5:16" s="208" customFormat="1">
      <c r="E54" s="326"/>
      <c r="F54" s="326"/>
      <c r="G54" s="326"/>
      <c r="H54" s="326"/>
      <c r="I54" s="326"/>
      <c r="J54" s="326"/>
      <c r="K54" s="326"/>
      <c r="L54" s="326"/>
      <c r="N54" s="326"/>
      <c r="P54" s="326"/>
    </row>
    <row r="55" spans="5:16" s="208" customFormat="1">
      <c r="E55" s="326"/>
      <c r="F55" s="326"/>
      <c r="G55" s="326"/>
      <c r="H55" s="326"/>
      <c r="I55" s="326"/>
      <c r="J55" s="326"/>
      <c r="K55" s="326"/>
      <c r="L55" s="326"/>
      <c r="N55" s="326"/>
      <c r="P55" s="326"/>
    </row>
    <row r="56" spans="5:16" s="208" customFormat="1">
      <c r="E56" s="326"/>
      <c r="F56" s="326"/>
      <c r="G56" s="326"/>
      <c r="H56" s="326"/>
      <c r="I56" s="326"/>
      <c r="J56" s="326"/>
      <c r="K56" s="326"/>
      <c r="L56" s="326"/>
      <c r="N56" s="326"/>
      <c r="P56" s="326"/>
    </row>
    <row r="57" spans="5:16" s="208" customFormat="1">
      <c r="E57" s="326"/>
      <c r="F57" s="326"/>
      <c r="G57" s="326"/>
      <c r="H57" s="326"/>
      <c r="I57" s="326"/>
      <c r="J57" s="326"/>
      <c r="K57" s="326"/>
      <c r="L57" s="326"/>
      <c r="N57" s="326"/>
      <c r="P57" s="326"/>
    </row>
    <row r="58" spans="5:16" s="208" customFormat="1">
      <c r="E58" s="326"/>
      <c r="F58" s="326"/>
      <c r="G58" s="326"/>
      <c r="H58" s="326"/>
      <c r="I58" s="326"/>
      <c r="J58" s="326"/>
      <c r="K58" s="326"/>
      <c r="L58" s="326"/>
      <c r="N58" s="326"/>
      <c r="P58" s="326"/>
    </row>
    <row r="59" spans="5:16" s="208" customFormat="1">
      <c r="E59" s="326"/>
      <c r="F59" s="326"/>
      <c r="G59" s="326"/>
      <c r="H59" s="326"/>
      <c r="I59" s="326"/>
      <c r="J59" s="326"/>
      <c r="K59" s="326"/>
      <c r="L59" s="326"/>
      <c r="N59" s="326"/>
      <c r="P59" s="326"/>
    </row>
    <row r="60" spans="5:16" s="208" customFormat="1">
      <c r="E60" s="326"/>
      <c r="F60" s="326"/>
      <c r="G60" s="326"/>
      <c r="H60" s="326"/>
      <c r="I60" s="326"/>
      <c r="J60" s="326"/>
      <c r="K60" s="326"/>
      <c r="L60" s="326"/>
      <c r="N60" s="326"/>
      <c r="P60" s="326"/>
    </row>
    <row r="61" spans="5:16" s="208" customFormat="1">
      <c r="E61" s="326"/>
      <c r="F61" s="326"/>
      <c r="G61" s="326"/>
      <c r="H61" s="326"/>
      <c r="I61" s="326"/>
      <c r="J61" s="326"/>
      <c r="K61" s="326"/>
      <c r="L61" s="326"/>
      <c r="N61" s="326"/>
      <c r="P61" s="326"/>
    </row>
    <row r="62" spans="5:16" s="208" customFormat="1">
      <c r="E62" s="326"/>
      <c r="F62" s="326"/>
      <c r="G62" s="326"/>
      <c r="H62" s="326"/>
      <c r="I62" s="326"/>
      <c r="J62" s="326"/>
      <c r="K62" s="326"/>
      <c r="L62" s="326"/>
      <c r="N62" s="326"/>
      <c r="P62" s="326"/>
    </row>
    <row r="63" spans="5:16" s="208" customFormat="1">
      <c r="E63" s="326"/>
      <c r="F63" s="326"/>
      <c r="G63" s="326"/>
      <c r="H63" s="326"/>
      <c r="I63" s="326"/>
      <c r="J63" s="326"/>
      <c r="K63" s="326"/>
      <c r="L63" s="326"/>
      <c r="N63" s="326"/>
      <c r="P63" s="326"/>
    </row>
    <row r="64" spans="5:16" s="208" customFormat="1">
      <c r="E64" s="326"/>
      <c r="F64" s="326"/>
      <c r="G64" s="326"/>
      <c r="H64" s="326"/>
      <c r="I64" s="326"/>
      <c r="J64" s="326"/>
      <c r="K64" s="326"/>
      <c r="L64" s="326"/>
      <c r="N64" s="326"/>
      <c r="P64" s="326"/>
    </row>
    <row r="65" spans="5:16" s="208" customFormat="1">
      <c r="E65" s="326"/>
      <c r="F65" s="326"/>
      <c r="G65" s="326"/>
      <c r="H65" s="326"/>
      <c r="I65" s="326"/>
      <c r="J65" s="326"/>
      <c r="K65" s="326"/>
      <c r="L65" s="326"/>
      <c r="N65" s="326"/>
      <c r="P65" s="326"/>
    </row>
    <row r="66" spans="5:16" s="208" customFormat="1">
      <c r="E66" s="326"/>
      <c r="F66" s="326"/>
      <c r="G66" s="326"/>
      <c r="H66" s="326"/>
      <c r="I66" s="326"/>
      <c r="J66" s="326"/>
      <c r="K66" s="326"/>
      <c r="L66" s="326"/>
      <c r="N66" s="326"/>
      <c r="P66" s="326"/>
    </row>
    <row r="67" spans="5:16" s="208" customFormat="1">
      <c r="E67" s="326"/>
      <c r="F67" s="326"/>
      <c r="G67" s="326"/>
      <c r="H67" s="326"/>
      <c r="I67" s="326"/>
      <c r="J67" s="326"/>
      <c r="K67" s="326"/>
      <c r="L67" s="326"/>
      <c r="N67" s="326"/>
      <c r="P67" s="326"/>
    </row>
    <row r="68" spans="5:16" s="208" customFormat="1">
      <c r="E68" s="326"/>
      <c r="F68" s="326"/>
      <c r="G68" s="326"/>
      <c r="H68" s="326"/>
      <c r="I68" s="326"/>
      <c r="J68" s="326"/>
      <c r="K68" s="326"/>
      <c r="L68" s="326"/>
      <c r="N68" s="326"/>
      <c r="P68" s="326"/>
    </row>
    <row r="69" spans="5:16" s="208" customFormat="1">
      <c r="E69" s="326"/>
      <c r="F69" s="326"/>
      <c r="G69" s="326"/>
      <c r="H69" s="326"/>
      <c r="I69" s="326"/>
      <c r="J69" s="326"/>
      <c r="K69" s="326"/>
      <c r="L69" s="326"/>
      <c r="N69" s="326"/>
      <c r="P69" s="326"/>
    </row>
    <row r="70" spans="5:16" s="208" customFormat="1">
      <c r="E70" s="326"/>
      <c r="F70" s="326"/>
      <c r="G70" s="326"/>
      <c r="H70" s="326"/>
      <c r="I70" s="326"/>
      <c r="J70" s="326"/>
      <c r="K70" s="326"/>
      <c r="L70" s="326"/>
      <c r="N70" s="326"/>
      <c r="P70" s="326"/>
    </row>
    <row r="71" spans="5:16" s="208" customFormat="1">
      <c r="E71" s="326"/>
      <c r="F71" s="326"/>
      <c r="G71" s="326"/>
      <c r="H71" s="326"/>
      <c r="I71" s="326"/>
      <c r="J71" s="326"/>
      <c r="K71" s="326"/>
      <c r="L71" s="326"/>
      <c r="N71" s="326"/>
      <c r="P71" s="326"/>
    </row>
    <row r="72" spans="5:16" s="208" customFormat="1">
      <c r="E72" s="326"/>
      <c r="F72" s="326"/>
      <c r="G72" s="326"/>
      <c r="H72" s="326"/>
      <c r="I72" s="326"/>
      <c r="J72" s="326"/>
      <c r="K72" s="326"/>
      <c r="L72" s="326"/>
      <c r="N72" s="326"/>
      <c r="P72" s="326"/>
    </row>
    <row r="73" spans="5:16" s="208" customFormat="1">
      <c r="E73" s="326"/>
      <c r="F73" s="326"/>
      <c r="G73" s="326"/>
      <c r="H73" s="326"/>
      <c r="I73" s="326"/>
      <c r="J73" s="326"/>
      <c r="K73" s="326"/>
      <c r="L73" s="326"/>
      <c r="N73" s="326"/>
      <c r="P73" s="326"/>
    </row>
    <row r="74" spans="5:16" s="208" customFormat="1">
      <c r="E74" s="326"/>
      <c r="F74" s="326"/>
      <c r="G74" s="326"/>
      <c r="H74" s="326"/>
      <c r="I74" s="326"/>
      <c r="J74" s="326"/>
      <c r="K74" s="326"/>
      <c r="L74" s="326"/>
      <c r="N74" s="326"/>
      <c r="P74" s="326"/>
    </row>
    <row r="75" spans="5:16" s="208" customFormat="1">
      <c r="E75" s="326"/>
      <c r="F75" s="326"/>
      <c r="G75" s="326"/>
      <c r="H75" s="326"/>
      <c r="I75" s="326"/>
      <c r="J75" s="326"/>
      <c r="K75" s="326"/>
      <c r="L75" s="326"/>
      <c r="N75" s="326"/>
      <c r="P75" s="326"/>
    </row>
    <row r="76" spans="5:16" s="208" customFormat="1">
      <c r="E76" s="326"/>
      <c r="F76" s="326"/>
      <c r="G76" s="326"/>
      <c r="H76" s="326"/>
      <c r="I76" s="326"/>
      <c r="J76" s="326"/>
      <c r="K76" s="326"/>
      <c r="L76" s="326"/>
      <c r="N76" s="326"/>
      <c r="P76" s="326"/>
    </row>
    <row r="77" spans="5:16" s="208" customFormat="1">
      <c r="E77" s="326"/>
      <c r="F77" s="326"/>
      <c r="G77" s="326"/>
      <c r="H77" s="326"/>
      <c r="I77" s="326"/>
      <c r="J77" s="326"/>
      <c r="K77" s="326"/>
      <c r="L77" s="326"/>
      <c r="N77" s="326"/>
      <c r="P77" s="326"/>
    </row>
    <row r="78" spans="5:16" s="208" customFormat="1">
      <c r="E78" s="326"/>
      <c r="F78" s="326"/>
      <c r="G78" s="326"/>
      <c r="H78" s="326"/>
      <c r="I78" s="326"/>
      <c r="J78" s="326"/>
      <c r="K78" s="326"/>
      <c r="L78" s="326"/>
      <c r="N78" s="326"/>
      <c r="P78" s="326"/>
    </row>
    <row r="79" spans="5:16" s="208" customFormat="1">
      <c r="E79" s="326"/>
      <c r="F79" s="326"/>
      <c r="G79" s="326"/>
      <c r="H79" s="326"/>
      <c r="I79" s="326"/>
      <c r="J79" s="326"/>
      <c r="K79" s="326"/>
      <c r="L79" s="326"/>
      <c r="N79" s="326"/>
      <c r="P79" s="326"/>
    </row>
    <row r="80" spans="5:16" s="208" customFormat="1">
      <c r="E80" s="326"/>
      <c r="F80" s="326"/>
      <c r="G80" s="326"/>
      <c r="H80" s="326"/>
      <c r="I80" s="326"/>
      <c r="J80" s="326"/>
      <c r="K80" s="326"/>
      <c r="L80" s="326"/>
      <c r="N80" s="326"/>
      <c r="P80" s="326"/>
    </row>
    <row r="81" spans="5:16" s="208" customFormat="1">
      <c r="E81" s="326"/>
      <c r="F81" s="326"/>
      <c r="G81" s="326"/>
      <c r="H81" s="326"/>
      <c r="I81" s="326"/>
      <c r="J81" s="326"/>
      <c r="K81" s="326"/>
      <c r="L81" s="326"/>
      <c r="N81" s="326"/>
      <c r="P81" s="326"/>
    </row>
    <row r="82" spans="5:16" s="208" customFormat="1">
      <c r="E82" s="326"/>
      <c r="F82" s="326"/>
      <c r="G82" s="326"/>
      <c r="H82" s="326"/>
      <c r="I82" s="326"/>
      <c r="J82" s="326"/>
      <c r="K82" s="326"/>
      <c r="L82" s="326"/>
      <c r="N82" s="326"/>
      <c r="P82" s="326"/>
    </row>
    <row r="83" spans="5:16" s="208" customFormat="1">
      <c r="E83" s="326"/>
      <c r="F83" s="326"/>
      <c r="G83" s="326"/>
      <c r="H83" s="326"/>
      <c r="I83" s="326"/>
      <c r="J83" s="326"/>
      <c r="K83" s="326"/>
      <c r="L83" s="326"/>
      <c r="N83" s="326"/>
      <c r="P83" s="326"/>
    </row>
    <row r="84" spans="5:16" s="208" customFormat="1">
      <c r="E84" s="326"/>
      <c r="F84" s="326"/>
      <c r="G84" s="326"/>
      <c r="H84" s="326"/>
      <c r="I84" s="326"/>
      <c r="J84" s="326"/>
      <c r="K84" s="326"/>
      <c r="L84" s="326"/>
      <c r="N84" s="326"/>
      <c r="P84" s="326"/>
    </row>
    <row r="85" spans="5:16" s="208" customFormat="1">
      <c r="E85" s="326"/>
      <c r="F85" s="326"/>
      <c r="G85" s="326"/>
      <c r="H85" s="326"/>
      <c r="I85" s="326"/>
      <c r="J85" s="326"/>
      <c r="K85" s="326"/>
      <c r="L85" s="326"/>
      <c r="N85" s="326"/>
      <c r="P85" s="326"/>
    </row>
    <row r="86" spans="5:16" s="208" customFormat="1">
      <c r="E86" s="326"/>
      <c r="F86" s="326"/>
      <c r="G86" s="326"/>
      <c r="H86" s="326"/>
      <c r="I86" s="326"/>
      <c r="J86" s="326"/>
      <c r="K86" s="326"/>
      <c r="L86" s="326"/>
      <c r="N86" s="326"/>
      <c r="P86" s="326"/>
    </row>
    <row r="87" spans="5:16" s="208" customFormat="1">
      <c r="E87" s="326"/>
      <c r="F87" s="326"/>
      <c r="G87" s="326"/>
      <c r="H87" s="326"/>
      <c r="I87" s="326"/>
      <c r="J87" s="326"/>
      <c r="K87" s="326"/>
      <c r="L87" s="326"/>
      <c r="N87" s="326"/>
      <c r="P87" s="326"/>
    </row>
    <row r="88" spans="5:16" s="208" customFormat="1">
      <c r="E88" s="326"/>
      <c r="F88" s="326"/>
      <c r="G88" s="326"/>
      <c r="H88" s="326"/>
      <c r="I88" s="326"/>
      <c r="J88" s="326"/>
      <c r="K88" s="326"/>
      <c r="L88" s="326"/>
      <c r="N88" s="326"/>
      <c r="P88" s="326"/>
    </row>
    <row r="89" spans="5:16" s="208" customFormat="1">
      <c r="E89" s="326"/>
      <c r="F89" s="326"/>
      <c r="G89" s="326"/>
      <c r="H89" s="326"/>
      <c r="I89" s="326"/>
      <c r="J89" s="326"/>
      <c r="K89" s="326"/>
      <c r="L89" s="326"/>
      <c r="N89" s="326"/>
      <c r="P89" s="326"/>
    </row>
    <row r="90" spans="5:16" s="208" customFormat="1">
      <c r="E90" s="326"/>
      <c r="F90" s="326"/>
      <c r="G90" s="326"/>
      <c r="H90" s="326"/>
      <c r="I90" s="326"/>
      <c r="J90" s="326"/>
      <c r="K90" s="326"/>
      <c r="L90" s="326"/>
      <c r="N90" s="326"/>
      <c r="P90" s="326"/>
    </row>
    <row r="91" spans="5:16" s="208" customFormat="1">
      <c r="E91" s="326"/>
      <c r="F91" s="326"/>
      <c r="G91" s="326"/>
      <c r="H91" s="326"/>
      <c r="I91" s="326"/>
      <c r="J91" s="326"/>
      <c r="K91" s="326"/>
      <c r="L91" s="326"/>
      <c r="N91" s="326"/>
      <c r="P91" s="326"/>
    </row>
    <row r="92" spans="5:16" s="208" customFormat="1">
      <c r="E92" s="326"/>
      <c r="F92" s="326"/>
      <c r="G92" s="326"/>
      <c r="H92" s="326"/>
      <c r="I92" s="326"/>
      <c r="J92" s="326"/>
      <c r="K92" s="326"/>
      <c r="L92" s="326"/>
      <c r="N92" s="326"/>
      <c r="P92" s="326"/>
    </row>
    <row r="93" spans="5:16" s="208" customFormat="1">
      <c r="E93" s="326"/>
      <c r="F93" s="326"/>
      <c r="G93" s="326"/>
      <c r="H93" s="326"/>
      <c r="I93" s="326"/>
      <c r="J93" s="326"/>
      <c r="K93" s="326"/>
      <c r="L93" s="326"/>
      <c r="N93" s="326"/>
      <c r="P93" s="326"/>
    </row>
    <row r="94" spans="5:16" s="208" customFormat="1">
      <c r="E94" s="326"/>
      <c r="F94" s="326"/>
      <c r="G94" s="326"/>
      <c r="H94" s="326"/>
      <c r="I94" s="326"/>
      <c r="J94" s="326"/>
      <c r="K94" s="326"/>
      <c r="L94" s="326"/>
      <c r="N94" s="326"/>
      <c r="P94" s="326"/>
    </row>
    <row r="95" spans="5:16" s="208" customFormat="1">
      <c r="E95" s="326"/>
      <c r="F95" s="326"/>
      <c r="G95" s="326"/>
      <c r="H95" s="326"/>
      <c r="I95" s="326"/>
      <c r="J95" s="326"/>
      <c r="K95" s="326"/>
      <c r="L95" s="326"/>
      <c r="N95" s="326"/>
      <c r="P95" s="326"/>
    </row>
    <row r="96" spans="5:16" s="208" customFormat="1">
      <c r="E96" s="326"/>
      <c r="F96" s="326"/>
      <c r="G96" s="326"/>
      <c r="H96" s="326"/>
      <c r="I96" s="326"/>
      <c r="J96" s="326"/>
      <c r="K96" s="326"/>
      <c r="L96" s="326"/>
      <c r="N96" s="326"/>
      <c r="P96" s="326"/>
    </row>
    <row r="97" spans="5:16" s="208" customFormat="1">
      <c r="E97" s="326"/>
      <c r="F97" s="326"/>
      <c r="G97" s="326"/>
      <c r="H97" s="326"/>
      <c r="I97" s="326"/>
      <c r="J97" s="326"/>
      <c r="K97" s="326"/>
      <c r="L97" s="326"/>
      <c r="N97" s="326"/>
      <c r="P97" s="326"/>
    </row>
    <row r="98" spans="5:16" s="208" customFormat="1">
      <c r="E98" s="326"/>
      <c r="F98" s="326"/>
      <c r="G98" s="326"/>
      <c r="H98" s="326"/>
      <c r="I98" s="326"/>
      <c r="J98" s="326"/>
      <c r="K98" s="326"/>
      <c r="L98" s="326"/>
      <c r="N98" s="326"/>
      <c r="P98" s="326"/>
    </row>
    <row r="99" spans="5:16" s="208" customFormat="1">
      <c r="E99" s="326"/>
      <c r="F99" s="326"/>
      <c r="G99" s="326"/>
      <c r="H99" s="326"/>
      <c r="I99" s="326"/>
      <c r="J99" s="326"/>
      <c r="K99" s="326"/>
      <c r="L99" s="326"/>
      <c r="N99" s="326"/>
      <c r="P99" s="326"/>
    </row>
    <row r="100" spans="5:16" s="208" customFormat="1">
      <c r="E100" s="326"/>
      <c r="F100" s="326"/>
      <c r="G100" s="326"/>
      <c r="H100" s="326"/>
      <c r="I100" s="326"/>
      <c r="J100" s="326"/>
      <c r="K100" s="326"/>
      <c r="L100" s="326"/>
      <c r="N100" s="326"/>
      <c r="P100" s="326"/>
    </row>
    <row r="101" spans="5:16" s="208" customFormat="1">
      <c r="E101" s="326"/>
      <c r="F101" s="326"/>
      <c r="G101" s="326"/>
      <c r="H101" s="326"/>
      <c r="I101" s="326"/>
      <c r="J101" s="326"/>
      <c r="K101" s="326"/>
      <c r="L101" s="326"/>
      <c r="N101" s="326"/>
      <c r="P101" s="326"/>
    </row>
    <row r="102" spans="5:16" s="208" customFormat="1">
      <c r="E102" s="326"/>
      <c r="F102" s="326"/>
      <c r="G102" s="326"/>
      <c r="H102" s="326"/>
      <c r="I102" s="326"/>
      <c r="J102" s="326"/>
      <c r="K102" s="326"/>
      <c r="L102" s="326"/>
      <c r="N102" s="326"/>
      <c r="P102" s="326"/>
    </row>
    <row r="103" spans="5:16" s="208" customFormat="1">
      <c r="E103" s="326"/>
      <c r="F103" s="326"/>
      <c r="G103" s="326"/>
      <c r="H103" s="326"/>
      <c r="I103" s="326"/>
      <c r="J103" s="326"/>
      <c r="K103" s="326"/>
      <c r="L103" s="326"/>
      <c r="N103" s="326"/>
      <c r="P103" s="326"/>
    </row>
    <row r="104" spans="5:16" s="208" customFormat="1">
      <c r="E104" s="326"/>
      <c r="F104" s="326"/>
      <c r="G104" s="326"/>
      <c r="H104" s="326"/>
      <c r="I104" s="326"/>
      <c r="J104" s="326"/>
      <c r="K104" s="326"/>
      <c r="L104" s="326"/>
      <c r="N104" s="326"/>
      <c r="P104" s="326"/>
    </row>
    <row r="105" spans="5:16" s="208" customFormat="1">
      <c r="E105" s="326"/>
      <c r="F105" s="326"/>
      <c r="G105" s="326"/>
      <c r="H105" s="326"/>
      <c r="I105" s="326"/>
      <c r="J105" s="326"/>
      <c r="K105" s="326"/>
      <c r="L105" s="326"/>
      <c r="N105" s="326"/>
      <c r="P105" s="326"/>
    </row>
    <row r="106" spans="5:16" s="208" customFormat="1">
      <c r="E106" s="326"/>
      <c r="F106" s="326"/>
      <c r="G106" s="326"/>
      <c r="H106" s="326"/>
      <c r="I106" s="326"/>
      <c r="J106" s="326"/>
      <c r="K106" s="326"/>
      <c r="L106" s="326"/>
      <c r="N106" s="326"/>
      <c r="P106" s="326"/>
    </row>
    <row r="107" spans="5:16" s="208" customFormat="1">
      <c r="E107" s="326"/>
      <c r="F107" s="326"/>
      <c r="G107" s="326"/>
      <c r="H107" s="326"/>
      <c r="I107" s="326"/>
      <c r="J107" s="326"/>
      <c r="K107" s="326"/>
      <c r="L107" s="326"/>
      <c r="N107" s="326"/>
      <c r="P107" s="326"/>
    </row>
    <row r="108" spans="5:16" s="208" customFormat="1">
      <c r="E108" s="326"/>
      <c r="F108" s="326"/>
      <c r="G108" s="326"/>
      <c r="H108" s="326"/>
      <c r="I108" s="326"/>
      <c r="J108" s="326"/>
      <c r="K108" s="326"/>
      <c r="L108" s="326"/>
      <c r="N108" s="326"/>
      <c r="P108" s="326"/>
    </row>
    <row r="109" spans="5:16" s="208" customFormat="1">
      <c r="E109" s="326"/>
      <c r="F109" s="326"/>
      <c r="G109" s="326"/>
      <c r="H109" s="326"/>
      <c r="I109" s="326"/>
      <c r="J109" s="326"/>
      <c r="K109" s="326"/>
      <c r="L109" s="326"/>
      <c r="N109" s="326"/>
      <c r="P109" s="326"/>
    </row>
    <row r="110" spans="5:16" s="208" customFormat="1">
      <c r="E110" s="326"/>
      <c r="F110" s="326"/>
      <c r="G110" s="326"/>
      <c r="H110" s="326"/>
      <c r="I110" s="326"/>
      <c r="J110" s="326"/>
      <c r="K110" s="326"/>
      <c r="L110" s="326"/>
      <c r="N110" s="326"/>
      <c r="P110" s="326"/>
    </row>
    <row r="111" spans="5:16" s="208" customFormat="1">
      <c r="E111" s="326"/>
      <c r="F111" s="326"/>
      <c r="G111" s="326"/>
      <c r="H111" s="326"/>
      <c r="I111" s="326"/>
      <c r="J111" s="326"/>
      <c r="K111" s="326"/>
      <c r="L111" s="326"/>
      <c r="N111" s="326"/>
      <c r="P111" s="326"/>
    </row>
    <row r="112" spans="5:16" s="208" customFormat="1">
      <c r="E112" s="326"/>
      <c r="F112" s="326"/>
      <c r="G112" s="326"/>
      <c r="H112" s="326"/>
      <c r="I112" s="326"/>
      <c r="J112" s="326"/>
      <c r="K112" s="326"/>
      <c r="L112" s="326"/>
      <c r="N112" s="326"/>
      <c r="P112" s="326"/>
    </row>
    <row r="113" spans="5:16" s="208" customFormat="1">
      <c r="E113" s="326"/>
      <c r="F113" s="326"/>
      <c r="G113" s="326"/>
      <c r="H113" s="326"/>
      <c r="I113" s="326"/>
      <c r="J113" s="326"/>
      <c r="K113" s="326"/>
      <c r="L113" s="326"/>
      <c r="N113" s="326"/>
      <c r="P113" s="326"/>
    </row>
    <row r="114" spans="5:16" s="208" customFormat="1">
      <c r="E114" s="326"/>
      <c r="F114" s="326"/>
      <c r="G114" s="326"/>
      <c r="H114" s="326"/>
      <c r="I114" s="326"/>
      <c r="J114" s="326"/>
      <c r="K114" s="326"/>
      <c r="L114" s="326"/>
      <c r="N114" s="326"/>
      <c r="P114" s="326"/>
    </row>
    <row r="115" spans="5:16" s="208" customFormat="1">
      <c r="E115" s="326"/>
      <c r="F115" s="326"/>
      <c r="G115" s="326"/>
      <c r="H115" s="326"/>
      <c r="I115" s="326"/>
      <c r="J115" s="326"/>
      <c r="K115" s="326"/>
      <c r="L115" s="326"/>
      <c r="N115" s="326"/>
      <c r="P115" s="326"/>
    </row>
    <row r="116" spans="5:16" s="208" customFormat="1">
      <c r="E116" s="326"/>
      <c r="F116" s="326"/>
      <c r="G116" s="326"/>
      <c r="H116" s="326"/>
      <c r="I116" s="326"/>
      <c r="J116" s="326"/>
      <c r="K116" s="326"/>
      <c r="L116" s="326"/>
      <c r="N116" s="326"/>
      <c r="P116" s="326"/>
    </row>
    <row r="117" spans="5:16" s="208" customFormat="1">
      <c r="E117" s="326"/>
      <c r="F117" s="326"/>
      <c r="G117" s="326"/>
      <c r="H117" s="326"/>
      <c r="I117" s="326"/>
      <c r="J117" s="326"/>
      <c r="K117" s="326"/>
      <c r="L117" s="326"/>
      <c r="N117" s="326"/>
      <c r="P117" s="326"/>
    </row>
    <row r="118" spans="5:16" s="208" customFormat="1">
      <c r="E118" s="326"/>
      <c r="F118" s="326"/>
      <c r="G118" s="326"/>
      <c r="H118" s="326"/>
      <c r="I118" s="326"/>
      <c r="J118" s="326"/>
      <c r="K118" s="326"/>
      <c r="L118" s="326"/>
      <c r="N118" s="326"/>
      <c r="P118" s="326"/>
    </row>
    <row r="119" spans="5:16" s="208" customFormat="1">
      <c r="E119" s="326"/>
      <c r="F119" s="326"/>
      <c r="G119" s="326"/>
      <c r="H119" s="326"/>
      <c r="I119" s="326"/>
      <c r="J119" s="326"/>
      <c r="K119" s="326"/>
      <c r="L119" s="326"/>
      <c r="N119" s="326"/>
      <c r="P119" s="326"/>
    </row>
    <row r="120" spans="5:16" s="208" customFormat="1">
      <c r="E120" s="326"/>
      <c r="F120" s="326"/>
      <c r="G120" s="326"/>
      <c r="H120" s="326"/>
      <c r="I120" s="326"/>
      <c r="J120" s="326"/>
      <c r="K120" s="326"/>
      <c r="L120" s="326"/>
      <c r="N120" s="326"/>
      <c r="P120" s="326"/>
    </row>
    <row r="121" spans="5:16" s="208" customFormat="1">
      <c r="E121" s="326"/>
      <c r="F121" s="326"/>
      <c r="G121" s="326"/>
      <c r="H121" s="326"/>
      <c r="I121" s="326"/>
      <c r="J121" s="326"/>
      <c r="K121" s="326"/>
      <c r="L121" s="326"/>
      <c r="N121" s="326"/>
      <c r="P121" s="326"/>
    </row>
    <row r="122" spans="5:16" s="208" customFormat="1">
      <c r="E122" s="326"/>
      <c r="F122" s="326"/>
      <c r="G122" s="326"/>
      <c r="H122" s="326"/>
      <c r="I122" s="326"/>
      <c r="J122" s="326"/>
      <c r="K122" s="326"/>
      <c r="L122" s="326"/>
      <c r="N122" s="326"/>
      <c r="P122" s="326"/>
    </row>
    <row r="123" spans="5:16" s="208" customFormat="1">
      <c r="E123" s="326"/>
      <c r="F123" s="326"/>
      <c r="G123" s="326"/>
      <c r="H123" s="326"/>
      <c r="I123" s="326"/>
      <c r="J123" s="326"/>
      <c r="K123" s="326"/>
      <c r="L123" s="326"/>
      <c r="N123" s="326"/>
      <c r="P123" s="326"/>
    </row>
    <row r="124" spans="5:16" s="208" customFormat="1">
      <c r="E124" s="326"/>
      <c r="F124" s="326"/>
      <c r="G124" s="326"/>
      <c r="H124" s="326"/>
      <c r="I124" s="326"/>
      <c r="J124" s="326"/>
      <c r="K124" s="326"/>
      <c r="L124" s="326"/>
      <c r="N124" s="326"/>
      <c r="P124" s="326"/>
    </row>
    <row r="125" spans="5:16" s="208" customFormat="1">
      <c r="E125" s="326"/>
      <c r="F125" s="326"/>
      <c r="G125" s="326"/>
      <c r="H125" s="326"/>
      <c r="I125" s="326"/>
      <c r="J125" s="326"/>
      <c r="K125" s="326"/>
      <c r="L125" s="326"/>
      <c r="N125" s="326"/>
      <c r="P125" s="326"/>
    </row>
    <row r="126" spans="5:16" s="208" customFormat="1">
      <c r="E126" s="326"/>
      <c r="F126" s="326"/>
      <c r="G126" s="326"/>
      <c r="H126" s="326"/>
      <c r="I126" s="326"/>
      <c r="J126" s="326"/>
      <c r="K126" s="326"/>
      <c r="L126" s="326"/>
      <c r="N126" s="326"/>
      <c r="P126" s="326"/>
    </row>
    <row r="127" spans="5:16" s="208" customFormat="1">
      <c r="E127" s="326"/>
      <c r="F127" s="326"/>
      <c r="G127" s="326"/>
      <c r="H127" s="326"/>
      <c r="I127" s="326"/>
      <c r="J127" s="326"/>
      <c r="K127" s="326"/>
      <c r="L127" s="326"/>
      <c r="N127" s="326"/>
      <c r="P127" s="326"/>
    </row>
    <row r="128" spans="5:16" s="208" customFormat="1">
      <c r="E128" s="326"/>
      <c r="F128" s="326"/>
      <c r="G128" s="326"/>
      <c r="H128" s="326"/>
      <c r="I128" s="326"/>
      <c r="J128" s="326"/>
      <c r="K128" s="326"/>
      <c r="L128" s="326"/>
      <c r="N128" s="326"/>
      <c r="P128" s="326"/>
    </row>
    <row r="129" spans="5:16" s="208" customFormat="1">
      <c r="E129" s="326"/>
      <c r="F129" s="326"/>
      <c r="G129" s="326"/>
      <c r="H129" s="326"/>
      <c r="I129" s="326"/>
      <c r="J129" s="326"/>
      <c r="K129" s="326"/>
      <c r="L129" s="326"/>
      <c r="N129" s="326"/>
      <c r="P129" s="326"/>
    </row>
    <row r="130" spans="5:16" s="208" customFormat="1">
      <c r="E130" s="326"/>
      <c r="F130" s="326"/>
      <c r="G130" s="326"/>
      <c r="H130" s="326"/>
      <c r="I130" s="326"/>
      <c r="J130" s="326"/>
      <c r="K130" s="326"/>
      <c r="L130" s="326"/>
      <c r="N130" s="326"/>
      <c r="P130" s="326"/>
    </row>
    <row r="131" spans="5:16" s="208" customFormat="1">
      <c r="E131" s="326"/>
      <c r="F131" s="326"/>
      <c r="G131" s="326"/>
      <c r="H131" s="326"/>
      <c r="I131" s="326"/>
      <c r="J131" s="326"/>
      <c r="K131" s="326"/>
      <c r="L131" s="326"/>
      <c r="N131" s="326"/>
      <c r="P131" s="326"/>
    </row>
    <row r="132" spans="5:16" s="208" customFormat="1">
      <c r="E132" s="326"/>
      <c r="F132" s="326"/>
      <c r="G132" s="326"/>
      <c r="H132" s="326"/>
      <c r="I132" s="326"/>
      <c r="J132" s="326"/>
      <c r="K132" s="326"/>
      <c r="L132" s="326"/>
      <c r="N132" s="326"/>
      <c r="P132" s="326"/>
    </row>
    <row r="133" spans="5:16" s="208" customFormat="1">
      <c r="E133" s="326"/>
      <c r="F133" s="326"/>
      <c r="G133" s="326"/>
      <c r="H133" s="326"/>
      <c r="I133" s="326"/>
      <c r="J133" s="326"/>
      <c r="K133" s="326"/>
      <c r="L133" s="326"/>
      <c r="N133" s="326"/>
      <c r="P133" s="326"/>
    </row>
    <row r="134" spans="5:16" s="208" customFormat="1">
      <c r="E134" s="326"/>
      <c r="F134" s="326"/>
      <c r="G134" s="326"/>
      <c r="H134" s="326"/>
      <c r="I134" s="326"/>
      <c r="J134" s="326"/>
      <c r="K134" s="326"/>
      <c r="L134" s="326"/>
      <c r="N134" s="326"/>
      <c r="P134" s="326"/>
    </row>
    <row r="135" spans="5:16" s="208" customFormat="1">
      <c r="E135" s="326"/>
      <c r="F135" s="326"/>
      <c r="G135" s="326"/>
      <c r="H135" s="326"/>
      <c r="I135" s="326"/>
      <c r="J135" s="326"/>
      <c r="K135" s="326"/>
      <c r="L135" s="326"/>
      <c r="N135" s="326"/>
      <c r="P135" s="326"/>
    </row>
    <row r="136" spans="5:16" s="208" customFormat="1">
      <c r="E136" s="326"/>
      <c r="F136" s="326"/>
      <c r="G136" s="326"/>
      <c r="H136" s="326"/>
      <c r="I136" s="326"/>
      <c r="J136" s="326"/>
      <c r="K136" s="326"/>
      <c r="L136" s="326"/>
      <c r="N136" s="326"/>
      <c r="P136" s="326"/>
    </row>
    <row r="137" spans="5:16" s="208" customFormat="1">
      <c r="E137" s="326"/>
      <c r="F137" s="326"/>
      <c r="G137" s="326"/>
      <c r="H137" s="326"/>
      <c r="I137" s="326"/>
      <c r="J137" s="326"/>
      <c r="K137" s="326"/>
      <c r="L137" s="326"/>
      <c r="N137" s="326"/>
      <c r="P137" s="326"/>
    </row>
    <row r="138" spans="5:16" s="208" customFormat="1">
      <c r="E138" s="326"/>
      <c r="F138" s="326"/>
      <c r="G138" s="326"/>
      <c r="H138" s="326"/>
      <c r="I138" s="326"/>
      <c r="J138" s="326"/>
      <c r="K138" s="326"/>
      <c r="L138" s="326"/>
      <c r="N138" s="326"/>
      <c r="P138" s="326"/>
    </row>
    <row r="139" spans="5:16" s="208" customFormat="1">
      <c r="E139" s="326"/>
      <c r="F139" s="326"/>
      <c r="G139" s="326"/>
      <c r="H139" s="326"/>
      <c r="I139" s="326"/>
      <c r="J139" s="326"/>
      <c r="K139" s="326"/>
      <c r="L139" s="326"/>
      <c r="N139" s="326"/>
      <c r="P139" s="326"/>
    </row>
    <row r="140" spans="5:16" s="208" customFormat="1">
      <c r="E140" s="326"/>
      <c r="F140" s="326"/>
      <c r="G140" s="326"/>
      <c r="H140" s="326"/>
      <c r="I140" s="326"/>
      <c r="J140" s="326"/>
      <c r="K140" s="326"/>
      <c r="L140" s="326"/>
      <c r="N140" s="326"/>
      <c r="P140" s="326"/>
    </row>
    <row r="141" spans="5:16" s="208" customFormat="1">
      <c r="E141" s="326"/>
      <c r="F141" s="326"/>
      <c r="G141" s="326"/>
      <c r="H141" s="326"/>
      <c r="I141" s="326"/>
      <c r="J141" s="326"/>
      <c r="K141" s="326"/>
      <c r="L141" s="326"/>
      <c r="N141" s="326"/>
      <c r="P141" s="326"/>
    </row>
    <row r="142" spans="5:16" s="208" customFormat="1">
      <c r="E142" s="326"/>
      <c r="F142" s="326"/>
      <c r="G142" s="326"/>
      <c r="H142" s="326"/>
      <c r="I142" s="326"/>
      <c r="J142" s="326"/>
      <c r="K142" s="326"/>
      <c r="L142" s="326"/>
      <c r="N142" s="326"/>
      <c r="P142" s="326"/>
    </row>
    <row r="143" spans="5:16" s="208" customFormat="1">
      <c r="E143" s="326"/>
      <c r="F143" s="326"/>
      <c r="G143" s="326"/>
      <c r="H143" s="326"/>
      <c r="I143" s="326"/>
      <c r="J143" s="326"/>
      <c r="K143" s="326"/>
      <c r="L143" s="326"/>
      <c r="N143" s="326"/>
      <c r="P143" s="326"/>
    </row>
    <row r="144" spans="5:16" s="208" customFormat="1">
      <c r="E144" s="326"/>
      <c r="F144" s="326"/>
      <c r="G144" s="326"/>
      <c r="H144" s="326"/>
      <c r="I144" s="326"/>
      <c r="J144" s="326"/>
      <c r="K144" s="326"/>
      <c r="L144" s="326"/>
      <c r="N144" s="326"/>
      <c r="P144" s="326"/>
    </row>
    <row r="145" spans="5:16" s="208" customFormat="1">
      <c r="E145" s="326"/>
      <c r="F145" s="326"/>
      <c r="G145" s="326"/>
      <c r="H145" s="326"/>
      <c r="I145" s="326"/>
      <c r="J145" s="326"/>
      <c r="K145" s="326"/>
      <c r="L145" s="326"/>
      <c r="N145" s="326"/>
      <c r="P145" s="326"/>
    </row>
    <row r="146" spans="5:16" s="208" customFormat="1">
      <c r="E146" s="326"/>
      <c r="F146" s="326"/>
      <c r="G146" s="326"/>
      <c r="H146" s="326"/>
      <c r="I146" s="326"/>
      <c r="J146" s="326"/>
      <c r="K146" s="326"/>
      <c r="L146" s="326"/>
      <c r="N146" s="326"/>
      <c r="P146" s="326"/>
    </row>
    <row r="147" spans="5:16" s="208" customFormat="1">
      <c r="E147" s="326"/>
      <c r="F147" s="326"/>
      <c r="G147" s="326"/>
      <c r="H147" s="326"/>
      <c r="I147" s="326"/>
      <c r="J147" s="326"/>
      <c r="K147" s="326"/>
      <c r="L147" s="326"/>
      <c r="N147" s="326"/>
      <c r="P147" s="326"/>
    </row>
    <row r="148" spans="5:16" s="208" customFormat="1">
      <c r="E148" s="326"/>
      <c r="F148" s="326"/>
      <c r="G148" s="326"/>
      <c r="H148" s="326"/>
      <c r="I148" s="326"/>
      <c r="J148" s="326"/>
      <c r="K148" s="326"/>
      <c r="L148" s="326"/>
      <c r="N148" s="326"/>
      <c r="P148" s="326"/>
    </row>
    <row r="149" spans="5:16" s="208" customFormat="1">
      <c r="E149" s="326"/>
      <c r="F149" s="326"/>
      <c r="G149" s="326"/>
      <c r="H149" s="326"/>
      <c r="I149" s="326"/>
      <c r="J149" s="326"/>
      <c r="K149" s="326"/>
      <c r="L149" s="326"/>
      <c r="N149" s="326"/>
      <c r="P149" s="326"/>
    </row>
    <row r="150" spans="5:16" s="208" customFormat="1">
      <c r="E150" s="326"/>
      <c r="F150" s="326"/>
      <c r="G150" s="326"/>
      <c r="H150" s="326"/>
      <c r="I150" s="326"/>
      <c r="J150" s="326"/>
      <c r="K150" s="326"/>
      <c r="L150" s="326"/>
      <c r="N150" s="326"/>
      <c r="P150" s="326"/>
    </row>
    <row r="151" spans="5:16" s="208" customFormat="1">
      <c r="E151" s="326"/>
      <c r="F151" s="326"/>
      <c r="G151" s="326"/>
      <c r="H151" s="326"/>
      <c r="I151" s="326"/>
      <c r="J151" s="326"/>
      <c r="K151" s="326"/>
      <c r="L151" s="326"/>
      <c r="N151" s="326"/>
      <c r="P151" s="326"/>
    </row>
    <row r="152" spans="5:16" s="208" customFormat="1">
      <c r="E152" s="326"/>
      <c r="F152" s="326"/>
      <c r="G152" s="326"/>
      <c r="H152" s="326"/>
      <c r="I152" s="326"/>
      <c r="J152" s="326"/>
      <c r="K152" s="326"/>
      <c r="L152" s="326"/>
      <c r="N152" s="326"/>
      <c r="P152" s="326"/>
    </row>
    <row r="153" spans="5:16" s="208" customFormat="1">
      <c r="E153" s="326"/>
      <c r="F153" s="326"/>
      <c r="G153" s="326"/>
      <c r="H153" s="326"/>
      <c r="I153" s="326"/>
      <c r="J153" s="326"/>
      <c r="K153" s="326"/>
      <c r="L153" s="326"/>
      <c r="N153" s="326"/>
      <c r="P153" s="326"/>
    </row>
    <row r="154" spans="5:16" s="208" customFormat="1">
      <c r="E154" s="326"/>
      <c r="F154" s="326"/>
      <c r="G154" s="326"/>
      <c r="H154" s="326"/>
      <c r="I154" s="326"/>
      <c r="J154" s="326"/>
      <c r="K154" s="326"/>
      <c r="L154" s="326"/>
      <c r="N154" s="326"/>
      <c r="P154" s="326"/>
    </row>
    <row r="155" spans="5:16" s="208" customFormat="1">
      <c r="E155" s="326"/>
      <c r="F155" s="326"/>
      <c r="G155" s="326"/>
      <c r="H155" s="326"/>
      <c r="I155" s="326"/>
      <c r="J155" s="326"/>
      <c r="K155" s="326"/>
      <c r="L155" s="326"/>
      <c r="N155" s="326"/>
      <c r="P155" s="326"/>
    </row>
    <row r="156" spans="5:16" s="208" customFormat="1">
      <c r="E156" s="326"/>
      <c r="F156" s="326"/>
      <c r="G156" s="326"/>
      <c r="H156" s="326"/>
      <c r="I156" s="326"/>
      <c r="J156" s="326"/>
      <c r="K156" s="326"/>
      <c r="L156" s="326"/>
      <c r="N156" s="326"/>
      <c r="P156" s="326"/>
    </row>
    <row r="157" spans="5:16" s="208" customFormat="1">
      <c r="E157" s="326"/>
      <c r="F157" s="326"/>
      <c r="G157" s="326"/>
      <c r="H157" s="326"/>
      <c r="I157" s="326"/>
      <c r="J157" s="326"/>
      <c r="K157" s="326"/>
      <c r="L157" s="326"/>
      <c r="N157" s="326"/>
      <c r="P157" s="326"/>
    </row>
    <row r="158" spans="5:16" s="208" customFormat="1">
      <c r="E158" s="326"/>
      <c r="F158" s="326"/>
      <c r="G158" s="326"/>
      <c r="H158" s="326"/>
      <c r="I158" s="326"/>
      <c r="J158" s="326"/>
      <c r="K158" s="326"/>
      <c r="L158" s="326"/>
      <c r="N158" s="326"/>
      <c r="P158" s="326"/>
    </row>
    <row r="159" spans="5:16" s="208" customFormat="1">
      <c r="E159" s="326"/>
      <c r="F159" s="326"/>
      <c r="G159" s="326"/>
      <c r="H159" s="326"/>
      <c r="I159" s="326"/>
      <c r="J159" s="326"/>
      <c r="K159" s="326"/>
      <c r="L159" s="326"/>
      <c r="N159" s="326"/>
      <c r="P159" s="326"/>
    </row>
    <row r="160" spans="5:16" s="208" customFormat="1">
      <c r="E160" s="326"/>
      <c r="F160" s="326"/>
      <c r="G160" s="326"/>
      <c r="H160" s="326"/>
      <c r="I160" s="326"/>
      <c r="J160" s="326"/>
      <c r="K160" s="326"/>
      <c r="L160" s="326"/>
      <c r="N160" s="326"/>
      <c r="P160" s="326"/>
    </row>
    <row r="161" spans="5:16" s="208" customFormat="1">
      <c r="E161" s="326"/>
      <c r="F161" s="326"/>
      <c r="G161" s="326"/>
      <c r="H161" s="326"/>
      <c r="I161" s="326"/>
      <c r="J161" s="326"/>
      <c r="K161" s="326"/>
      <c r="L161" s="326"/>
      <c r="N161" s="326"/>
      <c r="P161" s="326"/>
    </row>
    <row r="162" spans="5:16" s="208" customFormat="1">
      <c r="E162" s="326"/>
      <c r="F162" s="326"/>
      <c r="G162" s="326"/>
      <c r="H162" s="326"/>
      <c r="I162" s="326"/>
      <c r="J162" s="326"/>
      <c r="K162" s="326"/>
      <c r="L162" s="326"/>
      <c r="N162" s="326"/>
      <c r="P162" s="326"/>
    </row>
    <row r="163" spans="5:16" s="208" customFormat="1">
      <c r="E163" s="326"/>
      <c r="F163" s="326"/>
      <c r="G163" s="326"/>
      <c r="H163" s="326"/>
      <c r="I163" s="326"/>
      <c r="J163" s="326"/>
      <c r="K163" s="326"/>
      <c r="L163" s="326"/>
      <c r="N163" s="326"/>
      <c r="P163" s="326"/>
    </row>
    <row r="164" spans="5:16" s="208" customFormat="1">
      <c r="E164" s="326"/>
      <c r="F164" s="326"/>
      <c r="G164" s="326"/>
      <c r="H164" s="326"/>
      <c r="I164" s="326"/>
      <c r="J164" s="326"/>
      <c r="K164" s="326"/>
      <c r="L164" s="326"/>
      <c r="N164" s="326"/>
      <c r="P164" s="326"/>
    </row>
    <row r="165" spans="5:16" s="208" customFormat="1">
      <c r="E165" s="326"/>
      <c r="F165" s="326"/>
      <c r="G165" s="326"/>
      <c r="H165" s="326"/>
      <c r="I165" s="326"/>
      <c r="J165" s="326"/>
      <c r="K165" s="326"/>
      <c r="L165" s="326"/>
      <c r="N165" s="326"/>
      <c r="P165" s="326"/>
    </row>
    <row r="166" spans="5:16" s="208" customFormat="1">
      <c r="E166" s="326"/>
      <c r="F166" s="326"/>
      <c r="G166" s="326"/>
      <c r="H166" s="326"/>
      <c r="I166" s="326"/>
      <c r="J166" s="326"/>
      <c r="K166" s="326"/>
      <c r="L166" s="326"/>
      <c r="N166" s="326"/>
      <c r="P166" s="326"/>
    </row>
    <row r="167" spans="5:16" s="208" customFormat="1">
      <c r="E167" s="326"/>
      <c r="F167" s="326"/>
      <c r="G167" s="326"/>
      <c r="H167" s="326"/>
      <c r="I167" s="326"/>
      <c r="J167" s="326"/>
      <c r="K167" s="326"/>
      <c r="L167" s="326"/>
      <c r="N167" s="326"/>
      <c r="P167" s="326"/>
    </row>
    <row r="168" spans="5:16" s="208" customFormat="1">
      <c r="E168" s="326"/>
      <c r="F168" s="326"/>
      <c r="G168" s="326"/>
      <c r="H168" s="326"/>
      <c r="I168" s="326"/>
      <c r="J168" s="326"/>
      <c r="K168" s="326"/>
      <c r="L168" s="326"/>
      <c r="N168" s="326"/>
      <c r="P168" s="326"/>
    </row>
    <row r="169" spans="5:16" s="208" customFormat="1">
      <c r="E169" s="326"/>
      <c r="F169" s="326"/>
      <c r="G169" s="326"/>
      <c r="H169" s="326"/>
      <c r="I169" s="326"/>
      <c r="J169" s="326"/>
      <c r="K169" s="326"/>
      <c r="L169" s="326"/>
      <c r="N169" s="326"/>
      <c r="P169" s="326"/>
    </row>
    <row r="170" spans="5:16" s="208" customFormat="1">
      <c r="E170" s="326"/>
      <c r="F170" s="326"/>
      <c r="G170" s="326"/>
      <c r="H170" s="326"/>
      <c r="I170" s="326"/>
      <c r="J170" s="326"/>
      <c r="K170" s="326"/>
      <c r="L170" s="326"/>
      <c r="N170" s="326"/>
      <c r="P170" s="326"/>
    </row>
    <row r="171" spans="5:16" s="208" customFormat="1">
      <c r="E171" s="326"/>
      <c r="F171" s="326"/>
      <c r="G171" s="326"/>
      <c r="H171" s="326"/>
      <c r="I171" s="326"/>
      <c r="J171" s="326"/>
      <c r="K171" s="326"/>
      <c r="L171" s="326"/>
      <c r="N171" s="326"/>
      <c r="P171" s="326"/>
    </row>
    <row r="172" spans="5:16" s="208" customFormat="1">
      <c r="E172" s="326"/>
      <c r="F172" s="326"/>
      <c r="G172" s="326"/>
      <c r="H172" s="326"/>
      <c r="I172" s="326"/>
      <c r="J172" s="326"/>
      <c r="K172" s="326"/>
      <c r="L172" s="326"/>
      <c r="N172" s="326"/>
      <c r="P172" s="326"/>
    </row>
    <row r="173" spans="5:16" s="208" customFormat="1">
      <c r="E173" s="326"/>
      <c r="F173" s="326"/>
      <c r="G173" s="326"/>
      <c r="H173" s="326"/>
      <c r="I173" s="326"/>
      <c r="J173" s="326"/>
      <c r="K173" s="326"/>
      <c r="L173" s="326"/>
      <c r="N173" s="326"/>
      <c r="P173" s="326"/>
    </row>
    <row r="174" spans="5:16" s="208" customFormat="1">
      <c r="E174" s="326"/>
      <c r="F174" s="326"/>
      <c r="G174" s="326"/>
      <c r="H174" s="326"/>
      <c r="I174" s="326"/>
      <c r="J174" s="326"/>
      <c r="K174" s="326"/>
      <c r="L174" s="326"/>
      <c r="N174" s="326"/>
      <c r="P174" s="326"/>
    </row>
    <row r="175" spans="5:16" s="208" customFormat="1">
      <c r="E175" s="326"/>
      <c r="F175" s="326"/>
      <c r="G175" s="326"/>
      <c r="H175" s="326"/>
      <c r="I175" s="326"/>
      <c r="J175" s="326"/>
      <c r="K175" s="326"/>
      <c r="L175" s="326"/>
      <c r="N175" s="326"/>
      <c r="P175" s="326"/>
    </row>
    <row r="176" spans="5:16" s="208" customFormat="1">
      <c r="E176" s="326"/>
      <c r="F176" s="326"/>
      <c r="G176" s="326"/>
      <c r="H176" s="326"/>
      <c r="I176" s="326"/>
      <c r="J176" s="326"/>
      <c r="K176" s="326"/>
      <c r="L176" s="326"/>
      <c r="N176" s="326"/>
      <c r="P176" s="326"/>
    </row>
    <row r="177" spans="5:16" s="208" customFormat="1">
      <c r="E177" s="326"/>
      <c r="F177" s="326"/>
      <c r="G177" s="326"/>
      <c r="H177" s="326"/>
      <c r="I177" s="326"/>
      <c r="J177" s="326"/>
      <c r="K177" s="326"/>
      <c r="L177" s="326"/>
      <c r="N177" s="326"/>
      <c r="P177" s="326"/>
    </row>
    <row r="178" spans="5:16" s="208" customFormat="1">
      <c r="E178" s="326"/>
      <c r="F178" s="326"/>
      <c r="G178" s="326"/>
      <c r="H178" s="326"/>
      <c r="I178" s="326"/>
      <c r="J178" s="326"/>
      <c r="K178" s="326"/>
      <c r="L178" s="326"/>
      <c r="N178" s="326"/>
      <c r="P178" s="326"/>
    </row>
    <row r="179" spans="5:16" s="208" customFormat="1">
      <c r="E179" s="326"/>
      <c r="F179" s="326"/>
      <c r="G179" s="326"/>
      <c r="H179" s="326"/>
      <c r="I179" s="326"/>
      <c r="J179" s="326"/>
      <c r="K179" s="326"/>
      <c r="L179" s="326"/>
      <c r="N179" s="326"/>
      <c r="P179" s="326"/>
    </row>
    <row r="180" spans="5:16" s="208" customFormat="1">
      <c r="E180" s="326"/>
      <c r="F180" s="326"/>
      <c r="G180" s="326"/>
      <c r="H180" s="326"/>
      <c r="I180" s="326"/>
      <c r="J180" s="326"/>
      <c r="K180" s="326"/>
      <c r="L180" s="326"/>
      <c r="N180" s="326"/>
      <c r="P180" s="326"/>
    </row>
    <row r="181" spans="5:16" s="208" customFormat="1">
      <c r="E181" s="326"/>
      <c r="F181" s="326"/>
      <c r="G181" s="326"/>
      <c r="H181" s="326"/>
      <c r="I181" s="326"/>
      <c r="J181" s="326"/>
      <c r="K181" s="326"/>
      <c r="L181" s="326"/>
      <c r="N181" s="326"/>
      <c r="P181" s="326"/>
    </row>
    <row r="182" spans="5:16" s="208" customFormat="1">
      <c r="E182" s="326"/>
      <c r="F182" s="326"/>
      <c r="G182" s="326"/>
      <c r="H182" s="326"/>
      <c r="I182" s="326"/>
      <c r="J182" s="326"/>
      <c r="K182" s="326"/>
      <c r="L182" s="326"/>
      <c r="N182" s="326"/>
      <c r="P182" s="326"/>
    </row>
    <row r="183" spans="5:16" s="208" customFormat="1">
      <c r="E183" s="326"/>
      <c r="F183" s="326"/>
      <c r="G183" s="326"/>
      <c r="H183" s="326"/>
      <c r="I183" s="326"/>
      <c r="J183" s="326"/>
      <c r="K183" s="326"/>
      <c r="L183" s="326"/>
      <c r="N183" s="326"/>
      <c r="P183" s="326"/>
    </row>
    <row r="184" spans="5:16" s="208" customFormat="1">
      <c r="E184" s="326"/>
      <c r="F184" s="326"/>
      <c r="G184" s="326"/>
      <c r="H184" s="326"/>
      <c r="I184" s="326"/>
      <c r="J184" s="326"/>
      <c r="K184" s="326"/>
      <c r="L184" s="326"/>
      <c r="N184" s="326"/>
      <c r="P184" s="326"/>
    </row>
    <row r="185" spans="5:16" s="208" customFormat="1">
      <c r="E185" s="326"/>
      <c r="F185" s="326"/>
      <c r="G185" s="326"/>
      <c r="H185" s="326"/>
      <c r="I185" s="326"/>
      <c r="J185" s="326"/>
      <c r="K185" s="326"/>
      <c r="L185" s="326"/>
      <c r="N185" s="326"/>
      <c r="P185" s="326"/>
    </row>
    <row r="186" spans="5:16" s="208" customFormat="1">
      <c r="E186" s="326"/>
      <c r="F186" s="326"/>
      <c r="G186" s="326"/>
      <c r="H186" s="326"/>
      <c r="I186" s="326"/>
      <c r="J186" s="326"/>
      <c r="K186" s="326"/>
      <c r="L186" s="326"/>
      <c r="N186" s="326"/>
      <c r="P186" s="326"/>
    </row>
    <row r="187" spans="5:16" s="208" customFormat="1">
      <c r="E187" s="326"/>
      <c r="F187" s="326"/>
      <c r="G187" s="326"/>
      <c r="H187" s="326"/>
      <c r="I187" s="326"/>
      <c r="J187" s="326"/>
      <c r="K187" s="326"/>
      <c r="L187" s="326"/>
      <c r="N187" s="326"/>
      <c r="P187" s="326"/>
    </row>
    <row r="188" spans="5:16" s="208" customFormat="1">
      <c r="E188" s="326"/>
      <c r="F188" s="326"/>
      <c r="G188" s="326"/>
      <c r="H188" s="326"/>
      <c r="I188" s="326"/>
      <c r="J188" s="326"/>
      <c r="K188" s="326"/>
      <c r="L188" s="326"/>
      <c r="N188" s="326"/>
      <c r="P188" s="326"/>
    </row>
    <row r="189" spans="5:16" s="208" customFormat="1">
      <c r="E189" s="326"/>
      <c r="F189" s="326"/>
      <c r="G189" s="326"/>
      <c r="H189" s="326"/>
      <c r="I189" s="326"/>
      <c r="J189" s="326"/>
      <c r="K189" s="326"/>
      <c r="L189" s="326"/>
      <c r="N189" s="326"/>
      <c r="P189" s="326"/>
    </row>
    <row r="190" spans="5:16" s="208" customFormat="1">
      <c r="E190" s="326"/>
      <c r="F190" s="326"/>
      <c r="G190" s="326"/>
      <c r="H190" s="326"/>
      <c r="I190" s="326"/>
      <c r="J190" s="326"/>
      <c r="K190" s="326"/>
      <c r="L190" s="326"/>
      <c r="N190" s="326"/>
      <c r="P190" s="326"/>
    </row>
    <row r="191" spans="5:16" s="208" customFormat="1">
      <c r="E191" s="326"/>
      <c r="F191" s="326"/>
      <c r="G191" s="326"/>
      <c r="H191" s="326"/>
      <c r="I191" s="326"/>
      <c r="J191" s="326"/>
      <c r="K191" s="326"/>
      <c r="L191" s="326"/>
      <c r="N191" s="326"/>
      <c r="P191" s="326"/>
    </row>
    <row r="192" spans="5:16" s="208" customFormat="1">
      <c r="E192" s="326"/>
      <c r="F192" s="326"/>
      <c r="G192" s="326"/>
      <c r="H192" s="326"/>
      <c r="I192" s="326"/>
      <c r="J192" s="326"/>
      <c r="K192" s="326"/>
      <c r="L192" s="326"/>
      <c r="N192" s="326"/>
      <c r="P192" s="326"/>
    </row>
    <row r="193" spans="5:16" s="208" customFormat="1">
      <c r="E193" s="326"/>
      <c r="F193" s="326"/>
      <c r="G193" s="326"/>
      <c r="H193" s="326"/>
      <c r="I193" s="326"/>
      <c r="J193" s="326"/>
      <c r="K193" s="326"/>
      <c r="L193" s="326"/>
      <c r="N193" s="326"/>
      <c r="P193" s="326"/>
    </row>
    <row r="194" spans="5:16" s="208" customFormat="1">
      <c r="E194" s="326"/>
      <c r="F194" s="326"/>
      <c r="G194" s="326"/>
      <c r="H194" s="326"/>
      <c r="I194" s="326"/>
      <c r="J194" s="326"/>
      <c r="K194" s="326"/>
      <c r="L194" s="326"/>
      <c r="N194" s="326"/>
      <c r="P194" s="326"/>
    </row>
    <row r="195" spans="5:16" s="208" customFormat="1">
      <c r="E195" s="326"/>
      <c r="F195" s="326"/>
      <c r="G195" s="326"/>
      <c r="H195" s="326"/>
      <c r="I195" s="326"/>
      <c r="J195" s="326"/>
      <c r="K195" s="326"/>
      <c r="L195" s="326"/>
      <c r="N195" s="326"/>
      <c r="P195" s="326"/>
    </row>
    <row r="196" spans="5:16" s="208" customFormat="1">
      <c r="E196" s="326"/>
      <c r="F196" s="326"/>
      <c r="G196" s="326"/>
      <c r="H196" s="326"/>
      <c r="I196" s="326"/>
      <c r="J196" s="326"/>
      <c r="K196" s="326"/>
      <c r="L196" s="326"/>
      <c r="N196" s="326"/>
      <c r="P196" s="326"/>
    </row>
    <row r="197" spans="5:16" s="208" customFormat="1">
      <c r="E197" s="326"/>
      <c r="F197" s="326"/>
      <c r="G197" s="326"/>
      <c r="H197" s="326"/>
      <c r="I197" s="326"/>
      <c r="J197" s="326"/>
      <c r="K197" s="326"/>
      <c r="L197" s="326"/>
      <c r="N197" s="326"/>
      <c r="P197" s="326"/>
    </row>
    <row r="198" spans="5:16" s="208" customFormat="1">
      <c r="E198" s="326"/>
      <c r="F198" s="326"/>
      <c r="G198" s="326"/>
      <c r="H198" s="326"/>
      <c r="I198" s="326"/>
      <c r="J198" s="326"/>
      <c r="K198" s="326"/>
      <c r="L198" s="326"/>
      <c r="N198" s="326"/>
      <c r="P198" s="326"/>
    </row>
    <row r="199" spans="5:16" s="208" customFormat="1">
      <c r="E199" s="326"/>
      <c r="F199" s="326"/>
      <c r="G199" s="326"/>
      <c r="H199" s="326"/>
      <c r="I199" s="326"/>
      <c r="J199" s="326"/>
      <c r="K199" s="326"/>
      <c r="L199" s="326"/>
      <c r="N199" s="326"/>
      <c r="P199" s="326"/>
    </row>
    <row r="200" spans="5:16" s="208" customFormat="1">
      <c r="E200" s="326"/>
      <c r="F200" s="326"/>
      <c r="G200" s="326"/>
      <c r="H200" s="326"/>
      <c r="I200" s="326"/>
      <c r="J200" s="326"/>
      <c r="K200" s="326"/>
      <c r="L200" s="326"/>
      <c r="N200" s="326"/>
      <c r="P200" s="326"/>
    </row>
    <row r="201" spans="5:16" s="208" customFormat="1">
      <c r="E201" s="326"/>
      <c r="F201" s="326"/>
      <c r="G201" s="326"/>
      <c r="H201" s="326"/>
      <c r="I201" s="326"/>
      <c r="J201" s="326"/>
      <c r="K201" s="326"/>
      <c r="L201" s="326"/>
      <c r="N201" s="326"/>
      <c r="P201" s="326"/>
    </row>
    <row r="202" spans="5:16" s="208" customFormat="1">
      <c r="E202" s="326"/>
      <c r="F202" s="326"/>
      <c r="G202" s="326"/>
      <c r="H202" s="326"/>
      <c r="I202" s="326"/>
      <c r="J202" s="326"/>
      <c r="K202" s="326"/>
      <c r="L202" s="326"/>
      <c r="N202" s="326"/>
      <c r="P202" s="326"/>
    </row>
    <row r="203" spans="5:16" s="208" customFormat="1">
      <c r="E203" s="326"/>
      <c r="F203" s="326"/>
      <c r="G203" s="326"/>
      <c r="H203" s="326"/>
      <c r="I203" s="326"/>
      <c r="J203" s="326"/>
      <c r="K203" s="326"/>
      <c r="L203" s="326"/>
      <c r="N203" s="326"/>
      <c r="P203" s="326"/>
    </row>
    <row r="204" spans="5:16" s="208" customFormat="1">
      <c r="E204" s="326"/>
      <c r="F204" s="326"/>
      <c r="G204" s="326"/>
      <c r="H204" s="326"/>
      <c r="I204" s="326"/>
      <c r="J204" s="326"/>
      <c r="K204" s="326"/>
      <c r="L204" s="326"/>
      <c r="N204" s="326"/>
      <c r="P204" s="326"/>
    </row>
    <row r="205" spans="5:16" s="208" customFormat="1">
      <c r="E205" s="326"/>
      <c r="F205" s="326"/>
      <c r="G205" s="326"/>
      <c r="H205" s="326"/>
      <c r="I205" s="326"/>
      <c r="J205" s="326"/>
      <c r="K205" s="326"/>
      <c r="L205" s="326"/>
      <c r="N205" s="326"/>
      <c r="P205" s="326"/>
    </row>
    <row r="206" spans="5:16" s="208" customFormat="1">
      <c r="E206" s="326"/>
      <c r="F206" s="326"/>
      <c r="G206" s="326"/>
      <c r="H206" s="326"/>
      <c r="I206" s="326"/>
      <c r="J206" s="326"/>
      <c r="K206" s="326"/>
      <c r="L206" s="326"/>
      <c r="N206" s="326"/>
      <c r="P206" s="326"/>
    </row>
    <row r="207" spans="5:16" s="208" customFormat="1">
      <c r="E207" s="326"/>
      <c r="F207" s="326"/>
      <c r="G207" s="326"/>
      <c r="H207" s="326"/>
      <c r="I207" s="326"/>
      <c r="J207" s="326"/>
      <c r="K207" s="326"/>
      <c r="L207" s="326"/>
      <c r="N207" s="326"/>
      <c r="P207" s="326"/>
    </row>
    <row r="208" spans="5:16" s="208" customFormat="1">
      <c r="E208" s="326"/>
      <c r="F208" s="326"/>
      <c r="G208" s="326"/>
      <c r="H208" s="326"/>
      <c r="I208" s="326"/>
      <c r="J208" s="326"/>
      <c r="K208" s="326"/>
      <c r="L208" s="326"/>
      <c r="N208" s="326"/>
      <c r="P208" s="326"/>
    </row>
    <row r="209" spans="5:16" s="208" customFormat="1">
      <c r="E209" s="326"/>
      <c r="F209" s="326"/>
      <c r="G209" s="326"/>
      <c r="H209" s="326"/>
      <c r="I209" s="326"/>
      <c r="J209" s="326"/>
      <c r="K209" s="326"/>
      <c r="L209" s="326"/>
      <c r="N209" s="326"/>
      <c r="P209" s="326"/>
    </row>
    <row r="210" spans="5:16" s="208" customFormat="1">
      <c r="E210" s="326"/>
      <c r="F210" s="326"/>
      <c r="G210" s="326"/>
      <c r="H210" s="326"/>
      <c r="I210" s="326"/>
      <c r="J210" s="326"/>
      <c r="K210" s="326"/>
      <c r="L210" s="326"/>
      <c r="N210" s="326"/>
      <c r="P210" s="326"/>
    </row>
  </sheetData>
  <mergeCells count="14">
    <mergeCell ref="P23:Q23"/>
    <mergeCell ref="B23:C23"/>
    <mergeCell ref="E23:F23"/>
    <mergeCell ref="G23:H23"/>
    <mergeCell ref="I23:J23"/>
    <mergeCell ref="L23:M23"/>
    <mergeCell ref="N23:O23"/>
    <mergeCell ref="B2:Q2"/>
    <mergeCell ref="E3:F3"/>
    <mergeCell ref="G3:H3"/>
    <mergeCell ref="I3:K3"/>
    <mergeCell ref="L3:M3"/>
    <mergeCell ref="N3:O3"/>
    <mergeCell ref="P3:Q3"/>
  </mergeCells>
  <pageMargins left="0.70866141732283472" right="0.70866141732283472" top="0.74803149606299213" bottom="0.74803149606299213" header="0.31496062992125984" footer="0.31496062992125984"/>
  <pageSetup scale="5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Eficacia</vt:lpstr>
      <vt:lpstr>Acciones CGR</vt:lpstr>
      <vt:lpstr>Acciones Evaluación OCI</vt:lpstr>
      <vt:lpstr>Acciones AGN</vt:lpstr>
      <vt:lpstr>Semaforo</vt:lpstr>
      <vt:lpstr>Efectividad</vt:lpstr>
      <vt:lpstr>Avance x Actividad EI</vt:lpstr>
      <vt:lpstr>Avance x Auditoría CGR</vt:lpstr>
      <vt:lpstr>Connotación Hallazgos</vt:lpstr>
      <vt:lpstr>Fenecimiento CGR</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Lila Maria Guzman</dc:creator>
  <cp:keywords/>
  <dc:description/>
  <cp:lastModifiedBy>Luz Marina Diaz</cp:lastModifiedBy>
  <cp:revision/>
  <dcterms:created xsi:type="dcterms:W3CDTF">2019-12-26T22:36:49Z</dcterms:created>
  <dcterms:modified xsi:type="dcterms:W3CDTF">2023-10-20T20:53:06Z</dcterms:modified>
  <cp:category/>
  <cp:contentStatus/>
</cp:coreProperties>
</file>