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hidePivotFieldList="1" defaultThemeVersion="166925"/>
  <mc:AlternateContent xmlns:mc="http://schemas.openxmlformats.org/markup-compatibility/2006">
    <mc:Choice Requires="x15">
      <x15ac:absPath xmlns:x15ac="http://schemas.microsoft.com/office/spreadsheetml/2010/11/ac" url="/Users/guillermoamaya/Desktop/"/>
    </mc:Choice>
  </mc:AlternateContent>
  <xr:revisionPtr revIDLastSave="0" documentId="13_ncr:1_{3DA026B2-D384-5E49-BAAF-8A9EE3D0ED7C}" xr6:coauthVersionLast="47" xr6:coauthVersionMax="47" xr10:uidLastSave="{00000000-0000-0000-0000-000000000000}"/>
  <bookViews>
    <workbookView xWindow="0" yWindow="460" windowWidth="25600" windowHeight="15540" activeTab="2" xr2:uid="{EA4D6B42-6E42-9C47-9C78-92FC2C1D2F73}"/>
  </bookViews>
  <sheets>
    <sheet name="1. Gestión del Riesgo" sheetId="1" r:id="rId1"/>
    <sheet name="2  Racionalización d" sheetId="2" r:id="rId2"/>
    <sheet name="3 Rendición de cuen" sheetId="3" r:id="rId3"/>
    <sheet name="4. Mecanismos para m" sheetId="4" r:id="rId4"/>
    <sheet name="5 Mecanismos para l" sheetId="5" r:id="rId5"/>
    <sheet name="6. Iniciativas Adicio" sheetId="6" r:id="rId6"/>
    <sheet name="Incumplimiento" sheetId="20" r:id="rId7"/>
    <sheet name="Torta" sheetId="16" r:id="rId8"/>
  </sheets>
  <definedNames>
    <definedName name="_xlnm._FilterDatabase" localSheetId="0" hidden="1">'1. Gestión del Riesgo'!$H$1:$H$14</definedName>
    <definedName name="_xlnm._FilterDatabase" localSheetId="1" hidden="1">'2  Racionalización d'!$H$1:$H$7</definedName>
    <definedName name="_xlnm._FilterDatabase" localSheetId="2" hidden="1">'3 Rendición de cuen'!$H$1:$H$18</definedName>
    <definedName name="_xlnm._FilterDatabase" localSheetId="3" hidden="1">'4. Mecanismos para m'!$H$1:$H$22</definedName>
    <definedName name="_xlnm._FilterDatabase" localSheetId="4" hidden="1">'5 Mecanismos para l'!$H$1:$H$38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3" l="1"/>
  <c r="E26" i="3"/>
  <c r="E27" i="3"/>
  <c r="E28" i="3"/>
  <c r="E24" i="3"/>
  <c r="Y4" i="6"/>
  <c r="Y5" i="6"/>
  <c r="Y6" i="6"/>
  <c r="Y7" i="6"/>
  <c r="Y3" i="6"/>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 i="5"/>
  <c r="Y4" i="4"/>
  <c r="Y5" i="4"/>
  <c r="Y6" i="4"/>
  <c r="Y7" i="4"/>
  <c r="Y8" i="4"/>
  <c r="Y9" i="4"/>
  <c r="Y10" i="4"/>
  <c r="Y11" i="4"/>
  <c r="Y12" i="4"/>
  <c r="Y13" i="4"/>
  <c r="Y14" i="4"/>
  <c r="Y15" i="4"/>
  <c r="Y16" i="4"/>
  <c r="Y17" i="4"/>
  <c r="Y18" i="4"/>
  <c r="Y19" i="4"/>
  <c r="Y20" i="4"/>
  <c r="Y21" i="4"/>
  <c r="Y22" i="4"/>
  <c r="Y3" i="4"/>
  <c r="Y4" i="3"/>
  <c r="Y5" i="3"/>
  <c r="Y6" i="3"/>
  <c r="Y7" i="3"/>
  <c r="Y8" i="3"/>
  <c r="Y9" i="3"/>
  <c r="Y10" i="3"/>
  <c r="Y11" i="3"/>
  <c r="Y12" i="3"/>
  <c r="Y13" i="3"/>
  <c r="Y14" i="3"/>
  <c r="Y15" i="3"/>
  <c r="Y16" i="3"/>
  <c r="Y17" i="3"/>
  <c r="Y18" i="3"/>
  <c r="Y4" i="2"/>
  <c r="Y5" i="2"/>
  <c r="Y6" i="2"/>
  <c r="Y7" i="2"/>
  <c r="Y3" i="2"/>
  <c r="Y4" i="1"/>
  <c r="Y5" i="1"/>
  <c r="Y6" i="1"/>
  <c r="Y7" i="1"/>
  <c r="Y8" i="1"/>
  <c r="Y9" i="1"/>
  <c r="Y10" i="1"/>
  <c r="Y11" i="1"/>
  <c r="Y12" i="1"/>
  <c r="Y13" i="1"/>
  <c r="Y14" i="1"/>
  <c r="Y3" i="1"/>
  <c r="G14" i="6"/>
  <c r="E44" i="5"/>
  <c r="E31" i="4"/>
  <c r="D17" i="2"/>
  <c r="C21" i="1"/>
</calcChain>
</file>

<file path=xl/sharedStrings.xml><?xml version="1.0" encoding="utf-8"?>
<sst xmlns="http://schemas.openxmlformats.org/spreadsheetml/2006/main" count="1041" uniqueCount="549">
  <si>
    <t>Componente</t>
  </si>
  <si>
    <t>Subcomponente</t>
  </si>
  <si>
    <t>No</t>
  </si>
  <si>
    <t>Actividades</t>
  </si>
  <si>
    <t>Meta</t>
  </si>
  <si>
    <t>Producto</t>
  </si>
  <si>
    <t>Indicador</t>
  </si>
  <si>
    <t>Responsable</t>
  </si>
  <si>
    <t>Programador de Actividades</t>
  </si>
  <si>
    <t>En</t>
  </si>
  <si>
    <t>Feb</t>
  </si>
  <si>
    <t>Mar</t>
  </si>
  <si>
    <t>Abr</t>
  </si>
  <si>
    <t>May</t>
  </si>
  <si>
    <t>Jun</t>
  </si>
  <si>
    <t>Jul</t>
  </si>
  <si>
    <t>Ago</t>
  </si>
  <si>
    <t>Sep</t>
  </si>
  <si>
    <t>Oct</t>
  </si>
  <si>
    <t>Nov</t>
  </si>
  <si>
    <t>Dic</t>
  </si>
  <si>
    <t>1. Gestión del Riesgo de Corrupción - Mapa de Riesgos de Corrupción</t>
  </si>
  <si>
    <t>1.1 Política de Administración de Riesgos de Corrupción</t>
  </si>
  <si>
    <t>1.1.1</t>
  </si>
  <si>
    <t>Verificar el cumplimiento de  la política de administración de riesgos</t>
  </si>
  <si>
    <t>Informe de Mapa de Riesgos de Corrupción</t>
  </si>
  <si>
    <t>Numero de Informes publicados / Numero de Informes programados</t>
  </si>
  <si>
    <t>Oficina de Control Interno</t>
  </si>
  <si>
    <t>1.1.2</t>
  </si>
  <si>
    <t>Socializar la política de administración de riesgos versión 2</t>
  </si>
  <si>
    <t>Socializaciones realizadas.</t>
  </si>
  <si>
    <t>Registros de socializaciones realizadas.</t>
  </si>
  <si>
    <t>Oficina de Planeación</t>
  </si>
  <si>
    <t>1.2 Construcción Mapa de Riesgos de Corrupción</t>
  </si>
  <si>
    <t>1.2.1</t>
  </si>
  <si>
    <t>Elaborar el Mapa de Riesgos de Corrupción vigencia 2022 de la ANT</t>
  </si>
  <si>
    <t>Documento de solicitud de aprobación de versión 1 del Mapa de Riesgos de Corrupción vigencia 2022.</t>
  </si>
  <si>
    <t xml:space="preserve">Numero  de Documento de solicitud de aprobación de versión 1 del Mapa de Riesgos de Corrupción vigencia 2022 elaborado. / Numero de documentos programados </t>
  </si>
  <si>
    <t>Oficina del Inspector de la Gestión de Tierras</t>
  </si>
  <si>
    <t>1.2.2</t>
  </si>
  <si>
    <t>Realizar ajustes solicitados por las dependencias a la versión  1 del Mapa de Riesgos de Corrupción</t>
  </si>
  <si>
    <t>Documento de solicitud de aprobación de modificaciones a la versión 1 del Mapa de Riesgos de Corrupción vigencia 2022.</t>
  </si>
  <si>
    <t xml:space="preserve">Numero  de Documento de solicitud de aprobación de modificaciones a la versión 1 del Mapa de Riesgos de Corrupción vigencia 2022 elaborado / Numero de documentos programados </t>
  </si>
  <si>
    <t>1.3 Consulta y Divulgación</t>
  </si>
  <si>
    <t>1.3.1</t>
  </si>
  <si>
    <t>Publicar el borrador del Mapa de Riesgos de Corrupción vigencia 2022 para observaciones de la ciudadanía</t>
  </si>
  <si>
    <t>Documento borrador de Mapa de Riesgos de Corrupción vigencia 2022.</t>
  </si>
  <si>
    <t xml:space="preserve">Numero  de Documento borrador de Mapa de Riesgos de Corrupción vigencia 2022 publicado / Numero de documentos que deben ser  publicados programados </t>
  </si>
  <si>
    <t>1.3.2</t>
  </si>
  <si>
    <t>Publicar la Versión 1 del Mapa de Riesgos de Corrupción.</t>
  </si>
  <si>
    <t>Solicitud de publicación de versión 1 del Mapa de Riesgos de Corrupción vigencia 2022.</t>
  </si>
  <si>
    <t>Número de solicitudes de publicación de versión 1 Mapa de Riesgos de Corrupción realizadas / Número de solicitudes de publicación programadas</t>
  </si>
  <si>
    <t>1.3.3</t>
  </si>
  <si>
    <t>Socializar con los colaboradores de la ANT el Mapa de Riesgos de Corrupción vigencia 2022</t>
  </si>
  <si>
    <t>Sesiones de socialización</t>
  </si>
  <si>
    <t xml:space="preserve">Numero  de sesiones de socialización realizadas / Numero de sesiones programadas </t>
  </si>
  <si>
    <t>1.3.4</t>
  </si>
  <si>
    <t>Socializar con la ciudadanía el Mapa de Riesgos de Corrupción vigencia 2022</t>
  </si>
  <si>
    <t>Pieza comunicativa</t>
  </si>
  <si>
    <t xml:space="preserve">Numero de piezas comunicativas elaboradas / Numero de piezas comunicativas programadas </t>
  </si>
  <si>
    <t xml:space="preserve">1.4 Monitoreo y Revisión </t>
  </si>
  <si>
    <t>1.4.1</t>
  </si>
  <si>
    <t>Realizar monitoreo priorizado a los riesgos de corrupción del proceso seleccionado</t>
  </si>
  <si>
    <t>Informe de monitoreo</t>
  </si>
  <si>
    <t xml:space="preserve">Numero  de informe de monitoreo realizado / Número  de informes  de monitoreo programados </t>
  </si>
  <si>
    <t>1.4.2</t>
  </si>
  <si>
    <t>Monitorear el reporte de materialización de riesgos, ejecución de actividades de control y cumplimiento de acciones preventivas del Mapa de Riesgos de Corrupción</t>
  </si>
  <si>
    <t>Comunicaciones de Alerta de monitoreo al reporte de riesgos de corrupción.</t>
  </si>
  <si>
    <t xml:space="preserve">Número de comunicaciones de Alerta de monitoreo al reporte de riesgos de corrupción realizadas / Numero de comunicaciones  programadas </t>
  </si>
  <si>
    <t>1.4.3</t>
  </si>
  <si>
    <t>Elaborar informe de recomendaciones para el fortalecimiento del Mapa de Riesgos de Corrupción 2022</t>
  </si>
  <si>
    <t>Informe de recomendaciones al Mapa de Riesgos de Corrupción</t>
  </si>
  <si>
    <t xml:space="preserve">Numero  de Informes de recomendaciones elaborados / Numero de informes de recomendaciones programados </t>
  </si>
  <si>
    <t xml:space="preserve">1.5 Seguimiento </t>
  </si>
  <si>
    <t>1.5.1</t>
  </si>
  <si>
    <t>Efectuar seguimiento a la gestión de riesgos de corrupción</t>
  </si>
  <si>
    <t>Informes de Seguimiento Mapa de Riesgos Corrupción publicado-Cuatrimestral</t>
  </si>
  <si>
    <t xml:space="preserve">
Número de Seguimientos publicados/ Total de seguimientos realizados al mapa de corrupción.</t>
  </si>
  <si>
    <t>Fases</t>
  </si>
  <si>
    <t>Componente 2: Racionalización de Trámites</t>
  </si>
  <si>
    <t>2.1 Identificación de trámites</t>
  </si>
  <si>
    <t>2.1.1</t>
  </si>
  <si>
    <t>Realización mesas de trabajo internas a nivel dirección, subdirección y oficina de planeación para identificación y revisión de tramites  con enfoque diferencial étnicos propuestos.</t>
  </si>
  <si>
    <t>Actas de mesa de trabajo.</t>
  </si>
  <si>
    <t>Numero de mesas de trabajo realizadas / Numero de mesas programadas.</t>
  </si>
  <si>
    <t>DAE - SDAE</t>
  </si>
  <si>
    <t>2.1.2</t>
  </si>
  <si>
    <t>Solicitud de inscripción de trámites identificados</t>
  </si>
  <si>
    <t>Solicitud de inscripción ante Función Publica realizada</t>
  </si>
  <si>
    <t>Solicitud radicada ante DAFP</t>
  </si>
  <si>
    <t>2.2 Priorización de trámites</t>
  </si>
  <si>
    <t>2.2.1</t>
  </si>
  <si>
    <t>Actualización en página web institucional, de los avances en el proceso de inscripción de trámites ante el DAFP.</t>
  </si>
  <si>
    <t>Actualización en página web realizada</t>
  </si>
  <si>
    <t>Caso radicado en CAS (numero de caso)</t>
  </si>
  <si>
    <t>2.3 Racionalización de trámites</t>
  </si>
  <si>
    <t>2.3.1</t>
  </si>
  <si>
    <t>Seguimiento de la Estrategia de Racionalización de trámites</t>
  </si>
  <si>
    <t>Informes de Seguimiento PAAC - Cuatrimestral</t>
  </si>
  <si>
    <t xml:space="preserve">N. de informes publicados/Total de los informes </t>
  </si>
  <si>
    <t>2.4 Interoperabilidad</t>
  </si>
  <si>
    <t>2.4.1</t>
  </si>
  <si>
    <t>Componente 3: Rendición de cuentas</t>
  </si>
  <si>
    <t>3.1 Información de calidad y en lenguaje comprensible</t>
  </si>
  <si>
    <t>3.1.1</t>
  </si>
  <si>
    <t xml:space="preserve">Publicación de boletines en la pagina web de la Entidad https://www.agenciadetierras.gov.co/prensa/noticias/ </t>
  </si>
  <si>
    <t>Boletines</t>
  </si>
  <si>
    <t>Informe de publicaciones</t>
  </si>
  <si>
    <t xml:space="preserve">Dirección General - Equipo Asesor de Comunicaciones </t>
  </si>
  <si>
    <t>3.1.2</t>
  </si>
  <si>
    <t xml:space="preserve">Diseño y divulgación de campañas de atención al ciudadano </t>
  </si>
  <si>
    <t>Campañas diseñadas y divulgadas</t>
  </si>
  <si>
    <t>Numero de campañas realizadas / Numero de campañas programadas</t>
  </si>
  <si>
    <t>3.1.3</t>
  </si>
  <si>
    <t>Diseño y divulgación de campañas de anticorrupción</t>
  </si>
  <si>
    <t>campañas diseñadas y divulgadas</t>
  </si>
  <si>
    <t>3.1.4</t>
  </si>
  <si>
    <t>Elaborar un informe individual de rendición de cuentas con enfoque al Acuerdo de Paz, con corte a 31 de diciembre de 2021, conforme a los lineamientos del Departamento Administrativo de la Función Pública DAFP</t>
  </si>
  <si>
    <t>Informe</t>
  </si>
  <si>
    <t>Informe publicado en portal web sección "Transparencia y Acceso a Información Pública"</t>
  </si>
  <si>
    <t>Oficina de Planeación
Dirección General (Oficina  de Comunicaciones)</t>
  </si>
  <si>
    <t>3.1.5</t>
  </si>
  <si>
    <t xml:space="preserve">Producir y documentar permanentemente la información sobre los avances de la gestión en la implementación del Acuerdo de Paz bajo los lineamientos del Sistema de Rendición de Cuentas del Departamento Administrativo de la Función Pública DAFP. </t>
  </si>
  <si>
    <t>Información producida y documentada</t>
  </si>
  <si>
    <t>Información producida y documentada durante el periodo evaluado</t>
  </si>
  <si>
    <t>3.1.6</t>
  </si>
  <si>
    <t>Establecer y divulgar el cronograma que identifique y define los espacios de dialogo presenciales, y los mecanismos virtuales complementarios, que utilizarán para rendir cuentas sobre los temas de interés priorizados, así como de la gestión general de la Entidad</t>
  </si>
  <si>
    <t>Cronograma</t>
  </si>
  <si>
    <t>Cronograma publicado</t>
  </si>
  <si>
    <t>3.1.7</t>
  </si>
  <si>
    <t>Diseñar la estrategia para la rendición de cuentas de la Entidad.</t>
  </si>
  <si>
    <t>Estrategia</t>
  </si>
  <si>
    <t>Estrategia formulada</t>
  </si>
  <si>
    <t>3.2 Diálogo de doble vía con la ciudadanía y sus organizaciones</t>
  </si>
  <si>
    <t>3.2.1</t>
  </si>
  <si>
    <t>Rendir cuentas acerca de la gestión de denuncias recibidas en la ANT</t>
  </si>
  <si>
    <t>Informe de denuncias</t>
  </si>
  <si>
    <t>Número de Informes de Denuncias y seguimiento a irregularidades publicados / Número de Informes de Denuncias y seguimiento a irregularidades programados</t>
  </si>
  <si>
    <t>3.2.2</t>
  </si>
  <si>
    <t>Realización del evento y divulgación  de la audiencia pública de rendición de cuentas vigencia 2021, con la activa participación de grupos de interés, gremios, organismos de control y la ciudadanía en general.</t>
  </si>
  <si>
    <t>Audiencia pública de rendición de cuentas vigencia 2021 realizada</t>
  </si>
  <si>
    <t>3.2.3</t>
  </si>
  <si>
    <t>Realizar Audiencia pública de rendición de cuentas con la activa participación de grupos de Interés, gremios, organizaciones y ciudadanía en general.</t>
  </si>
  <si>
    <t>Audiencia publica</t>
  </si>
  <si>
    <t>Audiencia pública realizada</t>
  </si>
  <si>
    <t>3.2.4</t>
  </si>
  <si>
    <t>Diseñar e implementar una estrategia de divulgación de los avances de la entidad respecto a la implementación del Acuerdo de Paz.</t>
  </si>
  <si>
    <t>Estrategia publicada</t>
  </si>
  <si>
    <t>3.2.5</t>
  </si>
  <si>
    <t xml:space="preserve">Diseñar e implementar espacios de dialogo nacionales y territoriales con base en los lineamientos del Manual Único de Rendición de Cuentas de acuerdo con el cronograma establecido por el Sistema de Rendición de Cuentas. </t>
  </si>
  <si>
    <t>Espacio de dialogo</t>
  </si>
  <si>
    <t>Espacios de diálogos realizados</t>
  </si>
  <si>
    <t>3.3 Incentivos para motivar la cultura de la rendición y petición de cuentas</t>
  </si>
  <si>
    <t>3.3.1</t>
  </si>
  <si>
    <t>Socialización a los servidores públicos y contratistas de la ANT sobre la importancia de la rendición de cuentas</t>
  </si>
  <si>
    <t>Sesión de socialización</t>
  </si>
  <si>
    <t>Sesiones de socialización realizada</t>
  </si>
  <si>
    <t xml:space="preserve">Oficina de Planeación
Subdirección de Talento Humano </t>
  </si>
  <si>
    <t>3.4 Evaluación y retroalimentación a la gestión institucional</t>
  </si>
  <si>
    <t>3.4.1</t>
  </si>
  <si>
    <t>Realizar la evaluación de rendición de cuentas de la Agencia, siguiendo los lineamientos establecidos por la DAFP, dando cumplimiento al marco normativo y de política vigente.</t>
  </si>
  <si>
    <t>Informe de evaluación de rendición de cuentas publicado-Anual</t>
  </si>
  <si>
    <t>Informe de evaluación de rendición de cuentas publicado</t>
  </si>
  <si>
    <t>3.4.2</t>
  </si>
  <si>
    <t>Aplicar autodiagnóstico del estado de la Rendición de Cuentas de la Entidad</t>
  </si>
  <si>
    <t>Autodiagnóstico</t>
  </si>
  <si>
    <t>Autodiagnóstico aplicado</t>
  </si>
  <si>
    <t>3.4.3</t>
  </si>
  <si>
    <t>Autoevaluar la estrategia para la rendición de cuentas de la Entidad.</t>
  </si>
  <si>
    <t xml:space="preserve">Documento de autoevaluación </t>
  </si>
  <si>
    <t>Documento de Autoevaluación elaborado</t>
  </si>
  <si>
    <t xml:space="preserve">Dirección General (Oficina  de Comunicaciones)
Oficina de Planeación
</t>
  </si>
  <si>
    <t>Componente 4. Mecanismos para mejorar la atención al ciudadano</t>
  </si>
  <si>
    <t>4.1 Estructura administrativa y direccionamiento estratégico</t>
  </si>
  <si>
    <t>4.1.1</t>
  </si>
  <si>
    <t>Realizar evaluación a la atención a las peticiones allegadas a la Agencia</t>
  </si>
  <si>
    <t>Informes de evaluación de peticiones publicadas-semestral</t>
  </si>
  <si>
    <t>Numero de Informes de evaluación de peticiones publicados / Informes Realizados</t>
  </si>
  <si>
    <t>4.1.2</t>
  </si>
  <si>
    <t>Elaborar  los estudios previos para la celebración de contratos y/o convenios interadministrativos, en los que se busque dar apertura a un Punto de Atención de Tierras.</t>
  </si>
  <si>
    <t>Estudios previos realizados.</t>
  </si>
  <si>
    <t>Estudios previos realizados / Estudios previos programados.</t>
  </si>
  <si>
    <t>Dirección General
(Líder UGT)</t>
  </si>
  <si>
    <t>4.1.3</t>
  </si>
  <si>
    <t>Actualizar la estrategia de servicio al ciudadano</t>
  </si>
  <si>
    <t xml:space="preserve">Documento de estrategia actualizado </t>
  </si>
  <si>
    <t>Secretaria General</t>
  </si>
  <si>
    <t>4.1.4</t>
  </si>
  <si>
    <t>Socializar la estrategia de servicio al ciudadano</t>
  </si>
  <si>
    <t>Estrategia socializada</t>
  </si>
  <si>
    <t>4.2 Fortalecimiento de los canales de atención</t>
  </si>
  <si>
    <t>4.2.1</t>
  </si>
  <si>
    <t>Publicar contenido de toda decisión que afecte la prestación del servicio al ciudadano en  las Unidades de Gestión Territorial y los Puntos de Atención a Tierras.</t>
  </si>
  <si>
    <t>Piezas informativas elaboradas.</t>
  </si>
  <si>
    <t>Piezas informativas publicadas.</t>
  </si>
  <si>
    <t>4.2.2</t>
  </si>
  <si>
    <t>Actualizar e implementar estrategia para atender el rezago de la ANT</t>
  </si>
  <si>
    <t>Plan con metas e indicadores y cronograma elaborado</t>
  </si>
  <si>
    <t>4.2.3</t>
  </si>
  <si>
    <t>Ejecutar el plan de choque definido para la atención de PQRSD de la vigencias 2019 en la ANT</t>
  </si>
  <si>
    <t>Matriz de seguimiento elaborada</t>
  </si>
  <si>
    <t>(%) Porcentaje de PQRD atendidas/ Porcentaje de PQRD radicados en 2019</t>
  </si>
  <si>
    <t>4.2.4</t>
  </si>
  <si>
    <t>Ejecutar el plan de choque definido para la atención de PQRSD de la vigencias 2020 en la ANT</t>
  </si>
  <si>
    <t>(%) Porcentaje de PQRD atendidas/ Porcentaje de PQRD radicados en 2020</t>
  </si>
  <si>
    <t>4.2.5</t>
  </si>
  <si>
    <t>Ejecutar el plan de choque definido para la atención de PQRSD de la vigencias 2021 en la ANT</t>
  </si>
  <si>
    <t>(%) Porcentaje de PQRD atendidas/ Porcentaje de PQRD radicados en 2021</t>
  </si>
  <si>
    <t>4.2.6</t>
  </si>
  <si>
    <t>Realizar el seguimiento a la ejecución del servicio analizando los resultados obtenidos de la Asesoría y Orientación al Ciudadano estableciendo las recomendaciones respectivas.</t>
  </si>
  <si>
    <t>Informes de seguimiento elaborados</t>
  </si>
  <si>
    <t>4.2.7</t>
  </si>
  <si>
    <t>Fortalecer la capacitación de las personas que atienden público en temas misionales de la ANT y servicio al ciudadano</t>
  </si>
  <si>
    <t>Realizar socializaciones a los agentes de servicio al ciudadano</t>
  </si>
  <si>
    <t>Numero de socializaciones programadas / Numero de socializaciones realizadas.</t>
  </si>
  <si>
    <t>Secretaría General
Subdirección de Talento Humano</t>
  </si>
  <si>
    <t xml:space="preserve">4.3 Talento Humano
</t>
  </si>
  <si>
    <t>4.3.1</t>
  </si>
  <si>
    <t>Incluir en el Plan Institucional de Capacitación, actividades de sensibilización para el mejoramiento del servicio al ciudadano</t>
  </si>
  <si>
    <t>Plan institucional de capacitación elaborado con la inclusión de la actividad</t>
  </si>
  <si>
    <t>Subdirección de Talento Humano</t>
  </si>
  <si>
    <t>4.3.2</t>
  </si>
  <si>
    <t>Realizar actividades de difusión del Código de Integridad y Buen Gobierno de la ANT, con miras a sensibilizar a los servidores públicos en el mejoramiento del servicio al ciudadano</t>
  </si>
  <si>
    <t>Campañas de difusión</t>
  </si>
  <si>
    <t>Campañas de difusión programadas / Campañas de difusión realizadas</t>
  </si>
  <si>
    <t xml:space="preserve">4.4 Normativo y Procedimental
</t>
  </si>
  <si>
    <t>4.4.1</t>
  </si>
  <si>
    <t xml:space="preserve">Validar que el texto de autorización de protección de datos personales en los diferentes canales de atención al ciudadano </t>
  </si>
  <si>
    <t>Validación del texto en los canales de atención.</t>
  </si>
  <si>
    <t>Lista de canales de atención al ciudadano de la entidad validados</t>
  </si>
  <si>
    <t>Subdirección de Sistemas de Información de Tierras</t>
  </si>
  <si>
    <t>4.4.2</t>
  </si>
  <si>
    <t>Realizar campañas informativas sobre la responsabilidad en las respuestas de PQRSD y sanciones disciplinarias y judiciales.</t>
  </si>
  <si>
    <t>Campañas informativas realizadas</t>
  </si>
  <si>
    <t>Campañas informativas programadas / Campañas informativas realizadas</t>
  </si>
  <si>
    <t xml:space="preserve">Secretaria General </t>
  </si>
  <si>
    <t>4.4.3</t>
  </si>
  <si>
    <t>Optimizar el sistema ORFEO para mejorar la gestión de los requerimientos de acuerdo a las solicitudes realizadas por las dependencias</t>
  </si>
  <si>
    <t>Informe de seguimiento elaborado</t>
  </si>
  <si>
    <t>(Número de ajustes realizados a ORFEO / Número de solicitudes aprobadas) * 100</t>
  </si>
  <si>
    <t>4.4.4</t>
  </si>
  <si>
    <t>Elaborar informes de PQRSD por dependencia - último trimestre 2020 al tercer trimestre 2021.  (número de solicitudes recibidas, número de solicitudes trasladadas, tiempo de respuesta a cada solicitud, número de solicitudes en las que se negó el acceso a la información</t>
  </si>
  <si>
    <t>Informes de PQRSD elaborados y publicados</t>
  </si>
  <si>
    <t>Informes de PQRSD elaborados / Informes de PQRSD publicados</t>
  </si>
  <si>
    <t>4.5 Relacionamiento con el ciudadano</t>
  </si>
  <si>
    <t>4.5.1</t>
  </si>
  <si>
    <t>Implementar la elaboración de encuestas de satisfacción del servicio por parte de los ciudadanos, frente a  la atención brindada por las diferentes Unidades de Gestión Territorial.</t>
  </si>
  <si>
    <t>Tablas estadísticas.</t>
  </si>
  <si>
    <t>Encuestas aplicadas / Número de ciudadanos atendidos</t>
  </si>
  <si>
    <t>4.5.2</t>
  </si>
  <si>
    <t>Actualizar la caracterización ciudadana y grupos de interés de la Agencia Nacional de Tierras ANT.</t>
  </si>
  <si>
    <t>Documento de caracterización actualizado</t>
  </si>
  <si>
    <t>4.5.3</t>
  </si>
  <si>
    <t>Implementar encuestas de satisfacción del servicio por parte de los ciudadanos y realizar monitoreo de manera periódica a los resultados. último trimestre 2020 al tercer trimestre 2021</t>
  </si>
  <si>
    <t>Informes de satisfacción al ciudadano elaborados y publicados</t>
  </si>
  <si>
    <t>Informes de satisfacción al ciudadano elaborados / Informes de satisfacción al ciudadano publicados</t>
  </si>
  <si>
    <t xml:space="preserve">Componente 5: Mecanismos para la Transparencia y el Acceso a la Información </t>
  </si>
  <si>
    <t>5.1 Lineamientos de Transparencia Activa</t>
  </si>
  <si>
    <t>5.1.1</t>
  </si>
  <si>
    <t>Publicación del directorio que incluya: cargo, direcciones de correo electrónico y teléfono de los empleados y funcionarios</t>
  </si>
  <si>
    <t>Publicación de directorio</t>
  </si>
  <si>
    <t>Directorio Publicado</t>
  </si>
  <si>
    <t>5.1.2</t>
  </si>
  <si>
    <t xml:space="preserve">Actualización del portal de transparencia ANT </t>
  </si>
  <si>
    <t>Informe de actualizaciones efectuadas</t>
  </si>
  <si>
    <t>Número de actualizaciones atendidas semestralmente</t>
  </si>
  <si>
    <t>Subdirección de Sistemas de Información.</t>
  </si>
  <si>
    <t>5.1.3</t>
  </si>
  <si>
    <t>Solicitar la publicación de los planes de mejoramientos suscritos por la ANT</t>
  </si>
  <si>
    <t>Planes de mejoramiento publicados (según demanda)</t>
  </si>
  <si>
    <t>No. Planes de mejoramiento publicados / Total de Planes de Mejoramiento Formulados</t>
  </si>
  <si>
    <t>5.1.4</t>
  </si>
  <si>
    <t>Solicitar la publicación de los informes de Ley, Seguimientos, Auditoria</t>
  </si>
  <si>
    <t>Informes publicados (Informes de Ley, seguimientos, Auditoria) de acuerdo a los informes elaborados (según aprobación CICCI)</t>
  </si>
  <si>
    <t>Informes Publicados (Informes de Ley, Seguimientos, Auditoria)/Total de Informes  Enviados</t>
  </si>
  <si>
    <t>5.1.5</t>
  </si>
  <si>
    <t>Solicitar la publicación del Plan Anual de Auditoria y sus modificaciones</t>
  </si>
  <si>
    <t>Plan Anual Auditoria Publicado</t>
  </si>
  <si>
    <t>Plan Anual Auditoria y sus modificaciones publicados</t>
  </si>
  <si>
    <t>5.1.6</t>
  </si>
  <si>
    <t>Socializar Resolución MinTIC 1519 del 2020 en lo que respecta al anexo 2 estándares de publicación y divulgación información</t>
  </si>
  <si>
    <t>Jornadas de socialización realizadas</t>
  </si>
  <si>
    <t>Número de socializaciones realizadas / Número de socializaciones programadas</t>
  </si>
  <si>
    <t>5.1.7</t>
  </si>
  <si>
    <t xml:space="preserve"> Actualización  de la Guía la Ley 1712 de 2014 (Ley de Transparencia y del Derecho de Acceso a la Información Pública) por parte de la ANT.</t>
  </si>
  <si>
    <t>Instrumento actualizado</t>
  </si>
  <si>
    <t>5.1.8</t>
  </si>
  <si>
    <t>Publicar contenido de toda decisión que afecte la prestación del servicio al ciudadano en los Puntos de Atención de Tierras PAT (Ley 1712 de 2014)</t>
  </si>
  <si>
    <t>Decisiones publicadas</t>
  </si>
  <si>
    <t>Número de decisiones tomadas / Numero de decisiones publicadas</t>
  </si>
  <si>
    <t xml:space="preserve"> Secretaria General </t>
  </si>
  <si>
    <t>5.1.9</t>
  </si>
  <si>
    <t>Publicar la ejecución presupuestal histórica (diciembre 2020 y enero-noviembre 2021)</t>
  </si>
  <si>
    <t>Ejecución presupuestal publicada</t>
  </si>
  <si>
    <t>5.1.10</t>
  </si>
  <si>
    <t>Publicar el Plan Anual de Adquisiciones vigencia 2020</t>
  </si>
  <si>
    <t>PAAB Actualizado y publicado</t>
  </si>
  <si>
    <t>PAAB actualizado / PAAB publicado</t>
  </si>
  <si>
    <t>5.1.11</t>
  </si>
  <si>
    <t xml:space="preserve">Publicar en la página WEB de la Agencia, la ruta que contenga el Directorio Público de SIGEP, incluyendo el cargo, direcciones de correo electrónico, escalas salariales y teléfono de los servidores públicos de la ANT, vigencia 2021. </t>
  </si>
  <si>
    <t>Publicación Directorio del SIGEP con la información de los servidores públicos de la ANT</t>
  </si>
  <si>
    <t>Numero de publicaciones realizadas</t>
  </si>
  <si>
    <t>5.1.12</t>
  </si>
  <si>
    <t xml:space="preserve">Publicar en la página WEB de la Agencia, la ruta que contenga el Directorio Público de SIGEP, incluyendo el cargo, direcciones de correo electrónico, escalas salariales y teléfono de los contratistas de la ANT, vigencia 2021. </t>
  </si>
  <si>
    <t>Publicación Directorio del SIGEP con la información de los contratistas de la ANT</t>
  </si>
  <si>
    <t>Coordinación para la Gestión Contractual</t>
  </si>
  <si>
    <t>5.1.13</t>
  </si>
  <si>
    <t>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t>
  </si>
  <si>
    <t>Porcentaje de contrataciones adjudicadas</t>
  </si>
  <si>
    <t>Numero de contrataciones adjudicadas / Numero de contrataciones publicadas</t>
  </si>
  <si>
    <t>5.1.14</t>
  </si>
  <si>
    <t>Publicar todos los datos de adjudicación y ejecución de contratos, incluidos concursos y licitaciones con número de referencia a  Secop 2 (ley 1712 de 2014)</t>
  </si>
  <si>
    <t>(%) de información publicada</t>
  </si>
  <si>
    <t>5.1.15</t>
  </si>
  <si>
    <t>Publicar los resultados de las auditorías al ejercicio presupuestal e indicadores de desempeño. (ley 1712 de 2014)</t>
  </si>
  <si>
    <t>(%) Información publicada</t>
  </si>
  <si>
    <t>Número de auditorias realizadas / Número de resultados de auditorias publicadas</t>
  </si>
  <si>
    <t>5.1.16</t>
  </si>
  <si>
    <t>Publicar el Informe de Gestión de la Vigencia 2021.</t>
  </si>
  <si>
    <t>Informe de gestión</t>
  </si>
  <si>
    <t>Documento publicado</t>
  </si>
  <si>
    <t xml:space="preserve">Oficina de Planeación </t>
  </si>
  <si>
    <t>5.1.17</t>
  </si>
  <si>
    <t>Publicar el Plan de Acción Anual de la vigencia 2022.</t>
  </si>
  <si>
    <t>Plan de acción anual 2022</t>
  </si>
  <si>
    <t>5.1.18</t>
  </si>
  <si>
    <t>Publicar la Distribución presupuestal de los proyectos de Inversión de la vigencia 2022</t>
  </si>
  <si>
    <t>Distribución presupuestal 2022</t>
  </si>
  <si>
    <t>5.1.19</t>
  </si>
  <si>
    <t>Publicar los trámites y servicios de la Entidad con los siguientes Ítems (norma, costos, ruta de atención, formatos y formularios requeridos) y su respectivo vinculo al SUIT</t>
  </si>
  <si>
    <t>Trámites</t>
  </si>
  <si>
    <t>Trámites publicados</t>
  </si>
  <si>
    <t>5.1.20</t>
  </si>
  <si>
    <t>Publicar procesos y procedimientos adoptados por la Agencia</t>
  </si>
  <si>
    <t>Procesos y procedimientos adoptados</t>
  </si>
  <si>
    <t>Documentos publicados</t>
  </si>
  <si>
    <t>5.1.21</t>
  </si>
  <si>
    <t>Publicar contenido de toda decisión aprobada por el Consejo Directivo de la ANT (Ley 1712 de 2014)</t>
  </si>
  <si>
    <t xml:space="preserve">Decisiones </t>
  </si>
  <si>
    <t>Decisiones del Consejo Directivo publicadas</t>
  </si>
  <si>
    <t>5.2 Lineamientos de Transparencia Pasiva</t>
  </si>
  <si>
    <t>5.2.1</t>
  </si>
  <si>
    <t>Elaborar y publicar informes de PQRSD por dependencia - último trimestre 2020 al tercer trimestre 2021.  (número de solicitudes recibidas, número de solicitudes trasladadas, tiempo de respuesta a cada solicitud, número de solicitudes en las que se negó el acceso a la información</t>
  </si>
  <si>
    <t>5.3 Elaboración de Instrumentos de Gestión de la Información</t>
  </si>
  <si>
    <t>5.3.1</t>
  </si>
  <si>
    <t>Publicar en la Página Web de la Entidad el Normograma debidamente actualizado</t>
  </si>
  <si>
    <t>Normograma debidamente publicado en la pagina web</t>
  </si>
  <si>
    <t>Numero de publicaciones elaboradas / Numero de publicaciones programadas.</t>
  </si>
  <si>
    <t xml:space="preserve">Oficina Jurídica </t>
  </si>
  <si>
    <t>5.3.2</t>
  </si>
  <si>
    <t xml:space="preserve">Actualizar el Registro de Publicaciones </t>
  </si>
  <si>
    <t>Matriz actualizada y publicada en la página web de la entidad de acuerdo con las solicitudes recibidas por el área encargada</t>
  </si>
  <si>
    <t>Numero de solicitudes de publicaciones atendidas y publicadas.</t>
  </si>
  <si>
    <t>5.3.3</t>
  </si>
  <si>
    <t>Actualizar el Registro de Activos de Información</t>
  </si>
  <si>
    <t>Matriz actualizada</t>
  </si>
  <si>
    <t>Actualización de los registros.</t>
  </si>
  <si>
    <t>5.3.4</t>
  </si>
  <si>
    <t>Actualizar el Índice de Información Clasificada y Reservada</t>
  </si>
  <si>
    <t>5.3.5</t>
  </si>
  <si>
    <t>Actualizar el Esquema de Publicación de la Información</t>
  </si>
  <si>
    <t>5.3.6</t>
  </si>
  <si>
    <t>Aprobar e implementar el Programa de Gestión Documental</t>
  </si>
  <si>
    <t>% de implementación del PGD actualizado</t>
  </si>
  <si>
    <t>Subdirección Administrativa y Financiera</t>
  </si>
  <si>
    <t>5.3.7</t>
  </si>
  <si>
    <t>Presentar ante el AGN la actualización Tablas de Retención Documental de la Agencia Nacional de Tierras.</t>
  </si>
  <si>
    <t>Tabla de Retención Documental presentada al AGN</t>
  </si>
  <si>
    <t>5.3.8</t>
  </si>
  <si>
    <t>Actualizar el Plan Institucional de Archivo - PINAR</t>
  </si>
  <si>
    <t>Plan Institucional de Archivo - PINAR actualizado</t>
  </si>
  <si>
    <t>5.3.9</t>
  </si>
  <si>
    <t>Validar, consolidar y conformar el Inventario Documental de los expedientes recibidos del Extinto INCODER que se encuentran en los depósitos de archivo de la ANT</t>
  </si>
  <si>
    <t xml:space="preserve">% de validación, consolidación y conformación del inventario documental </t>
  </si>
  <si>
    <t>5.4 Criterio Diferencial de Accesibilidad</t>
  </si>
  <si>
    <t>5.4.1</t>
  </si>
  <si>
    <t>Revisar a través del listado emitido por el MinTIC  la usabilidad y accesibilidad del portal institucional, para población con alguna discapacidad</t>
  </si>
  <si>
    <t>Revisión lista de chequeo</t>
  </si>
  <si>
    <t>Lista de chequeo revisada.</t>
  </si>
  <si>
    <t>5.4.2</t>
  </si>
  <si>
    <t>Desarrollar funcionalidades en la página WEB para facilitar el acceso a la población con alguna discapacidad</t>
  </si>
  <si>
    <t>Funcionalidades desarrolladas</t>
  </si>
  <si>
    <t>Funcionalidades implementadas del nivel de usabilidad A y AA, en la pagina WEB para facilitar el acceso a la población con alguna discapacidad</t>
  </si>
  <si>
    <t>5.4.3</t>
  </si>
  <si>
    <t>Realizar descripción de las fotos publicadas en la vigencia 2022 en la página web de le Entidad https://www.agenciadetierras.gov.co/</t>
  </si>
  <si>
    <t>Fotos con descripción</t>
  </si>
  <si>
    <t xml:space="preserve"> Fotografías publicadas en la página web con pie de foto</t>
  </si>
  <si>
    <t>Dirección General (Oficina Comunicaciones)</t>
  </si>
  <si>
    <t>5.4.4</t>
  </si>
  <si>
    <t>Incluir subtítulos a videos publicados en la vigencia 2022 en la página web https://www.agenciadetierras.gov.co/ 
y canal de YouTube de la Entidad https://www.youtube.com/channel/UCOxhksX5ARHVcLMXQLOozaA</t>
  </si>
  <si>
    <t>Videos con subtítulos</t>
  </si>
  <si>
    <t>Videos publicados en la página web y canal de YouTube con subtítulos</t>
  </si>
  <si>
    <t>5.5 Monitoreo del Acceso o la Información Pública</t>
  </si>
  <si>
    <t>5.5.1</t>
  </si>
  <si>
    <t>Hacer seguimiento a la implementación de la Guía la Ley 1712 de 2014 (Ley de Transparencia y del Derecho de Acceso a la Información Pública) por parte de la ANT.</t>
  </si>
  <si>
    <t>Informes de seguimiento</t>
  </si>
  <si>
    <t>Informes de seguimiento elaborados / Informes de seguimiento programados</t>
  </si>
  <si>
    <t>Componente 6 Iniciativas Adicionales</t>
  </si>
  <si>
    <t>NA</t>
  </si>
  <si>
    <t>6.1.1</t>
  </si>
  <si>
    <t>Realizar Sensibilización del código de ética del Auditor, para los Auditores de la Agencia</t>
  </si>
  <si>
    <t>Actividades de sensibilización del código de ética del Auditor para los Auditores de la Agencia-Semestral</t>
  </si>
  <si>
    <t>Numero Actividades de Sensibilización realizadas</t>
  </si>
  <si>
    <t xml:space="preserve">Oficina de Control Interno </t>
  </si>
  <si>
    <t>6.1.2</t>
  </si>
  <si>
    <t>Socializar con los colaboradores de la ANT el Plan Anticorrupción y de Atención al Ciudadano vigencia 2022</t>
  </si>
  <si>
    <t>Número de sesiones de socialización realizadas / Número de sesiones de socialización programadas</t>
  </si>
  <si>
    <t>6.1.3</t>
  </si>
  <si>
    <t>Socializar con la ciudadanía el Plan Anticorrupción y de Atención al Ciudadano vigencia 2022</t>
  </si>
  <si>
    <t>6.1.4</t>
  </si>
  <si>
    <t>Actualizar el instructivo para la formulación del Plan Anticorrupción y de Atención al Ciudadano vigencia 2023</t>
  </si>
  <si>
    <t>Instructivo actualizado</t>
  </si>
  <si>
    <t>Número de documentos de instructivo elaborado / Número de documentos de instructivo programado</t>
  </si>
  <si>
    <t>6.1.5</t>
  </si>
  <si>
    <t>Actualizar el instructivo para la formulación del Mapa de Riesgos de Corrupción vigencia 2023</t>
  </si>
  <si>
    <t>Estado</t>
  </si>
  <si>
    <t>Observaciones</t>
  </si>
  <si>
    <t>OCI</t>
  </si>
  <si>
    <t>En terminos</t>
  </si>
  <si>
    <t>Incumplido</t>
  </si>
  <si>
    <t>Evidencia</t>
  </si>
  <si>
    <t>Si</t>
  </si>
  <si>
    <t xml:space="preserve">Evidencia </t>
  </si>
  <si>
    <t>OBSERVACIONES DEL AUDITADO</t>
  </si>
  <si>
    <t>Cumplió</t>
  </si>
  <si>
    <t>En términos</t>
  </si>
  <si>
    <t>Total</t>
  </si>
  <si>
    <t>1. Gestión del Riesgo</t>
  </si>
  <si>
    <t xml:space="preserve">Recuento </t>
  </si>
  <si>
    <t>TOTAL</t>
  </si>
  <si>
    <t>Frecuencia</t>
  </si>
  <si>
    <t>F</t>
  </si>
  <si>
    <t>2.  Racionalización de Tramites</t>
  </si>
  <si>
    <t>Porcentaje</t>
  </si>
  <si>
    <t>3 Rendición de cuentas</t>
  </si>
  <si>
    <t>Dirección General (Oficina  de Comunicaciones)
Oficina de Planeación	0	1	0	1
	Oficina de Planeación</t>
  </si>
  <si>
    <t>Dirección General (Oficina  de Comunicaciones)"</t>
  </si>
  <si>
    <t>Dirección General - Equipo Asesor de Comunicaciones</t>
  </si>
  <si>
    <t>Dependencia</t>
  </si>
  <si>
    <t>0'</t>
  </si>
  <si>
    <t>(Líder UGT)"</t>
  </si>
  <si>
    <t>Dirección General</t>
  </si>
  <si>
    <t>Secretaría General</t>
  </si>
  <si>
    <t>Oficina Jurídica</t>
  </si>
  <si>
    <t>Porcentaje válido</t>
  </si>
  <si>
    <t xml:space="preserve">Dependencia </t>
  </si>
  <si>
    <t xml:space="preserve">% Cumplimiento </t>
  </si>
  <si>
    <t>Actividad Cumplida</t>
  </si>
  <si>
    <t>Actividad en términos</t>
  </si>
  <si>
    <t>Actividad incumplida</t>
  </si>
  <si>
    <t>No Definida</t>
  </si>
  <si>
    <t>º</t>
  </si>
  <si>
    <t>Socializaciones realizadas. su producto:Registros de socializaciones realizadas., responble :Oficina de Planeación ,tiene como meta:2 Si ,enviaron el soporte correspondiente</t>
  </si>
  <si>
    <t>Documento de solicitud de aprobación de versión 1 del Mapa de Riesgos de Corrupción vigencia 2022. su producto:Numero  de Documento de solicitud de aprobación de versión 1 del Mapa de Riesgos de Corrupción vigencia 2022 elaborado. / Numero de documentos programados , responble :Oficina del Inspector de la Gestión de Tierras ,tiene como meta:1 Si ,enviaron el soporte correspondiente</t>
  </si>
  <si>
    <t>Documento borrador de Mapa de Riesgos de Corrupción vigencia 2022. su producto:Numero  de Documento borrador de Mapa de Riesgos de Corrupción vigencia 2022 publicado / Numero de documentos que deben ser  publicados programados , responble :Oficina del Inspector de la Gestión de Tierras ,tiene como meta:1 Si ,enviaron el soporte correspondiente</t>
  </si>
  <si>
    <t>Solicitud de publicación de versión 1 del Mapa de Riesgos de Corrupción vigencia 2022. su producto:Número de solicitudes de publicación de versión 1 Mapa de Riesgos de Corrupción realizadas / Número de solicitudes de publicación programadas, responble :Oficina del Inspector de la Gestión de Tierras ,tiene como meta:1 Si ,enviaron el soporte correspondiente</t>
  </si>
  <si>
    <t>Sesiones de socialización su producto:Numero  de sesiones de socialización realizadas / Numero de sesiones programadas , responble :Oficina del Inspector de la Gestión de Tierras ,tiene como meta:1 Si ,enviaron el soporte correspondiente</t>
  </si>
  <si>
    <t>Pieza comunicativa su producto:Numero de piezas comunicativas elaboradas / Numero de piezas comunicativas programadas , responble :Oficina del Inspector de la Gestión de Tierras ,tiene como meta:1 Si ,enviaron el soporte correspondiente</t>
  </si>
  <si>
    <t>Informe de monitoreo su producto:Numero  de informe de monitoreo realizado / Número  de informes  de monitoreo programados , responble :Oficina del Inspector de la Gestión de Tierras ,tiene como meta:6 Si ,enviaron el soporte correspondiente</t>
  </si>
  <si>
    <t>Comunicaciones de Alerta de monitoreo al reporte de riesgos de corrupción. su producto:Número de comunicaciones de Alerta de monitoreo al reporte de riesgos de corrupción realizadas / Numero de comunicaciones  programadas , responble :Oficina del Inspector de la Gestión de Tierras ,tiene como meta:10 Si ,enviaron el soporte correspondiente</t>
  </si>
  <si>
    <t>Informe de recomendaciones al Mapa de Riesgos de Corrupción su producto:Numero  de Informes de recomendaciones elaborados / Numero de informes de recomendaciones programados , responble :Oficina del Inspector de la Gestión de Tierras ,tiene como meta:1  ,enviaron el soporte correspondiente</t>
  </si>
  <si>
    <t>Informes de Seguimiento Mapa de Riesgos Corrupción publicado-Cuatrimestral su producto:
Número de Seguimientos publicados/ Total de seguimientos realizados al mapa de corrupción., responble :Oficina de Control Interno ,tiene como meta:3 Si ,enviaron el soporte correspondiente</t>
  </si>
  <si>
    <t>Realización mesas de trabajo internas a nivel dirección, subdirección y oficina de planeación para identificación y revisión de tramites  con enfoque diferencial étnicos propuestos., tiene como meta:  3 su producto es : Actas de mesa de trabajo. Cuyo indicador es : Numero de mesas de trabajo realizadas / Numero de mesas programadas. presento evicencia :Si</t>
  </si>
  <si>
    <t>Seguimiento de la Estrategia de Racionalización de trámites, tiene como meta:  3 su producto es : Informes de Seguimiento PAAC - Cuatrimestral Cuyo indicador es : N. de informes publicados/Total de los informes  presento evicencia :Si</t>
  </si>
  <si>
    <t>Publicación de boletines en la pagina web de la Entidad https://www.agenciadetierras.gov.co/prensa/noticias/ tiene como meta: 4 su producto es :Boletines cuyo indicador es  :Informe de publicaciones ,presento evidencia :Si</t>
  </si>
  <si>
    <t>Diseño y divulgación de campañas de anticorrupcióntiene como meta: 2 su producto es :campañas diseñadas y divulgadas cuyo indicador es  :Numero de campañas realizadas / Numero de campañas programadas ,presento evidencia :Si</t>
  </si>
  <si>
    <t>Diseñar la estrategia para la rendición de cuentas de la Entidad.tiene como meta: 1 su producto es :Estrategia cuyo indicador es  :Estrategia formulada ,presento evidencia :Si</t>
  </si>
  <si>
    <t>Rendir cuentas acerca de la gestión de denuncias recibidas en la ANTtiene como meta: 3 su producto es :Informe de denuncias cuyo indicador es  :Número de Informes de Denuncias y seguimiento a irregularidades publicados / Número de Informes de Denuncias y seguimiento a irregularidades programados ,presento evidencia :Si</t>
  </si>
  <si>
    <t>Realización del evento y divulgación  de la audiencia pública de rendición de cuentas vigencia 2021, con la activa participación de grupos de interés, gremios, organismos de control y la ciudadanía en general.tiene como meta: 1 su producto es :Audiencia pública de rendición de cuentas vigencia 2021 realizada cuyo indicador es  :Audiencia pública de rendición de cuentas vigencia 2021 realizada ,presento evidencia :</t>
  </si>
  <si>
    <t>Realizar Audiencia pública de rendición de cuentas con la activa participación de grupos de Interés, gremios, organizaciones y ciudadanía en general.tiene como meta: 1 su producto es :Audiencia publica cuyo indicador es  :Audiencia pública realizada ,presento evidencia :</t>
  </si>
  <si>
    <t>Diseñar e implementar una estrategia de divulgación de los avances de la entidad respecto a la implementación del Acuerdo de Paz.tiene como meta: 1 su producto es :Estrategia cuyo indicador es  :Estrategia publicada ,presento evidencia :</t>
  </si>
  <si>
    <t>Diseñar e implementar espacios de dialogo nacionales y territoriales con base en los lineamientos del Manual Único de Rendición de Cuentas de acuerdo con el cronograma establecido por el Sistema de Rendición de Cuentas. tiene como meta: 1 su producto es :Espacio de dialogo cuyo indicador es  :Espacios de diálogos realizados ,presento evidencia :</t>
  </si>
  <si>
    <t>Realizar la evaluación de rendición de cuentas de la Agencia, siguiendo los lineamientos establecidos por la DAFP, dando cumplimiento al marco normativo y de política vigente.tiene como meta: 1 su producto es :Informe de evaluación de rendición de cuentas publicado-Anual cuyo indicador es  :Informe de evaluación de rendición de cuentas publicado ,presento evidencia :</t>
  </si>
  <si>
    <t>Realizar evaluación a la atención a las peticiones allegadas a la Agencia tiene como meta: 2, su producto es :Informes de evaluación de peticiones publicadas-semestral cuyo indicador es :Numero de Informes de evaluación de peticiones publicados / Informes Realizados, presento evidencia:Si</t>
  </si>
  <si>
    <t>Actualizar la estrategia de servicio al ciudadano tiene como meta: 1, su producto es :Documento de estrategia actualizado  cuyo indicador es :Documento de estrategia actualizado , presento evidencia:Si</t>
  </si>
  <si>
    <t>Actualizar e implementar estrategia para atender el rezago de la ANT tiene como meta: 1, su producto es :Plan con metas e indicadores y cronograma elaborado cuyo indicador es :Plan con metas e indicadores y cronograma elaborado, presento evidencia:Si</t>
  </si>
  <si>
    <t>Ejecutar el plan de choque definido para la atención de PQRSD de la vigencias 2019 en la ANT tiene como meta: 1, su producto es :Matriz de seguimiento elaborada cuyo indicador es :(%) Porcentaje de PQRD atendidas/ Porcentaje de PQRD radicados en 2019, presento evidencia:</t>
  </si>
  <si>
    <t>Realizar el seguimiento a la ejecución del servicio analizando los resultados obtenidos de la Asesoría y Orientación al Ciudadano estableciendo las recomendaciones respectivas. tiene como meta: 11, su producto es :Informes de seguimiento elaborados cuyo indicador es :Informes de seguimiento elaborados, presento evidencia:Si</t>
  </si>
  <si>
    <t>Incluir en el Plan Institucional de Capacitación, actividades de sensibilización para el mejoramiento del servicio al ciudadano tiene como meta: 1, su producto es :Plan institucional de capacitación elaborado con la inclusión de la actividad cuyo indicador es :Plan institucional de capacitación elaborado con la inclusión de la actividad, presento evidencia:Si</t>
  </si>
  <si>
    <t>Realizar actividades de difusión del Código de Integridad y Buen Gobierno de la ANT, con miras a sensibilizar a los servidores públicos en el mejoramiento del servicio al ciudadano tiene como meta: 3, su producto es :Campañas de difusión cuyo indicador es :Campañas de difusión programadas / Campañas de difusión realizadas, presento evidencia:Si</t>
  </si>
  <si>
    <t>Validar que el texto de autorización de protección de datos personales en los diferentes canales de atención al ciudadano  tiene como meta: 2, su producto es :Validación del texto en los canales de atención. cuyo indicador es :Lista de canales de atención al ciudadano de la entidad validados, presento evidencia:</t>
  </si>
  <si>
    <t>Realizar campañas informativas sobre la responsabilidad en las respuestas de PQRSD y sanciones disciplinarias y judiciales. tiene como meta: 2, su producto es :Campañas informativas realizadas cuyo indicador es :Campañas informativas programadas / Campañas informativas realizadas, presento evidencia:Si</t>
  </si>
  <si>
    <t>Optimizar el sistema ORFEO para mejorar la gestión de los requerimientos de acuerdo a las solicitudes realizadas por las dependencias tiene como meta: 0,8, su producto es :Informe de seguimiento elaborado cuyo indicador es :(Número de ajustes realizados a ORFEO / Número de solicitudes aprobadas) * 100, presento evidencia:</t>
  </si>
  <si>
    <t>Elaborar informes de PQRSD por dependencia - último trimestre 2020 al tercer trimestre 2021.  (número de solicitudes recibidas, número de solicitudes trasladadas, tiempo de respuesta a cada solicitud, número de solicitudes en las que se negó el acceso a la información tiene como meta: 4, su producto es :Informes de PQRSD elaborados y publicados cuyo indicador es :Informes de PQRSD elaborados / Informes de PQRSD publicados, presento evidencia:Si</t>
  </si>
  <si>
    <t>Implementar la elaboración de encuestas de satisfacción del servicio por parte de los ciudadanos, frente a  la atención brindada por las diferentes Unidades de Gestión Territorial. tiene como meta: 0,8, su producto es :Tablas estadísticas. cuyo indicador es :Encuestas aplicadas / Número de ciudadanos atendidos, presento evidencia:Si</t>
  </si>
  <si>
    <t>Actualizar la caracterización ciudadana y grupos de interés de la Agencia Nacional de Tierras ANT. tiene como meta: 1, su producto es :Documento de caracterización actualizado cuyo indicador es :Documento de caracterización actualizado, presento evidencia:Si</t>
  </si>
  <si>
    <t>Implementar encuestas de satisfacción del servicio por parte de los ciudadanos y realizar monitoreo de manera periódica a los resultados. último trimestre 2020 al tercer trimestre 2021 tiene como meta: 4, su producto es :Informes de satisfacción al ciudadano elaborados y publicados cuyo indicador es :Informes de satisfacción al ciudadano elaborados / Informes de satisfacción al ciudadano publicados, presento evidencia:Si</t>
  </si>
  <si>
    <t>Solicitar la publicación del Plan Anual de Auditoria y sus modificaciones tiene como meta: 1 ,su producto es :Plan Anual Auditoria Publicado cuyo indicador es: Plan Anual Auditoria y sus modificaciones publicadospresento evidencia :Si</t>
  </si>
  <si>
    <t>Socializar Resolución MinTIC 1519 del 2020 en lo que respecta al anexo 2 estándares de publicación y divulgación información tiene como meta: 3 ,su producto es :Jornadas de socialización realizadas cuyo indicador es: Número de socializaciones realizadas / Número de socializaciones programadaspresento evidencia :Si</t>
  </si>
  <si>
    <t xml:space="preserve"> Actualización  de la Guía la Ley 1712 de 2014 (Ley de Transparencia y del Derecho de Acceso a la Información Pública) por parte de la ANT. tiene como meta: 1 ,su producto es :Instrumento actualizado cuyo indicador es: Instrumento actualizadopresento evidencia :Si</t>
  </si>
  <si>
    <t>Publicar contenido de toda decisión que afecte la prestación del servicio al ciudadano en los Puntos de Atención de Tierras PAT (Ley 1712 de 2014) tiene como meta: 1 ,su producto es :Decisiones publicadas cuyo indicador es: Número de decisiones tomadas / Numero de decisiones publicadaspresento evidencia :Si</t>
  </si>
  <si>
    <t>Publicar la ejecución presupuestal histórica (diciembre 2020 y enero-noviembre 2021) tiene como meta: 11 ,su producto es :Ejecución presupuestal publicada cuyo indicador es: presento evidencia :Si</t>
  </si>
  <si>
    <t>Publicar el Plan Anual de Adquisiciones vigencia 2020 tiene como meta: 1 ,su producto es :PAAB Actualizado y publicado cuyo indicador es: PAAB actualizado / PAAB publicadopresento evidencia :Si</t>
  </si>
  <si>
    <t>Publicar en la página WEB de la Agencia, la ruta que contenga el Directorio Público de SIGEP, incluyendo el cargo, direcciones de correo electrónico, escalas salariales y teléfono de los servidores públicos de la ANT, vigencia 2021.  tiene como meta: 1 ,su producto es :Publicación Directorio del SIGEP con la información de los servidores públicos de la ANT cuyo indicador es: Numero de publicaciones realizadaspresento evidencia :</t>
  </si>
  <si>
    <t>Publicar contrataciones adjudicadas para la correspondiente vigencia en lo relacionado con compras, funcionamiento e inversión, obras públicas, bienes adquiridos, arrendados, contratos de prestación de servicios con personas naturales y plazos de cumplimiento de los contratos. Con el número de referencia al Secop II (ley 1712 de 2014) tiene como meta: 1 ,su producto es :Porcentaje de contrataciones adjudicadas cuyo indicador es: Numero de contrataciones adjudicadas / Numero de contrataciones publicadaspresento evidencia :Si</t>
  </si>
  <si>
    <t>Publicar todos los datos de adjudicación y ejecución de contratos, incluidos concursos y licitaciones con número de referencia a  Secop 2 (ley 1712 de 2014) tiene como meta: 1 ,su producto es :(%) de información publicada cuyo indicador es: Numero de contrataciones adjudicadas / Numero de contrataciones publicadaspresento evidencia :Si</t>
  </si>
  <si>
    <t>Publicar los resultados de las auditorías al ejercicio presupuestal e indicadores de desempeño. (ley 1712 de 2014) tiene como meta: 1 ,su producto es :(%) Información publicada cuyo indicador es: Número de auditorias realizadas / Número de resultados de auditorias publicadaspresento evidencia :Si</t>
  </si>
  <si>
    <t>Publicar el Informe de Gestión de la Vigencia 2021. tiene como meta: 1 ,su producto es :Informe de gestión cuyo indicador es: Documento publicadopresento evidencia :Si</t>
  </si>
  <si>
    <t>Publicar el Plan de Acción Anual de la vigencia 2022. tiene como meta: 1 ,su producto es :Plan de acción anual 2022 cuyo indicador es: Documento publicadopresento evidencia :Si</t>
  </si>
  <si>
    <t>Publicar la Distribución presupuestal de los proyectos de Inversión de la vigencia 2022 tiene como meta: 1 ,su producto es :Distribución presupuestal 2022 cuyo indicador es: Documento publicadopresento evidencia :Si</t>
  </si>
  <si>
    <t>Publicar los trámites y servicios de la Entidad con los siguientes Ítems (norma, costos, ruta de atención, formatos y formularios requeridos) y su respectivo vinculo al SUIT tiene como meta: 1 ,su producto es :Trámites cuyo indicador es: Trámites publicadospresento evidencia :</t>
  </si>
  <si>
    <t>Publicar procesos y procedimientos adoptados por la Agencia tiene como meta: 1 ,su producto es :Procesos y procedimientos adoptados cuyo indicador es: Documentos publicadospresento evidencia :Si</t>
  </si>
  <si>
    <t>Publicar contenido de toda decisión aprobada por el Consejo Directivo de la ANT (Ley 1712 de 2014) tiene como meta: 1 ,su producto es :Decisiones  cuyo indicador es: Decisiones del Consejo Directivo publicadaspresento evidencia :Si</t>
  </si>
  <si>
    <t>Elaborar y publicar informes de PQRSD por dependencia - último trimestre 2020 al tercer trimestre 2021.  (número de solicitudes recibidas, número de solicitudes trasladadas, tiempo de respuesta a cada solicitud, número de solicitudes en las que se negó el acceso a la información tiene como meta: 4 ,su producto es :Informes de PQRSD elaborados y publicados cuyo indicador es: Informes de PQRSD elaborados / Informes de PQRSD publicadospresento evidencia :Si</t>
  </si>
  <si>
    <t>Publicar en la Página Web de la Entidad el Normograma debidamente actualizado tiene como meta: 1 ,su producto es :Normograma debidamente publicado en la pagina web cuyo indicador es: Numero de publicaciones elaboradas / Numero de publicaciones programadas.presento evidencia :</t>
  </si>
  <si>
    <t>Actualizar el Esquema de Publicación de la Información tiene como meta: 1 ,su producto es :Matriz actualizada cuyo indicador es: Actualización de los registros.presento evidencia :</t>
  </si>
  <si>
    <t>Aprobar e implementar el Programa de Gestión Documental tiene como meta: 0,6 ,su producto es :% de implementación del PGD actualizado cuyo indicador es: % de implementación del PGD actualizadopresento evidencia :</t>
  </si>
  <si>
    <t>Presentar ante el AGN la actualización Tablas de Retención Documental de la Agencia Nacional de Tierras. tiene como meta: 1 ,su producto es :Tabla de Retención Documental presentada al AGN cuyo indicador es: Tabla de Retención Documental presentada al AGNpresento evidencia :</t>
  </si>
  <si>
    <t>Actualizar el Plan Institucional de Archivo - PINAR tiene como meta: 1 ,su producto es :Plan Institucional de Archivo - PINAR actualizado cuyo indicador es: Plan Institucional de Archivo - PINAR actualizadopresento evidencia :</t>
  </si>
  <si>
    <t>Validar, consolidar y conformar el Inventario Documental de los expedientes recibidos del Extinto INCODER que se encuentran en los depósitos de archivo de la ANT tiene como meta: 0,4 ,su producto es :% de validación, consolidación y conformación del inventario documental  cuyo indicador es: % de validación, consolidación y conformación del inventario documental presento evidencia :</t>
  </si>
  <si>
    <t>Revisar a través del listado emitido por el MinTIC  la usabilidad y accesibilidad del portal institucional, para población con alguna discapacidad tiene como meta: 1 ,su producto es :Revisión lista de chequeo cuyo indicador es: Lista de chequeo revisada.presento evidencia :</t>
  </si>
  <si>
    <t>Realizar descripción de las fotos publicadas en la vigencia 2022 en la página web de le Entidad https://www.agenciadetierras.gov.co/ tiene como meta: 1 ,su producto es :Fotos con descripción cuyo indicador es:  Fotografías publicadas en la página web con pie de fotopresento evidencia :Si</t>
  </si>
  <si>
    <t>Incluir subtítulos a videos publicados en la vigencia 2022 en la página web https://www.agenciadetierras.gov.co/ 
y canal de YouTube de la Entidad https://www.youtube.com/channel/UCOxhksX5ARHVcLMXQLOozaA tiene como meta: 1 ,su producto es :Videos con subtítulos cuyo indicador es: Videos publicados en la página web y canal de YouTube con subtítulospresento evidencia :Si</t>
  </si>
  <si>
    <t>Realizar Sensibilización del código de ética del Auditor, para los Auditores de la Agencia tiene como meta: 2 ,su producto es :Actividades de sensibilización del código de ética del Auditor para los Auditores de la Agencia-Semestral cuyo indicador es: Numero Actividades de Sensibilización realizadas presento evidencia :Si</t>
  </si>
  <si>
    <t>Socializar con los colaboradores de la ANT el Plan Anticorrupción y de Atención al Ciudadano vigencia 2022 tiene como meta: 1 ,su producto es :Sesiones de socialización cuyo indicador es: Número de sesiones de socialización realizadas / Número de sesiones de socialización programadas presento evidencia :Si</t>
  </si>
  <si>
    <t>Socializar con la ciudadanía el Plan Anticorrupción y de Atención al Ciudadano vigencia 2022 tiene como meta: 1 ,su producto es :Pieza comunicativa cuyo indicador es: Numero de piezas comunicativas elaboradas / Numero de piezas comunicativas programadas  presento evidencia :Si</t>
  </si>
  <si>
    <t>}</t>
  </si>
  <si>
    <t>REVISAR INDICADOR</t>
  </si>
  <si>
    <t>No hay evidencia</t>
  </si>
  <si>
    <t>Informe de Mapa de Riesgos de Corrupción su producto:Numero de Informes publicados / Numero de Informes programados, responble :Oficina de Control Interno ,tiene como meta:1.</t>
  </si>
  <si>
    <t xml:space="preserve">Documento de solicitud de aprobación de modificaciones a la versión 1 del Mapa de Riesgos de Corrupción vigencia 2022. su producto:Numero  de Documento de solicitud de aprobación de modificaciones a la versión 1 del Mapa de Riesgos de Corrupción vigencia 2022 elaborado / Numero de documentos programados , responble :Oficina del Inspector de la Gestión de Tierras ,tiene como meta:1 </t>
  </si>
  <si>
    <t xml:space="preserve">Solicitud de inscripción de trámites identificados, tiene como meta:  1 su producto es : Solicitud de inscripción ante Función Publica realizada Cuyo indicador es : Solicitud radicada ante DAFP </t>
  </si>
  <si>
    <t>Actualización en página web institucional, de los avances en el proceso de inscripción de trámites ante el DAFP., tiene como meta:  1 su producto es : Actualización en página web realizada Cuyo indicador es : Caso radicado en CAS (numero de caso)</t>
  </si>
  <si>
    <t>Diseño y divulgación de campañas de atención al ciudadano tiene como meta: 2 su producto es :Campañas diseñadas y divulgadas cuyo indicador es  :Numero de campañas realizadas / Numero de campañas programadas</t>
  </si>
  <si>
    <t xml:space="preserve">Elaborar un informe individual de rendición de cuentas con enfoque al Acuerdo de Paz, con corte a 31 de diciembre de 2021, conforme a los lineamientos del Departamento Administrativo de la Función Pública DAFPtiene como meta: 1 su producto es :Informe cuyo indicador es  :Informe publicado en portal web sección "Transparencia y Acceso a Información Pública"  </t>
  </si>
  <si>
    <t>Producir y documentar permanentemente la información sobre los avances de la gestión en la implementación del Acuerdo de Paz bajo los lineamientos del Sistema de Rendición de Cuentas del Departamento Administrativo de la Función Pública DAFP. tiene como meta: 1 su producto es :Información producida y documentada cuyo indicador es  :Información producida y documentada durante el periodo evaluado . Presento evidencia de los meses de febrero y marzo no presento evidencia de los meses abril y enero</t>
  </si>
  <si>
    <t xml:space="preserve">Establecer y divulgar el cronograma que identifique y define los espacios de dialogo presenciales, y los mecanismos virtuales complementarios, que utilizarán para rendir cuentas sobre los temas de interés priorizados, así como de la gestión general de la Entidadtiene como meta: 1 su producto es :Cronograma cuyo indicador es  :Cronograma publicado </t>
  </si>
  <si>
    <t>Aplicar autodiagnóstico del estado de la Rendición de Cuentas de la Entidadtiene como meta: 1 su producto es :Autodiagnóstico cuyo indicador es  :Autodiagnóstico aplicado</t>
  </si>
  <si>
    <t xml:space="preserve">Autoevaluar la estrategia para la rendición de cuentas de la Entidad.tiene como meta: 1 su producto es :Documento de autoevaluación  cuyo indicador es  :Documento de Autoevaluación elaborado </t>
  </si>
  <si>
    <t>Elaborar  los estudios previos para la celebración de contratos y/o convenios interadministrativos, en los que se busque dar apertura a un Punto de Atención de Tierras. tiene como meta: 5, su producto es :Estudios previos realizados. cuyo indicador es :Estudios previos realizados / Estudios previos programados:</t>
  </si>
  <si>
    <t>Socializar la estrategia de servicio al ciudadano tiene como meta: 1, su producto es :Estrategia socializada cuyo indicador es :Estrategia socializada,</t>
  </si>
  <si>
    <t>Publicar contenido de toda decisión que afecte la prestación del servicio al ciudadano en  las Unidades de Gestión Territorial y los Puntos de Atención a Tierras. tiene como meta: 1, su producto es :Piezas informativas elaboradas. cuyo indicador es :Piezas informativas publicadas.</t>
  </si>
  <si>
    <t>Ejecutar el plan de choque definido para la atención de PQRSD de la vigencias 2020 en la ANT tiene como meta: 1, su producto es :Matriz de seguimiento elaborada cuyo indicador es :(%) Porcentaje de PQRD atendidas/ Porcentaje de PQRD radicados en 2020</t>
  </si>
  <si>
    <t>Ejecutar el plan de choque definido para la atención de PQRSD de la vigencias 2021 en la ANT tiene como meta: 0,7, su producto es :Matriz de seguimiento elaborada cuyo indicador es :(%) Porcentaje de PQRD atendidas/ Porcentaje de PQRD radicados en 2021</t>
  </si>
  <si>
    <t>Fortalecer la capacitación de las personas que atienden público en temas misionales de la ANT y servicio al ciudadano tiene como meta: 0,9, su producto es :Realizar socializaciones a los agentes de servicio al ciudadano cuyo indicador es :Numero de socializaciones programadas / Numero de socializaciones realizadas</t>
  </si>
  <si>
    <t xml:space="preserve">Publicación del directorio que incluya: cargo, direcciones de correo electrónico y teléfono de los empleados y funcionarios tiene como meta: 1 ,su producto es :Publicación de directorio cuyo indicador es: Directorio Publicado </t>
  </si>
  <si>
    <t>Actualización del portal de transparencia ANT  tiene como meta: 1 ,su producto es :Informe de actualizaciones efectuadas cuyo indicador es: Número de actualizaciones atendidas semestralmente</t>
  </si>
  <si>
    <t>Solicitar la publicación de los planes de mejoramientos suscritos por la ANT tiene como meta: 1 ,su producto es :Planes de mejoramiento publicados (según demanda) cuyo indicador es: No. Planes de mejoramiento publicados / Total de Planes de Mejoramiento Formulados</t>
  </si>
  <si>
    <t>Solicitar la publicación de los informes de Ley, Seguimientos, Auditoria tiene como meta: 1 ,su producto es :Informes publicados (Informes de Ley, seguimientos, Auditoria) de acuerdo a los informes elaborados (según aprobación CICCI) cuyo indicador es: Informes Publicados (Informes de Ley, Seguimientos, Auditoria)/Total de Informes  Enviados</t>
  </si>
  <si>
    <t>Publicar en la página WEB de la Agencia, la ruta que contenga el Directorio Público de SIGEP, incluyendo el cargo, direcciones de correo electrónico, escalas salariales y teléfono de los contratistas de la ANT, vigencia 2021.  tiene como meta: 1 ,su producto es :Publicación Directorio del SIGEP con la información de los contratistas de la ANT cuyo indicador es: Numero de publicaciones realizadas</t>
  </si>
  <si>
    <t>Actualizar el Registro de Publicaciones  tiene como meta: 1 ,su producto es :Matriz actualizada y publicada en la página web de la entidad de acuerdo con las solicitudes recibidas por el área encargada cuyo indicador es: Numero de solicitudes de publicaciones atendidas y publicadas.</t>
  </si>
  <si>
    <t>Actualizar el Registro de Activos de Información tiene como meta: 1 ,su producto es :Matriz actualizada cuyo indicador es: Actualización de los registros</t>
  </si>
  <si>
    <t>Actualizar el Índice de Información Clasificada y Reservada tiene como meta: 1 ,su producto es :Matriz actualizada cuyo indicador es: Actualización de los registros.</t>
  </si>
  <si>
    <t>Desarrollar funcionalidades en la página WEB para facilitar el acceso a la población con alguna discapacidad tiene como meta: 0,8 ,su producto es :Funcionalidades desarrolladas cuyo indicador es: Funcionalidades implementadas del nivel de usabilidad A y AA, en la pagina WEB para facilitar el acceso a la población con alguna discapacidad}:</t>
  </si>
  <si>
    <t>Hacer seguimiento a la implementación de la Guía la Ley 1712 de 2014 (Ley de Transparencia y del Derecho de Acceso a la Información Pública) por parte de la ANT. tiene como meta: 2 ,su producto es :Informes de seguimiento cuyo indicador es: Informes de seguimiento elaborados / Informes de seguimiento programados</t>
  </si>
  <si>
    <t xml:space="preserve">Actualizar el instructivo para la formulación del Plan Anticorrupción y de Atención al Ciudadano vigencia 2023 tiene como meta: 1 ,su producto es :Instructivo actualizado cuyo indicador es: Número de documentos de instructivo elaborado / Número de documentos de instructivo programado </t>
  </si>
  <si>
    <t xml:space="preserve">Actualizar el instructivo para la formulación del Mapa de Riesgos de Corrupción vigencia 2023 tiene como meta: 1 ,su producto es :Instructivo actualizado cuyo indicador es: Número de documentos de instructivo elaborado / Número de documentos de instructivo programado </t>
  </si>
  <si>
    <t>Socialización a los servidores públicos y contratistas de la ANT sobre la importancia de la rendición de cuentastiene como meta: 1 su producto es :Sesión de socialización cuyo indicador es  :Sesiones de socialización realizada, actividad adelantada realizada.</t>
  </si>
  <si>
    <t>ACTIVIDAD ADELANTADA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</si>
</sst>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MT"/>
      <family val="2"/>
    </font>
    <font>
      <sz val="11"/>
      <color theme="1"/>
      <name val="ArialMT"/>
      <family val="2"/>
    </font>
    <font>
      <sz val="11"/>
      <color theme="1"/>
      <name val="Arial Narrow"/>
      <family val="2"/>
    </font>
    <font>
      <b/>
      <sz val="14"/>
      <name val="Arial Narrow"/>
      <family val="2"/>
    </font>
    <font>
      <b/>
      <sz val="12"/>
      <name val="Arial Narrow"/>
      <family val="2"/>
    </font>
    <font>
      <b/>
      <sz val="18"/>
      <name val="Arial Narrow"/>
      <family val="2"/>
    </font>
    <font>
      <sz val="11"/>
      <name val="Arial Narrow"/>
      <family val="2"/>
    </font>
    <font>
      <sz val="12"/>
      <name val="Arial Narrow"/>
      <family val="2"/>
    </font>
    <font>
      <b/>
      <sz val="18"/>
      <color theme="1"/>
      <name val="Arial Narrow"/>
      <family val="2"/>
    </font>
    <font>
      <sz val="10"/>
      <color theme="1"/>
      <name val="Arial Narrow"/>
      <family val="2"/>
    </font>
    <font>
      <sz val="10"/>
      <name val="Arial Narrow"/>
      <family val="2"/>
    </font>
    <font>
      <sz val="11"/>
      <color rgb="FFFF0000"/>
      <name val="Arial Narrow"/>
      <family val="2"/>
    </font>
    <font>
      <sz val="11"/>
      <color rgb="FF000000"/>
      <name val="Arial Narrow"/>
      <family val="2"/>
    </font>
    <font>
      <sz val="12"/>
      <color rgb="FF010205"/>
      <name val="Arial"/>
      <family val="2"/>
    </font>
    <font>
      <b/>
      <sz val="9"/>
      <color rgb="FF000000"/>
      <name val="Arial Narrow"/>
      <family val="2"/>
    </font>
    <font>
      <b/>
      <sz val="9"/>
      <color rgb="FFFF0000"/>
      <name val="Arial Narrow"/>
      <family val="2"/>
    </font>
    <font>
      <sz val="9"/>
      <name val="Arial Narrow"/>
      <family val="2"/>
    </font>
    <font>
      <b/>
      <sz val="9"/>
      <name val="Arial Narrow"/>
      <family val="2"/>
    </font>
    <font>
      <sz val="9"/>
      <color rgb="FF010205"/>
      <name val="Arial"/>
      <family val="2"/>
    </font>
    <font>
      <sz val="9"/>
      <color rgb="FF264A60"/>
      <name val="Arial"/>
      <family val="2"/>
    </font>
    <font>
      <sz val="9"/>
      <name val="Arial"/>
      <family val="2"/>
    </font>
    <font>
      <sz val="9"/>
      <color theme="1"/>
      <name val="Arial Narrow"/>
      <family val="2"/>
    </font>
  </fonts>
  <fills count="10">
    <fill>
      <patternFill patternType="none"/>
    </fill>
    <fill>
      <patternFill patternType="gray125"/>
    </fill>
    <fill>
      <patternFill patternType="solid">
        <fgColor theme="2" tint="-0.74999237037263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E0E0E0"/>
        <bgColor indexed="64"/>
      </patternFill>
    </fill>
    <fill>
      <patternFill patternType="solid">
        <fgColor rgb="FFD0CE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9" fontId="6" fillId="0" borderId="1" xfId="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textRotation="90" wrapText="1"/>
    </xf>
    <xf numFmtId="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9" fontId="6" fillId="0" borderId="1" xfId="1" applyFont="1" applyFill="1" applyBorder="1" applyAlignment="1">
      <alignment horizontal="center" vertical="center" wrapText="1"/>
    </xf>
    <xf numFmtId="0" fontId="2" fillId="0" borderId="1" xfId="0" applyFont="1" applyBorder="1" applyAlignment="1">
      <alignment horizontal="center" vertical="center"/>
    </xf>
    <xf numFmtId="9" fontId="6" fillId="0" borderId="1" xfId="1" applyFont="1" applyBorder="1" applyAlignment="1">
      <alignment horizontal="center" vertical="center" wrapText="1"/>
    </xf>
    <xf numFmtId="0" fontId="10" fillId="0" borderId="1" xfId="0" applyFont="1" applyBorder="1" applyAlignment="1">
      <alignment horizontal="center" vertical="center" wrapText="1"/>
    </xf>
    <xf numFmtId="9" fontId="6" fillId="0" borderId="1" xfId="1" applyFont="1" applyFill="1" applyBorder="1" applyAlignment="1">
      <alignment horizontal="center" vertical="center"/>
    </xf>
    <xf numFmtId="9" fontId="2" fillId="0" borderId="1" xfId="1" applyFont="1" applyFill="1" applyBorder="1" applyAlignment="1">
      <alignment horizontal="center" vertical="center" wrapText="1"/>
    </xf>
    <xf numFmtId="1" fontId="6" fillId="0" borderId="1" xfId="1" applyNumberFormat="1" applyFont="1" applyFill="1" applyBorder="1" applyAlignment="1">
      <alignment horizontal="center" vertical="center"/>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6" fillId="0" borderId="1" xfId="1"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9" fontId="6" fillId="0" borderId="3" xfId="1" applyFont="1" applyFill="1" applyBorder="1" applyAlignment="1" applyProtection="1">
      <alignment horizontal="center" vertical="center" wrapText="1"/>
    </xf>
    <xf numFmtId="9" fontId="6" fillId="4" borderId="1" xfId="1" applyFont="1" applyFill="1" applyBorder="1" applyAlignment="1" applyProtection="1">
      <alignment horizontal="center" vertical="center" wrapText="1"/>
    </xf>
    <xf numFmtId="1" fontId="2"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5" borderId="0" xfId="0" applyFont="1" applyFill="1" applyAlignment="1">
      <alignment horizontal="center"/>
    </xf>
    <xf numFmtId="0" fontId="6" fillId="0"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13" fillId="7" borderId="1"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1" xfId="0" applyFont="1" applyBorder="1" applyAlignment="1">
      <alignment horizontal="center" vertical="center" wrapText="1"/>
    </xf>
    <xf numFmtId="2" fontId="21"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9" fontId="6" fillId="6" borderId="1" xfId="0" applyNumberFormat="1" applyFont="1" applyFill="1" applyBorder="1" applyAlignment="1">
      <alignment horizontal="center" vertical="center" wrapText="1"/>
    </xf>
    <xf numFmtId="2" fontId="16" fillId="0" borderId="1"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2"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textRotation="90" wrapText="1"/>
    </xf>
    <xf numFmtId="0" fontId="18" fillId="7" borderId="1"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7F12-4404-A0BB-ABC6A38647BB}"/>
              </c:ext>
            </c:extLst>
          </c:dPt>
          <c:dPt>
            <c:idx val="1"/>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2B3E-0940-A29F-5A940F65D1CC}"/>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 Gestión del Riesgo'!$B$18:$B$19</c:f>
              <c:strCache>
                <c:ptCount val="2"/>
                <c:pt idx="0">
                  <c:v>Cumplió</c:v>
                </c:pt>
                <c:pt idx="1">
                  <c:v>En términos</c:v>
                </c:pt>
              </c:strCache>
            </c:strRef>
          </c:cat>
          <c:val>
            <c:numRef>
              <c:f>'1. Gestión del Riesgo'!$C$18:$C$19</c:f>
              <c:numCache>
                <c:formatCode>General</c:formatCode>
                <c:ptCount val="2"/>
                <c:pt idx="0">
                  <c:v>9</c:v>
                </c:pt>
                <c:pt idx="1">
                  <c:v>3</c:v>
                </c:pt>
              </c:numCache>
            </c:numRef>
          </c:val>
          <c:extLst>
            <c:ext xmlns:c16="http://schemas.microsoft.com/office/drawing/2014/chart" uri="{C3380CC4-5D6E-409C-BE32-E72D297353CC}">
              <c16:uniqueId val="{00000000-7F12-4404-A0BB-ABC6A38647B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C500-4E7B-A1CB-55ED187D1CD4}"/>
              </c:ext>
            </c:extLst>
          </c:dPt>
          <c:dPt>
            <c:idx val="1"/>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500-4E7B-A1CB-55ED187D1CD4}"/>
              </c:ext>
            </c:extLst>
          </c:dPt>
          <c:dLbls>
            <c:dLbl>
              <c:idx val="0"/>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00-4E7B-A1CB-55ED187D1CD4}"/>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00-4E7B-A1CB-55ED187D1CD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Racionalización d'!$C$23:$C$24</c:f>
              <c:strCache>
                <c:ptCount val="2"/>
                <c:pt idx="0">
                  <c:v>Cumplió</c:v>
                </c:pt>
                <c:pt idx="1">
                  <c:v>En términos</c:v>
                </c:pt>
              </c:strCache>
            </c:strRef>
          </c:cat>
          <c:val>
            <c:numRef>
              <c:f>'2  Racionalización d'!$G$23:$G$24</c:f>
              <c:numCache>
                <c:formatCode>General</c:formatCode>
                <c:ptCount val="2"/>
                <c:pt idx="0">
                  <c:v>2</c:v>
                </c:pt>
                <c:pt idx="1">
                  <c:v>2</c:v>
                </c:pt>
              </c:numCache>
            </c:numRef>
          </c:val>
          <c:extLst>
            <c:ext xmlns:c16="http://schemas.microsoft.com/office/drawing/2014/chart" uri="{C3380CC4-5D6E-409C-BE32-E72D297353CC}">
              <c16:uniqueId val="{00000000-C500-4E7B-A1CB-55ED187D1CD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7EEF-472B-B8D6-FD1F6B1F52BB}"/>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4-7EEF-472B-B8D6-FD1F6B1F52BB}"/>
              </c:ext>
            </c:extLst>
          </c:dPt>
          <c:dPt>
            <c:idx val="2"/>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EF-472B-B8D6-FD1F6B1F52BB}"/>
              </c:ext>
            </c:extLst>
          </c:dPt>
          <c:dLbls>
            <c:dLbl>
              <c:idx val="0"/>
              <c:layout>
                <c:manualLayout>
                  <c:x val="-0.14555293088363966"/>
                  <c:y val="0.1320490667833187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EEF-472B-B8D6-FD1F6B1F52BB}"/>
                </c:ext>
              </c:extLst>
            </c:dLbl>
            <c:dLbl>
              <c:idx val="1"/>
              <c:layout>
                <c:manualLayout>
                  <c:x val="0.26087182852143476"/>
                  <c:y val="-0.278147783610382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EEF-472B-B8D6-FD1F6B1F52BB}"/>
                </c:ext>
              </c:extLst>
            </c:dLbl>
            <c:dLbl>
              <c:idx val="2"/>
              <c:delete val="1"/>
              <c:extLst>
                <c:ext xmlns:c15="http://schemas.microsoft.com/office/drawing/2012/chart" uri="{CE6537A1-D6FC-4f65-9D91-7224C49458BB}"/>
                <c:ext xmlns:c16="http://schemas.microsoft.com/office/drawing/2014/chart" uri="{C3380CC4-5D6E-409C-BE32-E72D297353CC}">
                  <c16:uniqueId val="{00000003-7EEF-472B-B8D6-FD1F6B1F52B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Rendición de cuen'!$D$43:$F$43</c:f>
              <c:strCache>
                <c:ptCount val="3"/>
                <c:pt idx="0">
                  <c:v>Cumplió</c:v>
                </c:pt>
                <c:pt idx="1">
                  <c:v>En términos</c:v>
                </c:pt>
                <c:pt idx="2">
                  <c:v>Incumplido</c:v>
                </c:pt>
              </c:strCache>
            </c:strRef>
          </c:cat>
          <c:val>
            <c:numRef>
              <c:f>'3 Rendición de cuen'!$D$44:$F$44</c:f>
              <c:numCache>
                <c:formatCode>General</c:formatCode>
                <c:ptCount val="3"/>
                <c:pt idx="0">
                  <c:v>6</c:v>
                </c:pt>
                <c:pt idx="1">
                  <c:v>11</c:v>
                </c:pt>
                <c:pt idx="2">
                  <c:v>0</c:v>
                </c:pt>
              </c:numCache>
            </c:numRef>
          </c:val>
          <c:extLst>
            <c:ext xmlns:c16="http://schemas.microsoft.com/office/drawing/2014/chart" uri="{C3380CC4-5D6E-409C-BE32-E72D297353CC}">
              <c16:uniqueId val="{00000000-7EEF-472B-B8D6-FD1F6B1F52B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4A35-6041-8B3B-480FF5C8BCA2}"/>
              </c:ext>
            </c:extLst>
          </c:dPt>
          <c:dPt>
            <c:idx val="1"/>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983E-4D99-A562-B28D2479F1C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Mecanismos para m'!$D$47:$E$47</c:f>
              <c:strCache>
                <c:ptCount val="2"/>
                <c:pt idx="0">
                  <c:v>Cumplió</c:v>
                </c:pt>
                <c:pt idx="1">
                  <c:v>En términos</c:v>
                </c:pt>
              </c:strCache>
            </c:strRef>
          </c:cat>
          <c:val>
            <c:numRef>
              <c:f>'4. Mecanismos para m'!$D$48:$E$48</c:f>
              <c:numCache>
                <c:formatCode>General</c:formatCode>
                <c:ptCount val="2"/>
                <c:pt idx="0">
                  <c:v>11</c:v>
                </c:pt>
                <c:pt idx="1">
                  <c:v>9</c:v>
                </c:pt>
              </c:numCache>
            </c:numRef>
          </c:val>
          <c:extLst>
            <c:ext xmlns:c16="http://schemas.microsoft.com/office/drawing/2014/chart" uri="{C3380CC4-5D6E-409C-BE32-E72D297353CC}">
              <c16:uniqueId val="{00000000-983E-4D99-A562-B28D2479F1C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2"/>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E665-4EB4-9A34-EF7347CAF398}"/>
              </c:ext>
            </c:extLst>
          </c:dPt>
          <c:dPt>
            <c:idx val="1"/>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E665-4EB4-9A34-EF7347CAF398}"/>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Mecanismos para l'!$D$63:$E$63</c:f>
              <c:strCache>
                <c:ptCount val="2"/>
                <c:pt idx="0">
                  <c:v>Cumplió</c:v>
                </c:pt>
                <c:pt idx="1">
                  <c:v>En términos</c:v>
                </c:pt>
              </c:strCache>
            </c:strRef>
          </c:cat>
          <c:val>
            <c:numRef>
              <c:f>'5 Mecanismos para l'!$D$64:$E$64</c:f>
              <c:numCache>
                <c:formatCode>General</c:formatCode>
                <c:ptCount val="2"/>
                <c:pt idx="0">
                  <c:v>17</c:v>
                </c:pt>
                <c:pt idx="1">
                  <c:v>19</c:v>
                </c:pt>
              </c:numCache>
            </c:numRef>
          </c:val>
          <c:extLst>
            <c:ext xmlns:c16="http://schemas.microsoft.com/office/drawing/2014/chart" uri="{C3380CC4-5D6E-409C-BE32-E72D297353CC}">
              <c16:uniqueId val="{00000000-E665-4EB4-9A34-EF7347CAF398}"/>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7A18-470A-B8A9-854C05A6266C}"/>
              </c:ext>
            </c:extLst>
          </c:dPt>
          <c:dPt>
            <c:idx val="1"/>
            <c:bubble3D val="0"/>
            <c:spPr>
              <a:solidFill>
                <a:schemeClr val="accent6">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C7B-5A41-AA38-24A21BA7F275}"/>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 Iniciativas Adicio'!$G$22:$H$22</c:f>
              <c:strCache>
                <c:ptCount val="2"/>
                <c:pt idx="0">
                  <c:v>Cumplió</c:v>
                </c:pt>
                <c:pt idx="1">
                  <c:v>En terminos</c:v>
                </c:pt>
              </c:strCache>
            </c:strRef>
          </c:cat>
          <c:val>
            <c:numRef>
              <c:f>'6. Iniciativas Adicio'!$G$23:$H$23</c:f>
              <c:numCache>
                <c:formatCode>General</c:formatCode>
                <c:ptCount val="2"/>
                <c:pt idx="0">
                  <c:v>3</c:v>
                </c:pt>
                <c:pt idx="1">
                  <c:v>2</c:v>
                </c:pt>
              </c:numCache>
            </c:numRef>
          </c:val>
          <c:extLst>
            <c:ext xmlns:c16="http://schemas.microsoft.com/office/drawing/2014/chart" uri="{C3380CC4-5D6E-409C-BE32-E72D297353CC}">
              <c16:uniqueId val="{00000000-7A18-470A-B8A9-854C05A6266C}"/>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6708333333333336"/>
          <c:w val="0.93888888888888888"/>
          <c:h val="0.6714577865266842"/>
        </c:manualLayout>
      </c:layout>
      <c:pie3DChart>
        <c:varyColors val="1"/>
        <c:ser>
          <c:idx val="0"/>
          <c:order val="0"/>
          <c:dPt>
            <c:idx val="0"/>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2-F903-4A74-B49C-A7D7F347DE74}"/>
              </c:ext>
            </c:extLst>
          </c:dPt>
          <c:dPt>
            <c:idx val="1"/>
            <c:bubble3D val="0"/>
            <c:spPr>
              <a:solidFill>
                <a:schemeClr val="accent6">
                  <a:tint val="8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903-4A74-B49C-A7D7F347DE74}"/>
              </c:ext>
            </c:extLst>
          </c:dPt>
          <c:dPt>
            <c:idx val="2"/>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4-F903-4A74-B49C-A7D7F347DE74}"/>
              </c:ext>
            </c:extLst>
          </c:dPt>
          <c:dPt>
            <c:idx val="3"/>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903-4A74-B49C-A7D7F347DE74}"/>
              </c:ext>
            </c:extLst>
          </c:dPt>
          <c:dLbls>
            <c:dLbl>
              <c:idx val="1"/>
              <c:layout>
                <c:manualLayout>
                  <c:x val="0.21801749781277335"/>
                  <c:y val="-0.1186829250510353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03-4A74-B49C-A7D7F347DE74}"/>
                </c:ext>
              </c:extLst>
            </c:dLbl>
            <c:dLbl>
              <c:idx val="2"/>
              <c:delete val="1"/>
              <c:extLst>
                <c:ext xmlns:c15="http://schemas.microsoft.com/office/drawing/2012/chart" uri="{CE6537A1-D6FC-4f65-9D91-7224C49458BB}"/>
                <c:ext xmlns:c16="http://schemas.microsoft.com/office/drawing/2014/chart" uri="{C3380CC4-5D6E-409C-BE32-E72D297353CC}">
                  <c16:uniqueId val="{00000004-F903-4A74-B49C-A7D7F347DE74}"/>
                </c:ext>
              </c:extLst>
            </c:dLbl>
            <c:dLbl>
              <c:idx val="3"/>
              <c:layout>
                <c:manualLayout>
                  <c:x val="0.15375131233595801"/>
                  <c:y val="-3.4728054826480025E-2"/>
                </c:manualLayout>
              </c:layout>
              <c:dLblPos val="bestFit"/>
              <c:showLegendKey val="0"/>
              <c:showVal val="0"/>
              <c:showCatName val="0"/>
              <c:showSerName val="0"/>
              <c:showPercent val="1"/>
              <c:showBubbleSize val="0"/>
              <c:extLst>
                <c:ext xmlns:c15="http://schemas.microsoft.com/office/drawing/2012/chart" uri="{CE6537A1-D6FC-4f65-9D91-7224C49458BB}">
                  <c15:layout>
                    <c:manualLayout>
                      <c:w val="0.16508333333333333"/>
                      <c:h val="0.12692147856517935"/>
                    </c:manualLayout>
                  </c15:layout>
                </c:ext>
                <c:ext xmlns:c16="http://schemas.microsoft.com/office/drawing/2014/chart" uri="{C3380CC4-5D6E-409C-BE32-E72D297353CC}">
                  <c16:uniqueId val="{00000005-F903-4A74-B49C-A7D7F347DE74}"/>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Torta!$D$4:$G$4</c:f>
              <c:strCache>
                <c:ptCount val="4"/>
                <c:pt idx="0">
                  <c:v>Actividad Cumplida</c:v>
                </c:pt>
                <c:pt idx="1">
                  <c:v>Actividad en términos</c:v>
                </c:pt>
                <c:pt idx="2">
                  <c:v>Actividad incumplida</c:v>
                </c:pt>
                <c:pt idx="3">
                  <c:v>No Definida</c:v>
                </c:pt>
              </c:strCache>
            </c:strRef>
          </c:cat>
          <c:val>
            <c:numRef>
              <c:f>Torta!$D$5:$G$5</c:f>
              <c:numCache>
                <c:formatCode>General</c:formatCode>
                <c:ptCount val="4"/>
                <c:pt idx="0">
                  <c:v>47</c:v>
                </c:pt>
                <c:pt idx="1">
                  <c:v>45</c:v>
                </c:pt>
                <c:pt idx="2">
                  <c:v>0</c:v>
                </c:pt>
                <c:pt idx="3">
                  <c:v>1</c:v>
                </c:pt>
              </c:numCache>
            </c:numRef>
          </c:val>
          <c:extLst>
            <c:ext xmlns:c16="http://schemas.microsoft.com/office/drawing/2014/chart" uri="{C3380CC4-5D6E-409C-BE32-E72D297353CC}">
              <c16:uniqueId val="{00000000-F903-4A74-B49C-A7D7F347DE7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525901</xdr:colOff>
      <xdr:row>34</xdr:row>
      <xdr:rowOff>178745</xdr:rowOff>
    </xdr:from>
    <xdr:to>
      <xdr:col>14</xdr:col>
      <xdr:colOff>365800</xdr:colOff>
      <xdr:row>47</xdr:row>
      <xdr:rowOff>155642</xdr:rowOff>
    </xdr:to>
    <xdr:graphicFrame macro="">
      <xdr:nvGraphicFramePr>
        <xdr:cNvPr id="3" name="Gráfico 2">
          <a:extLst>
            <a:ext uri="{FF2B5EF4-FFF2-40B4-BE49-F238E27FC236}">
              <a16:creationId xmlns:a16="http://schemas.microsoft.com/office/drawing/2014/main" id="{DC2B08C1-9687-6A9C-023F-1CEDE6419A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102253</xdr:colOff>
      <xdr:row>26</xdr:row>
      <xdr:rowOff>25634</xdr:rowOff>
    </xdr:from>
    <xdr:to>
      <xdr:col>7</xdr:col>
      <xdr:colOff>1403536</xdr:colOff>
      <xdr:row>39</xdr:row>
      <xdr:rowOff>37400</xdr:rowOff>
    </xdr:to>
    <xdr:graphicFrame macro="">
      <xdr:nvGraphicFramePr>
        <xdr:cNvPr id="3" name="Gráfico 2">
          <a:extLst>
            <a:ext uri="{FF2B5EF4-FFF2-40B4-BE49-F238E27FC236}">
              <a16:creationId xmlns:a16="http://schemas.microsoft.com/office/drawing/2014/main" id="{EE64EB4D-5576-2D71-7779-09B9F3CF87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1100137</xdr:colOff>
      <xdr:row>48</xdr:row>
      <xdr:rowOff>128587</xdr:rowOff>
    </xdr:from>
    <xdr:to>
      <xdr:col>5</xdr:col>
      <xdr:colOff>2052637</xdr:colOff>
      <xdr:row>61</xdr:row>
      <xdr:rowOff>147637</xdr:rowOff>
    </xdr:to>
    <xdr:graphicFrame macro="">
      <xdr:nvGraphicFramePr>
        <xdr:cNvPr id="2" name="Gráfico 1">
          <a:extLst>
            <a:ext uri="{FF2B5EF4-FFF2-40B4-BE49-F238E27FC236}">
              <a16:creationId xmlns:a16="http://schemas.microsoft.com/office/drawing/2014/main" id="{A53AA4CF-BD77-94C1-01C3-63235FE33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563359</xdr:colOff>
      <xdr:row>50</xdr:row>
      <xdr:rowOff>118208</xdr:rowOff>
    </xdr:from>
    <xdr:to>
      <xdr:col>6</xdr:col>
      <xdr:colOff>2294141</xdr:colOff>
      <xdr:row>63</xdr:row>
      <xdr:rowOff>109741</xdr:rowOff>
    </xdr:to>
    <xdr:graphicFrame macro="">
      <xdr:nvGraphicFramePr>
        <xdr:cNvPr id="2" name="Gráfico 1">
          <a:extLst>
            <a:ext uri="{FF2B5EF4-FFF2-40B4-BE49-F238E27FC236}">
              <a16:creationId xmlns:a16="http://schemas.microsoft.com/office/drawing/2014/main" id="{2E54AB55-6C35-BE80-330B-278B4024B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1788584</xdr:colOff>
      <xdr:row>68</xdr:row>
      <xdr:rowOff>189443</xdr:rowOff>
    </xdr:from>
    <xdr:to>
      <xdr:col>5</xdr:col>
      <xdr:colOff>1245306</xdr:colOff>
      <xdr:row>81</xdr:row>
      <xdr:rowOff>180976</xdr:rowOff>
    </xdr:to>
    <xdr:graphicFrame macro="">
      <xdr:nvGraphicFramePr>
        <xdr:cNvPr id="3" name="Gráfico 2">
          <a:extLst>
            <a:ext uri="{FF2B5EF4-FFF2-40B4-BE49-F238E27FC236}">
              <a16:creationId xmlns:a16="http://schemas.microsoft.com/office/drawing/2014/main" id="{F9A33706-292A-6E3C-A5B2-F5EDCF7D87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1771649</xdr:colOff>
      <xdr:row>32</xdr:row>
      <xdr:rowOff>31749</xdr:rowOff>
    </xdr:from>
    <xdr:to>
      <xdr:col>7</xdr:col>
      <xdr:colOff>1022349</xdr:colOff>
      <xdr:row>44</xdr:row>
      <xdr:rowOff>184149</xdr:rowOff>
    </xdr:to>
    <xdr:graphicFrame macro="">
      <xdr:nvGraphicFramePr>
        <xdr:cNvPr id="3" name="Gráfico 2">
          <a:extLst>
            <a:ext uri="{FF2B5EF4-FFF2-40B4-BE49-F238E27FC236}">
              <a16:creationId xmlns:a16="http://schemas.microsoft.com/office/drawing/2014/main" id="{A3559390-1A6D-2F8B-079B-1A33B7BB1E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398946</xdr:colOff>
      <xdr:row>8</xdr:row>
      <xdr:rowOff>129623</xdr:rowOff>
    </xdr:from>
    <xdr:to>
      <xdr:col>7</xdr:col>
      <xdr:colOff>795131</xdr:colOff>
      <xdr:row>24</xdr:row>
      <xdr:rowOff>1518</xdr:rowOff>
    </xdr:to>
    <xdr:graphicFrame macro="">
      <xdr:nvGraphicFramePr>
        <xdr:cNvPr id="3" name="Gráfico 2">
          <a:extLst>
            <a:ext uri="{FF2B5EF4-FFF2-40B4-BE49-F238E27FC236}">
              <a16:creationId xmlns:a16="http://schemas.microsoft.com/office/drawing/2014/main" id="{7A42A6FF-EFDD-9FFE-3263-FF13716F40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3A1E-C1E5-1D44-8122-8CDA4371CEE2}">
  <dimension ref="A1:Y32"/>
  <sheetViews>
    <sheetView topLeftCell="A12" zoomScale="80" zoomScaleNormal="80" workbookViewId="0">
      <selection activeCell="X6" sqref="X6"/>
    </sheetView>
  </sheetViews>
  <sheetFormatPr baseColWidth="10" defaultColWidth="11.5" defaultRowHeight="14"/>
  <cols>
    <col min="1" max="1" width="17.5" style="1" customWidth="1"/>
    <col min="2" max="2" width="26.5" style="1" customWidth="1"/>
    <col min="3" max="3" width="14.1640625" style="1" customWidth="1"/>
    <col min="4" max="4" width="14.5" style="1" customWidth="1"/>
    <col min="5" max="5" width="12.6640625" style="1" customWidth="1"/>
    <col min="6" max="6" width="25" style="1" customWidth="1"/>
    <col min="7" max="7" width="7.83203125" style="1" customWidth="1"/>
    <col min="8" max="8" width="19.33203125" style="1" customWidth="1"/>
    <col min="9" max="9" width="7.5" style="1" customWidth="1"/>
    <col min="10" max="20" width="7" style="1" customWidth="1"/>
    <col min="21" max="22" width="12.83203125" style="1" customWidth="1"/>
    <col min="23" max="24" width="32.6640625" style="1" customWidth="1"/>
    <col min="25" max="16384" width="11.5" style="1"/>
  </cols>
  <sheetData>
    <row r="1" spans="1:25" s="2" customFormat="1" ht="18">
      <c r="A1" s="61" t="s">
        <v>0</v>
      </c>
      <c r="B1" s="61" t="s">
        <v>1</v>
      </c>
      <c r="C1" s="61" t="s">
        <v>2</v>
      </c>
      <c r="D1" s="61" t="s">
        <v>3</v>
      </c>
      <c r="E1" s="61" t="s">
        <v>4</v>
      </c>
      <c r="F1" s="61" t="s">
        <v>5</v>
      </c>
      <c r="G1" s="61" t="s">
        <v>6</v>
      </c>
      <c r="H1" s="61" t="s">
        <v>7</v>
      </c>
      <c r="I1" s="71" t="s">
        <v>8</v>
      </c>
      <c r="J1" s="72"/>
      <c r="K1" s="72"/>
      <c r="L1" s="72"/>
      <c r="M1" s="72"/>
      <c r="N1" s="72"/>
      <c r="O1" s="72"/>
      <c r="P1" s="72"/>
      <c r="Q1" s="72"/>
      <c r="R1" s="72"/>
      <c r="S1" s="72"/>
      <c r="T1" s="73"/>
      <c r="U1" s="68" t="s">
        <v>417</v>
      </c>
      <c r="V1" s="69"/>
      <c r="W1" s="70"/>
      <c r="X1" s="45"/>
      <c r="Y1" s="61" t="s">
        <v>2</v>
      </c>
    </row>
    <row r="2" spans="1:25" s="2" customFormat="1" ht="17" customHeight="1">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420</v>
      </c>
      <c r="W2" s="3" t="s">
        <v>416</v>
      </c>
      <c r="X2" s="3" t="s">
        <v>423</v>
      </c>
      <c r="Y2" s="62"/>
    </row>
    <row r="3" spans="1:25" s="2" customFormat="1" ht="104" customHeight="1">
      <c r="A3" s="63" t="s">
        <v>21</v>
      </c>
      <c r="B3" s="65" t="s">
        <v>22</v>
      </c>
      <c r="C3" s="4" t="s">
        <v>23</v>
      </c>
      <c r="D3" s="5" t="s">
        <v>24</v>
      </c>
      <c r="E3" s="5">
        <v>1</v>
      </c>
      <c r="F3" s="5" t="s">
        <v>25</v>
      </c>
      <c r="G3" s="5" t="s">
        <v>26</v>
      </c>
      <c r="H3" s="5" t="s">
        <v>27</v>
      </c>
      <c r="I3" s="5"/>
      <c r="J3" s="5"/>
      <c r="K3" s="5"/>
      <c r="L3" s="5"/>
      <c r="M3" s="5">
        <v>1</v>
      </c>
      <c r="N3" s="5"/>
      <c r="O3" s="5"/>
      <c r="P3" s="5"/>
      <c r="Q3" s="5"/>
      <c r="R3" s="5"/>
      <c r="S3" s="5"/>
      <c r="T3" s="5"/>
      <c r="U3" s="5" t="s">
        <v>425</v>
      </c>
      <c r="V3" s="5"/>
      <c r="W3" s="5" t="s">
        <v>519</v>
      </c>
      <c r="X3" s="5"/>
      <c r="Y3" s="14" t="str">
        <f>MID(C3,1,1)</f>
        <v>1</v>
      </c>
    </row>
    <row r="4" spans="1:25" s="2" customFormat="1" ht="96" customHeight="1">
      <c r="A4" s="64"/>
      <c r="B4" s="66"/>
      <c r="C4" s="4" t="s">
        <v>28</v>
      </c>
      <c r="D4" s="6" t="s">
        <v>29</v>
      </c>
      <c r="E4" s="6">
        <v>2</v>
      </c>
      <c r="F4" s="6" t="s">
        <v>30</v>
      </c>
      <c r="G4" s="6" t="s">
        <v>31</v>
      </c>
      <c r="H4" s="6" t="s">
        <v>32</v>
      </c>
      <c r="I4" s="6"/>
      <c r="J4" s="6"/>
      <c r="K4" s="6">
        <v>1</v>
      </c>
      <c r="L4" s="6"/>
      <c r="M4" s="6"/>
      <c r="N4" s="6">
        <v>1</v>
      </c>
      <c r="O4" s="5"/>
      <c r="P4" s="5"/>
      <c r="Q4" s="5"/>
      <c r="R4" s="5"/>
      <c r="S4" s="5"/>
      <c r="T4" s="5"/>
      <c r="U4" s="5" t="s">
        <v>424</v>
      </c>
      <c r="V4" s="5" t="s">
        <v>421</v>
      </c>
      <c r="W4" s="5" t="s">
        <v>452</v>
      </c>
      <c r="X4" s="5"/>
      <c r="Y4" s="14" t="str">
        <f t="shared" ref="Y4:Y14" si="0">MID(C4,1,1)</f>
        <v>1</v>
      </c>
    </row>
    <row r="5" spans="1:25" ht="200" customHeight="1">
      <c r="A5" s="64"/>
      <c r="B5" s="65" t="s">
        <v>33</v>
      </c>
      <c r="C5" s="4" t="s">
        <v>34</v>
      </c>
      <c r="D5" s="5" t="s">
        <v>35</v>
      </c>
      <c r="E5" s="5">
        <v>1</v>
      </c>
      <c r="F5" s="5" t="s">
        <v>36</v>
      </c>
      <c r="G5" s="5" t="s">
        <v>37</v>
      </c>
      <c r="H5" s="7" t="s">
        <v>38</v>
      </c>
      <c r="I5" s="5">
        <v>1</v>
      </c>
      <c r="J5" s="5"/>
      <c r="K5" s="5"/>
      <c r="L5" s="5"/>
      <c r="M5" s="5"/>
      <c r="N5" s="5"/>
      <c r="O5" s="5"/>
      <c r="P5" s="5"/>
      <c r="Q5" s="5"/>
      <c r="R5" s="5"/>
      <c r="S5" s="5"/>
      <c r="T5" s="5"/>
      <c r="U5" s="5" t="s">
        <v>424</v>
      </c>
      <c r="V5" s="5" t="s">
        <v>421</v>
      </c>
      <c r="W5" s="5" t="s">
        <v>453</v>
      </c>
      <c r="X5" s="5"/>
      <c r="Y5" s="14" t="str">
        <f t="shared" si="0"/>
        <v>1</v>
      </c>
    </row>
    <row r="6" spans="1:25" s="2" customFormat="1" ht="222" customHeight="1">
      <c r="A6" s="64"/>
      <c r="B6" s="66"/>
      <c r="C6" s="4" t="s">
        <v>39</v>
      </c>
      <c r="D6" s="5" t="s">
        <v>40</v>
      </c>
      <c r="E6" s="5">
        <v>1</v>
      </c>
      <c r="F6" s="5" t="s">
        <v>41</v>
      </c>
      <c r="G6" s="5" t="s">
        <v>42</v>
      </c>
      <c r="H6" s="5" t="s">
        <v>38</v>
      </c>
      <c r="I6" s="5"/>
      <c r="J6" s="5"/>
      <c r="K6" s="5"/>
      <c r="L6" s="5"/>
      <c r="M6" s="5"/>
      <c r="N6" s="5"/>
      <c r="O6" s="5">
        <v>1</v>
      </c>
      <c r="P6" s="5"/>
      <c r="Q6" s="5"/>
      <c r="R6" s="5"/>
      <c r="S6" s="5"/>
      <c r="T6" s="5"/>
      <c r="U6" s="5" t="s">
        <v>425</v>
      </c>
      <c r="V6" s="5"/>
      <c r="W6" s="5" t="s">
        <v>520</v>
      </c>
      <c r="X6" s="5"/>
      <c r="Y6" s="14" t="str">
        <f t="shared" si="0"/>
        <v>1</v>
      </c>
    </row>
    <row r="7" spans="1:25" ht="193" customHeight="1">
      <c r="A7" s="64"/>
      <c r="B7" s="65" t="s">
        <v>43</v>
      </c>
      <c r="C7" s="4" t="s">
        <v>44</v>
      </c>
      <c r="D7" s="5" t="s">
        <v>45</v>
      </c>
      <c r="E7" s="5">
        <v>1</v>
      </c>
      <c r="F7" s="5" t="s">
        <v>46</v>
      </c>
      <c r="G7" s="5" t="s">
        <v>47</v>
      </c>
      <c r="H7" s="7" t="s">
        <v>38</v>
      </c>
      <c r="I7" s="5">
        <v>1</v>
      </c>
      <c r="J7" s="5"/>
      <c r="K7" s="5"/>
      <c r="L7" s="5"/>
      <c r="M7" s="5"/>
      <c r="N7" s="5"/>
      <c r="O7" s="5"/>
      <c r="P7" s="5"/>
      <c r="Q7" s="5"/>
      <c r="R7" s="5"/>
      <c r="S7" s="5"/>
      <c r="T7" s="5"/>
      <c r="U7" s="5" t="s">
        <v>424</v>
      </c>
      <c r="V7" s="5" t="s">
        <v>421</v>
      </c>
      <c r="W7" s="5" t="s">
        <v>454</v>
      </c>
      <c r="X7" s="5"/>
      <c r="Y7" s="14" t="str">
        <f t="shared" si="0"/>
        <v>1</v>
      </c>
    </row>
    <row r="8" spans="1:25" s="2" customFormat="1" ht="195" customHeight="1">
      <c r="A8" s="64"/>
      <c r="B8" s="66"/>
      <c r="C8" s="4" t="s">
        <v>48</v>
      </c>
      <c r="D8" s="5" t="s">
        <v>49</v>
      </c>
      <c r="E8" s="5">
        <v>1</v>
      </c>
      <c r="F8" s="5" t="s">
        <v>50</v>
      </c>
      <c r="G8" s="5" t="s">
        <v>51</v>
      </c>
      <c r="H8" s="7" t="s">
        <v>38</v>
      </c>
      <c r="I8" s="5">
        <v>1</v>
      </c>
      <c r="J8" s="5"/>
      <c r="K8" s="5"/>
      <c r="L8" s="5"/>
      <c r="M8" s="5"/>
      <c r="N8" s="5"/>
      <c r="O8" s="5"/>
      <c r="P8" s="5"/>
      <c r="Q8" s="5"/>
      <c r="R8" s="5"/>
      <c r="S8" s="5"/>
      <c r="T8" s="5"/>
      <c r="U8" s="5" t="s">
        <v>424</v>
      </c>
      <c r="V8" s="5" t="s">
        <v>421</v>
      </c>
      <c r="W8" s="5" t="s">
        <v>455</v>
      </c>
      <c r="X8" s="5"/>
      <c r="Y8" s="14" t="str">
        <f t="shared" si="0"/>
        <v>1</v>
      </c>
    </row>
    <row r="9" spans="1:25" s="2" customFormat="1" ht="195">
      <c r="A9" s="64"/>
      <c r="B9" s="66"/>
      <c r="C9" s="4" t="s">
        <v>52</v>
      </c>
      <c r="D9" s="5" t="s">
        <v>53</v>
      </c>
      <c r="E9" s="5">
        <v>1</v>
      </c>
      <c r="F9" s="5" t="s">
        <v>54</v>
      </c>
      <c r="G9" s="5" t="s">
        <v>55</v>
      </c>
      <c r="H9" s="5" t="s">
        <v>38</v>
      </c>
      <c r="I9" s="5"/>
      <c r="J9" s="5"/>
      <c r="K9" s="5">
        <v>1</v>
      </c>
      <c r="L9" s="5"/>
      <c r="M9" s="5"/>
      <c r="N9" s="5"/>
      <c r="O9" s="5"/>
      <c r="P9" s="5"/>
      <c r="Q9" s="5"/>
      <c r="R9" s="5"/>
      <c r="S9" s="5"/>
      <c r="T9" s="5"/>
      <c r="U9" s="5" t="s">
        <v>424</v>
      </c>
      <c r="V9" s="5" t="s">
        <v>421</v>
      </c>
      <c r="W9" s="5" t="s">
        <v>456</v>
      </c>
      <c r="X9" s="5"/>
      <c r="Y9" s="14" t="str">
        <f t="shared" si="0"/>
        <v>1</v>
      </c>
    </row>
    <row r="10" spans="1:25" s="2" customFormat="1" ht="210">
      <c r="A10" s="64"/>
      <c r="B10" s="66"/>
      <c r="C10" s="4" t="s">
        <v>56</v>
      </c>
      <c r="D10" s="5" t="s">
        <v>57</v>
      </c>
      <c r="E10" s="5">
        <v>1</v>
      </c>
      <c r="F10" s="5" t="s">
        <v>58</v>
      </c>
      <c r="G10" s="5" t="s">
        <v>59</v>
      </c>
      <c r="H10" s="5" t="s">
        <v>38</v>
      </c>
      <c r="I10" s="5"/>
      <c r="J10" s="5"/>
      <c r="K10" s="5">
        <v>1</v>
      </c>
      <c r="L10" s="5"/>
      <c r="M10" s="5"/>
      <c r="N10" s="5"/>
      <c r="O10" s="5"/>
      <c r="P10" s="5"/>
      <c r="Q10" s="5"/>
      <c r="R10" s="5"/>
      <c r="S10" s="5"/>
      <c r="T10" s="5"/>
      <c r="U10" s="5" t="s">
        <v>424</v>
      </c>
      <c r="V10" s="5" t="s">
        <v>421</v>
      </c>
      <c r="W10" s="5" t="s">
        <v>457</v>
      </c>
      <c r="X10" s="5"/>
      <c r="Y10" s="14" t="str">
        <f t="shared" si="0"/>
        <v>1</v>
      </c>
    </row>
    <row r="11" spans="1:25" ht="240">
      <c r="A11" s="64"/>
      <c r="B11" s="65" t="s">
        <v>60</v>
      </c>
      <c r="C11" s="4" t="s">
        <v>61</v>
      </c>
      <c r="D11" s="5" t="s">
        <v>62</v>
      </c>
      <c r="E11" s="5">
        <v>6</v>
      </c>
      <c r="F11" s="5" t="s">
        <v>63</v>
      </c>
      <c r="G11" s="5" t="s">
        <v>64</v>
      </c>
      <c r="H11" s="5" t="s">
        <v>38</v>
      </c>
      <c r="I11" s="5"/>
      <c r="J11" s="5"/>
      <c r="K11" s="5"/>
      <c r="L11" s="5">
        <v>2</v>
      </c>
      <c r="M11" s="5"/>
      <c r="N11" s="5"/>
      <c r="O11" s="5"/>
      <c r="P11" s="5">
        <v>2</v>
      </c>
      <c r="Q11" s="5"/>
      <c r="R11" s="5"/>
      <c r="S11" s="5"/>
      <c r="T11" s="5">
        <v>2</v>
      </c>
      <c r="U11" s="5" t="s">
        <v>424</v>
      </c>
      <c r="V11" s="5" t="s">
        <v>421</v>
      </c>
      <c r="W11" s="5" t="s">
        <v>458</v>
      </c>
      <c r="X11" s="5"/>
      <c r="Y11" s="14" t="str">
        <f t="shared" si="0"/>
        <v>1</v>
      </c>
    </row>
    <row r="12" spans="1:25" s="2" customFormat="1" ht="185" customHeight="1">
      <c r="A12" s="64"/>
      <c r="B12" s="66"/>
      <c r="C12" s="4" t="s">
        <v>65</v>
      </c>
      <c r="D12" s="5" t="s">
        <v>66</v>
      </c>
      <c r="E12" s="5">
        <v>10</v>
      </c>
      <c r="F12" s="5" t="s">
        <v>67</v>
      </c>
      <c r="G12" s="5" t="s">
        <v>68</v>
      </c>
      <c r="H12" s="5" t="s">
        <v>38</v>
      </c>
      <c r="I12" s="5"/>
      <c r="J12" s="5"/>
      <c r="K12" s="5">
        <v>1</v>
      </c>
      <c r="L12" s="5">
        <v>1</v>
      </c>
      <c r="M12" s="5">
        <v>1</v>
      </c>
      <c r="N12" s="5">
        <v>1</v>
      </c>
      <c r="O12" s="5">
        <v>1</v>
      </c>
      <c r="P12" s="5">
        <v>1</v>
      </c>
      <c r="Q12" s="5">
        <v>1</v>
      </c>
      <c r="R12" s="5">
        <v>1</v>
      </c>
      <c r="S12" s="5">
        <v>1</v>
      </c>
      <c r="T12" s="5">
        <v>1</v>
      </c>
      <c r="U12" s="5" t="s">
        <v>424</v>
      </c>
      <c r="V12" s="5" t="s">
        <v>421</v>
      </c>
      <c r="W12" s="5" t="s">
        <v>459</v>
      </c>
      <c r="X12" s="5"/>
      <c r="Y12" s="14" t="str">
        <f t="shared" si="0"/>
        <v>1</v>
      </c>
    </row>
    <row r="13" spans="1:25" s="2" customFormat="1" ht="140" customHeight="1">
      <c r="A13" s="64"/>
      <c r="B13" s="66"/>
      <c r="C13" s="4" t="s">
        <v>69</v>
      </c>
      <c r="D13" s="5" t="s">
        <v>70</v>
      </c>
      <c r="E13" s="5">
        <v>1</v>
      </c>
      <c r="F13" s="5" t="s">
        <v>71</v>
      </c>
      <c r="G13" s="5" t="s">
        <v>72</v>
      </c>
      <c r="H13" s="5" t="s">
        <v>38</v>
      </c>
      <c r="I13" s="5"/>
      <c r="J13" s="5"/>
      <c r="K13" s="5"/>
      <c r="L13" s="5"/>
      <c r="M13" s="5"/>
      <c r="N13" s="5">
        <v>1</v>
      </c>
      <c r="O13" s="5"/>
      <c r="P13" s="5"/>
      <c r="Q13" s="5"/>
      <c r="R13" s="5"/>
      <c r="S13" s="5"/>
      <c r="T13" s="5"/>
      <c r="U13" s="5" t="s">
        <v>425</v>
      </c>
      <c r="V13" s="5"/>
      <c r="W13" s="5" t="s">
        <v>460</v>
      </c>
      <c r="X13" s="5"/>
      <c r="Y13" s="14" t="str">
        <f t="shared" si="0"/>
        <v>1</v>
      </c>
    </row>
    <row r="14" spans="1:25" ht="180" customHeight="1">
      <c r="A14" s="64"/>
      <c r="B14" s="6" t="s">
        <v>73</v>
      </c>
      <c r="C14" s="4" t="s">
        <v>74</v>
      </c>
      <c r="D14" s="5" t="s">
        <v>75</v>
      </c>
      <c r="E14" s="5">
        <v>3</v>
      </c>
      <c r="F14" s="5" t="s">
        <v>76</v>
      </c>
      <c r="G14" s="5" t="s">
        <v>77</v>
      </c>
      <c r="H14" s="5" t="s">
        <v>27</v>
      </c>
      <c r="I14" s="5">
        <v>1</v>
      </c>
      <c r="J14" s="5"/>
      <c r="K14" s="5"/>
      <c r="L14" s="5"/>
      <c r="M14" s="5">
        <v>1</v>
      </c>
      <c r="N14" s="5"/>
      <c r="O14" s="5"/>
      <c r="P14" s="5"/>
      <c r="Q14" s="5">
        <v>1</v>
      </c>
      <c r="R14" s="5"/>
      <c r="S14" s="5"/>
      <c r="T14" s="5"/>
      <c r="U14" s="5" t="s">
        <v>424</v>
      </c>
      <c r="V14" s="5" t="s">
        <v>421</v>
      </c>
      <c r="W14" s="5" t="s">
        <v>461</v>
      </c>
      <c r="X14" s="5"/>
      <c r="Y14" s="14" t="str">
        <f t="shared" si="0"/>
        <v>1</v>
      </c>
    </row>
    <row r="17" spans="2:7" ht="15" customHeight="1">
      <c r="B17" s="67" t="s">
        <v>427</v>
      </c>
      <c r="C17" s="67"/>
    </row>
    <row r="18" spans="2:7" ht="15">
      <c r="B18" s="46" t="s">
        <v>424</v>
      </c>
      <c r="C18" s="46">
        <v>9</v>
      </c>
    </row>
    <row r="19" spans="2:7" ht="15">
      <c r="B19" s="46" t="s">
        <v>425</v>
      </c>
      <c r="C19" s="46">
        <v>3</v>
      </c>
    </row>
    <row r="20" spans="2:7" ht="15">
      <c r="B20" s="46" t="s">
        <v>426</v>
      </c>
      <c r="C20" s="46">
        <v>12</v>
      </c>
    </row>
    <row r="21" spans="2:7" ht="15">
      <c r="B21" s="46" t="s">
        <v>446</v>
      </c>
      <c r="C21" s="46">
        <f>(C18/C20)*100</f>
        <v>75</v>
      </c>
    </row>
    <row r="28" spans="2:7">
      <c r="B28" s="1" t="s">
        <v>428</v>
      </c>
    </row>
    <row r="29" spans="2:7" ht="26">
      <c r="B29" s="14"/>
      <c r="C29" s="52" t="s">
        <v>415</v>
      </c>
      <c r="D29" s="52" t="s">
        <v>27</v>
      </c>
      <c r="E29" s="52" t="s">
        <v>32</v>
      </c>
      <c r="F29" s="52" t="s">
        <v>38</v>
      </c>
      <c r="G29" s="52" t="s">
        <v>429</v>
      </c>
    </row>
    <row r="30" spans="2:7">
      <c r="B30" s="14"/>
      <c r="C30" s="52" t="s">
        <v>424</v>
      </c>
      <c r="D30" s="51">
        <v>1</v>
      </c>
      <c r="E30" s="51">
        <v>1</v>
      </c>
      <c r="F30" s="51">
        <v>7</v>
      </c>
      <c r="G30" s="51">
        <v>9</v>
      </c>
    </row>
    <row r="31" spans="2:7">
      <c r="B31" s="14"/>
      <c r="C31" s="52" t="s">
        <v>425</v>
      </c>
      <c r="D31" s="51">
        <v>1</v>
      </c>
      <c r="E31" s="51">
        <v>0</v>
      </c>
      <c r="F31" s="51">
        <v>2</v>
      </c>
      <c r="G31" s="51">
        <v>3</v>
      </c>
    </row>
    <row r="32" spans="2:7">
      <c r="B32" s="6"/>
      <c r="C32" s="52" t="s">
        <v>426</v>
      </c>
      <c r="D32" s="51">
        <v>2</v>
      </c>
      <c r="E32" s="51">
        <v>1</v>
      </c>
      <c r="F32" s="51">
        <v>9</v>
      </c>
      <c r="G32" s="51">
        <v>12</v>
      </c>
    </row>
  </sheetData>
  <mergeCells count="17">
    <mergeCell ref="H1:H2"/>
    <mergeCell ref="Y1:Y2"/>
    <mergeCell ref="B17:C17"/>
    <mergeCell ref="U1:W1"/>
    <mergeCell ref="I1:T1"/>
    <mergeCell ref="F1:F2"/>
    <mergeCell ref="G1:G2"/>
    <mergeCell ref="A3:A14"/>
    <mergeCell ref="B3:B4"/>
    <mergeCell ref="B5:B6"/>
    <mergeCell ref="B7:B10"/>
    <mergeCell ref="B11:B13"/>
    <mergeCell ref="A1:A2"/>
    <mergeCell ref="B1:B2"/>
    <mergeCell ref="C1:C2"/>
    <mergeCell ref="D1:D2"/>
    <mergeCell ref="E1:E2"/>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DB95-72DE-EC4C-9261-B9B7D20C2BF5}">
  <dimension ref="A1:AE25"/>
  <sheetViews>
    <sheetView zoomScale="60" zoomScaleNormal="60" workbookViewId="0">
      <selection activeCell="W6" sqref="W6"/>
    </sheetView>
  </sheetViews>
  <sheetFormatPr baseColWidth="10" defaultColWidth="11.5" defaultRowHeight="14"/>
  <cols>
    <col min="1" max="1" width="17.5" style="1" customWidth="1"/>
    <col min="2" max="2" width="26.5" style="1" customWidth="1"/>
    <col min="3" max="3" width="15.83203125" style="1" customWidth="1"/>
    <col min="4" max="4" width="9.83203125" style="1" customWidth="1"/>
    <col min="5" max="5" width="12.6640625" style="1" customWidth="1"/>
    <col min="6" max="6" width="10" style="1" customWidth="1"/>
    <col min="7" max="7" width="10.5" style="1" customWidth="1"/>
    <col min="8" max="8" width="23.83203125" style="1" customWidth="1"/>
    <col min="9" max="9" width="7.5" style="1" customWidth="1"/>
    <col min="10" max="20" width="7" style="1" customWidth="1"/>
    <col min="21" max="21" width="15.33203125" style="1" customWidth="1"/>
    <col min="22" max="22" width="14.33203125" style="1" customWidth="1"/>
    <col min="23" max="24" width="32.6640625" style="1" customWidth="1"/>
    <col min="25" max="16384" width="11.5" style="1"/>
  </cols>
  <sheetData>
    <row r="1" spans="1:31" s="2" customFormat="1" ht="18">
      <c r="A1" s="61" t="s">
        <v>0</v>
      </c>
      <c r="B1" s="61" t="s">
        <v>78</v>
      </c>
      <c r="C1" s="61" t="s">
        <v>2</v>
      </c>
      <c r="D1" s="61" t="s">
        <v>3</v>
      </c>
      <c r="E1" s="61" t="s">
        <v>4</v>
      </c>
      <c r="F1" s="61" t="s">
        <v>5</v>
      </c>
      <c r="G1" s="61" t="s">
        <v>6</v>
      </c>
      <c r="H1" s="61" t="s">
        <v>7</v>
      </c>
      <c r="I1" s="71" t="s">
        <v>8</v>
      </c>
      <c r="J1" s="72"/>
      <c r="K1" s="72"/>
      <c r="L1" s="72"/>
      <c r="M1" s="72"/>
      <c r="N1" s="72"/>
      <c r="O1" s="72"/>
      <c r="P1" s="72"/>
      <c r="Q1" s="72"/>
      <c r="R1" s="72"/>
      <c r="S1" s="72"/>
      <c r="T1" s="73"/>
      <c r="U1" s="68" t="s">
        <v>417</v>
      </c>
      <c r="V1" s="69"/>
      <c r="W1" s="70"/>
      <c r="X1" s="45"/>
      <c r="Y1" s="61" t="s">
        <v>2</v>
      </c>
    </row>
    <row r="2" spans="1:31" s="2" customFormat="1" ht="17" customHeight="1">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420</v>
      </c>
      <c r="W2" s="3" t="s">
        <v>416</v>
      </c>
      <c r="X2" s="3" t="s">
        <v>423</v>
      </c>
      <c r="Y2" s="62"/>
    </row>
    <row r="3" spans="1:31" s="2" customFormat="1" ht="222.75" customHeight="1">
      <c r="A3" s="63" t="s">
        <v>79</v>
      </c>
      <c r="B3" s="65" t="s">
        <v>80</v>
      </c>
      <c r="C3" s="4" t="s">
        <v>81</v>
      </c>
      <c r="D3" s="8" t="s">
        <v>82</v>
      </c>
      <c r="E3" s="8">
        <v>3</v>
      </c>
      <c r="F3" s="8" t="s">
        <v>83</v>
      </c>
      <c r="G3" s="8" t="s">
        <v>84</v>
      </c>
      <c r="H3" s="8" t="s">
        <v>85</v>
      </c>
      <c r="I3" s="5"/>
      <c r="J3" s="5"/>
      <c r="K3" s="5"/>
      <c r="L3" s="5">
        <v>1</v>
      </c>
      <c r="M3" s="5"/>
      <c r="N3" s="5"/>
      <c r="O3" s="5"/>
      <c r="P3" s="5">
        <v>1</v>
      </c>
      <c r="Q3" s="5"/>
      <c r="R3" s="5"/>
      <c r="S3" s="5">
        <v>1</v>
      </c>
      <c r="T3" s="5"/>
      <c r="U3" s="5" t="s">
        <v>424</v>
      </c>
      <c r="V3" s="5" t="s">
        <v>421</v>
      </c>
      <c r="W3" s="5" t="s">
        <v>462</v>
      </c>
      <c r="X3" s="5"/>
      <c r="Y3" s="14" t="str">
        <f>MID(C3,1,1)</f>
        <v>2</v>
      </c>
    </row>
    <row r="4" spans="1:31" s="2" customFormat="1" ht="148.5" customHeight="1">
      <c r="A4" s="64"/>
      <c r="B4" s="66"/>
      <c r="C4" s="4" t="s">
        <v>86</v>
      </c>
      <c r="D4" s="5" t="s">
        <v>87</v>
      </c>
      <c r="E4" s="5">
        <v>1</v>
      </c>
      <c r="F4" s="5" t="s">
        <v>88</v>
      </c>
      <c r="G4" s="5" t="s">
        <v>89</v>
      </c>
      <c r="H4" s="9" t="s">
        <v>32</v>
      </c>
      <c r="I4" s="5"/>
      <c r="J4" s="5"/>
      <c r="K4" s="5"/>
      <c r="L4" s="5"/>
      <c r="M4" s="5"/>
      <c r="N4" s="5"/>
      <c r="O4" s="5"/>
      <c r="P4" s="5"/>
      <c r="Q4" s="5"/>
      <c r="R4" s="5"/>
      <c r="S4" s="5"/>
      <c r="T4" s="5">
        <v>1</v>
      </c>
      <c r="U4" s="5" t="s">
        <v>425</v>
      </c>
      <c r="V4" s="5"/>
      <c r="W4" s="5" t="s">
        <v>521</v>
      </c>
      <c r="X4" s="5"/>
      <c r="Y4" s="14" t="str">
        <f t="shared" ref="Y4:Y7" si="0">MID(C4,1,1)</f>
        <v>2</v>
      </c>
    </row>
    <row r="5" spans="1:31" s="2" customFormat="1" ht="180">
      <c r="A5" s="64"/>
      <c r="B5" s="6" t="s">
        <v>90</v>
      </c>
      <c r="C5" s="4" t="s">
        <v>91</v>
      </c>
      <c r="D5" s="5" t="s">
        <v>92</v>
      </c>
      <c r="E5" s="5">
        <v>1</v>
      </c>
      <c r="F5" s="8" t="s">
        <v>93</v>
      </c>
      <c r="G5" s="8" t="s">
        <v>94</v>
      </c>
      <c r="H5" s="9" t="s">
        <v>32</v>
      </c>
      <c r="I5" s="5"/>
      <c r="J5" s="5"/>
      <c r="K5" s="5"/>
      <c r="L5" s="5"/>
      <c r="M5" s="5"/>
      <c r="N5" s="5"/>
      <c r="O5" s="5"/>
      <c r="P5" s="5"/>
      <c r="Q5" s="5"/>
      <c r="R5" s="5"/>
      <c r="S5" s="5"/>
      <c r="T5" s="5">
        <v>1</v>
      </c>
      <c r="U5" s="5" t="s">
        <v>425</v>
      </c>
      <c r="V5" s="5"/>
      <c r="W5" s="5" t="s">
        <v>522</v>
      </c>
      <c r="X5" s="5"/>
      <c r="Y5" s="14" t="str">
        <f t="shared" si="0"/>
        <v>2</v>
      </c>
    </row>
    <row r="6" spans="1:31" s="2" customFormat="1" ht="105">
      <c r="A6" s="64"/>
      <c r="B6" s="6" t="s">
        <v>95</v>
      </c>
      <c r="C6" s="4" t="s">
        <v>96</v>
      </c>
      <c r="D6" s="5" t="s">
        <v>97</v>
      </c>
      <c r="E6" s="5">
        <v>3</v>
      </c>
      <c r="F6" s="5" t="s">
        <v>98</v>
      </c>
      <c r="G6" s="5" t="s">
        <v>99</v>
      </c>
      <c r="H6" s="5" t="s">
        <v>27</v>
      </c>
      <c r="I6" s="5">
        <v>1</v>
      </c>
      <c r="J6" s="5"/>
      <c r="K6" s="5"/>
      <c r="L6" s="5"/>
      <c r="M6" s="5">
        <v>1</v>
      </c>
      <c r="N6" s="5"/>
      <c r="O6" s="5"/>
      <c r="P6" s="5"/>
      <c r="Q6" s="5">
        <v>1</v>
      </c>
      <c r="R6" s="5"/>
      <c r="S6" s="5"/>
      <c r="T6" s="5"/>
      <c r="U6" s="5" t="s">
        <v>424</v>
      </c>
      <c r="V6" s="5" t="s">
        <v>421</v>
      </c>
      <c r="W6" s="5" t="s">
        <v>463</v>
      </c>
      <c r="X6" s="5"/>
      <c r="Y6" s="14" t="str">
        <f t="shared" si="0"/>
        <v>2</v>
      </c>
    </row>
    <row r="7" spans="1:31" s="43" customFormat="1" ht="72" customHeight="1">
      <c r="A7" s="64"/>
      <c r="B7" s="38" t="s">
        <v>100</v>
      </c>
      <c r="C7" s="39" t="s">
        <v>101</v>
      </c>
      <c r="D7" s="40"/>
      <c r="E7" s="40"/>
      <c r="F7" s="40"/>
      <c r="G7" s="41"/>
      <c r="H7" s="42"/>
      <c r="I7" s="40"/>
      <c r="J7" s="40"/>
      <c r="K7" s="40"/>
      <c r="L7" s="40"/>
      <c r="M7" s="40"/>
      <c r="N7" s="40"/>
      <c r="O7" s="40"/>
      <c r="P7" s="40"/>
      <c r="Q7" s="40"/>
      <c r="R7" s="40"/>
      <c r="S7" s="40"/>
      <c r="T7" s="40"/>
      <c r="U7" s="40"/>
      <c r="V7" s="40"/>
      <c r="W7" s="26" t="s">
        <v>517</v>
      </c>
      <c r="X7" s="40"/>
      <c r="Y7" s="14" t="str">
        <f t="shared" si="0"/>
        <v>2</v>
      </c>
      <c r="Z7" s="2"/>
      <c r="AA7" s="2"/>
      <c r="AB7" s="2"/>
      <c r="AC7" s="2"/>
      <c r="AD7" s="2"/>
      <c r="AE7" s="2"/>
    </row>
    <row r="8" spans="1:31">
      <c r="Y8" s="2"/>
      <c r="Z8" s="2"/>
      <c r="AA8" s="2"/>
      <c r="AB8" s="2"/>
      <c r="AC8" s="2"/>
      <c r="AD8" s="2"/>
      <c r="AE8" s="2"/>
    </row>
    <row r="11" spans="1:31">
      <c r="B11" s="6"/>
      <c r="C11" s="6"/>
      <c r="D11" s="6"/>
    </row>
    <row r="12" spans="1:31" ht="15" customHeight="1">
      <c r="B12" s="6"/>
      <c r="C12" s="74" t="s">
        <v>432</v>
      </c>
      <c r="D12" s="74"/>
    </row>
    <row r="13" spans="1:31">
      <c r="B13" s="6"/>
      <c r="C13" s="51" t="s">
        <v>85</v>
      </c>
      <c r="D13" s="51">
        <v>1</v>
      </c>
    </row>
    <row r="14" spans="1:31">
      <c r="B14" s="6"/>
      <c r="C14" s="51" t="s">
        <v>27</v>
      </c>
      <c r="D14" s="51">
        <v>1</v>
      </c>
    </row>
    <row r="15" spans="1:31">
      <c r="B15" s="6"/>
      <c r="C15" s="51" t="s">
        <v>32</v>
      </c>
      <c r="D15" s="51">
        <v>2</v>
      </c>
    </row>
    <row r="16" spans="1:31">
      <c r="B16" s="6"/>
      <c r="C16" s="51" t="s">
        <v>426</v>
      </c>
      <c r="D16" s="51">
        <v>4</v>
      </c>
    </row>
    <row r="17" spans="2:7">
      <c r="B17" s="6"/>
      <c r="C17" s="51" t="s">
        <v>446</v>
      </c>
      <c r="D17" s="51">
        <f>(2/4)*100</f>
        <v>50</v>
      </c>
    </row>
    <row r="22" spans="2:7" ht="26">
      <c r="B22" s="6"/>
      <c r="C22" s="51" t="s">
        <v>415</v>
      </c>
      <c r="D22" s="51" t="s">
        <v>85</v>
      </c>
      <c r="E22" s="51" t="s">
        <v>27</v>
      </c>
      <c r="F22" s="51" t="s">
        <v>32</v>
      </c>
      <c r="G22" s="51" t="s">
        <v>426</v>
      </c>
    </row>
    <row r="23" spans="2:7">
      <c r="B23" s="6"/>
      <c r="C23" s="51" t="s">
        <v>424</v>
      </c>
      <c r="D23" s="51">
        <v>1</v>
      </c>
      <c r="E23" s="51">
        <v>1</v>
      </c>
      <c r="F23" s="51">
        <v>0</v>
      </c>
      <c r="G23" s="51">
        <v>2</v>
      </c>
    </row>
    <row r="24" spans="2:7">
      <c r="B24" s="6"/>
      <c r="C24" s="51" t="s">
        <v>425</v>
      </c>
      <c r="D24" s="51">
        <v>0</v>
      </c>
      <c r="E24" s="51">
        <v>0</v>
      </c>
      <c r="F24" s="51">
        <v>2</v>
      </c>
      <c r="G24" s="51">
        <v>2</v>
      </c>
    </row>
    <row r="25" spans="2:7">
      <c r="B25" s="6"/>
      <c r="C25" s="51" t="s">
        <v>426</v>
      </c>
      <c r="D25" s="51">
        <v>1</v>
      </c>
      <c r="E25" s="51">
        <v>1</v>
      </c>
      <c r="F25" s="51">
        <v>2</v>
      </c>
      <c r="G25" s="51">
        <v>4</v>
      </c>
    </row>
  </sheetData>
  <mergeCells count="14">
    <mergeCell ref="C12:D12"/>
    <mergeCell ref="Y1:Y2"/>
    <mergeCell ref="I1:T1"/>
    <mergeCell ref="A3:A7"/>
    <mergeCell ref="B3:B4"/>
    <mergeCell ref="U1:W1"/>
    <mergeCell ref="A1:A2"/>
    <mergeCell ref="B1:B2"/>
    <mergeCell ref="C1:C2"/>
    <mergeCell ref="D1:D2"/>
    <mergeCell ref="E1:E2"/>
    <mergeCell ref="F1:F2"/>
    <mergeCell ref="G1:G2"/>
    <mergeCell ref="H1:H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A80F-AB7E-F049-B2C2-2CB888B1E557}">
  <dimension ref="A1:Y44"/>
  <sheetViews>
    <sheetView tabSelected="1" topLeftCell="B39" zoomScale="132" zoomScaleNormal="60" workbookViewId="0">
      <selection activeCell="F55" sqref="F55"/>
    </sheetView>
  </sheetViews>
  <sheetFormatPr baseColWidth="10" defaultColWidth="11.5" defaultRowHeight="14"/>
  <cols>
    <col min="1" max="1" width="17.5" style="1" customWidth="1"/>
    <col min="2" max="2" width="26.5" style="1" customWidth="1"/>
    <col min="3" max="3" width="24.33203125" style="1" customWidth="1"/>
    <col min="4" max="4" width="23.5" style="1" customWidth="1"/>
    <col min="5" max="5" width="24" style="1" customWidth="1"/>
    <col min="6" max="6" width="55.5" style="1" customWidth="1"/>
    <col min="7" max="7" width="17.1640625" style="1" customWidth="1"/>
    <col min="8" max="8" width="23.6640625" style="1" customWidth="1"/>
    <col min="9" max="9" width="7.5" style="1" customWidth="1"/>
    <col min="10" max="20" width="7" style="1" customWidth="1"/>
    <col min="21" max="21" width="12" style="1" customWidth="1"/>
    <col min="22" max="22" width="13.1640625" style="1" customWidth="1"/>
    <col min="23" max="24" width="32.6640625" style="1" customWidth="1"/>
    <col min="25" max="16384" width="11.5" style="1"/>
  </cols>
  <sheetData>
    <row r="1" spans="1:25" s="2" customFormat="1" ht="18">
      <c r="A1" s="61" t="s">
        <v>0</v>
      </c>
      <c r="B1" s="61" t="s">
        <v>1</v>
      </c>
      <c r="C1" s="61" t="s">
        <v>2</v>
      </c>
      <c r="D1" s="61" t="s">
        <v>3</v>
      </c>
      <c r="E1" s="61" t="s">
        <v>4</v>
      </c>
      <c r="F1" s="61" t="s">
        <v>5</v>
      </c>
      <c r="G1" s="61" t="s">
        <v>6</v>
      </c>
      <c r="H1" s="61" t="s">
        <v>7</v>
      </c>
      <c r="I1" s="71" t="s">
        <v>451</v>
      </c>
      <c r="J1" s="72"/>
      <c r="K1" s="72"/>
      <c r="L1" s="72"/>
      <c r="M1" s="72"/>
      <c r="N1" s="72"/>
      <c r="O1" s="72"/>
      <c r="P1" s="72"/>
      <c r="Q1" s="72"/>
      <c r="R1" s="72"/>
      <c r="S1" s="72"/>
      <c r="T1" s="73"/>
      <c r="U1" s="68" t="s">
        <v>417</v>
      </c>
      <c r="V1" s="69"/>
      <c r="W1" s="70"/>
      <c r="X1" s="45"/>
      <c r="Y1" s="61" t="s">
        <v>2</v>
      </c>
    </row>
    <row r="2" spans="1:25" s="2" customFormat="1" ht="17">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420</v>
      </c>
      <c r="W2" s="3" t="s">
        <v>416</v>
      </c>
      <c r="X2" s="3" t="s">
        <v>423</v>
      </c>
      <c r="Y2" s="62"/>
    </row>
    <row r="3" spans="1:25" s="2" customFormat="1" ht="141.75" customHeight="1">
      <c r="A3" s="76" t="s">
        <v>102</v>
      </c>
      <c r="B3" s="65" t="s">
        <v>103</v>
      </c>
      <c r="C3" s="5" t="s">
        <v>104</v>
      </c>
      <c r="D3" s="5" t="s">
        <v>105</v>
      </c>
      <c r="E3" s="5">
        <v>4</v>
      </c>
      <c r="F3" s="8" t="s">
        <v>106</v>
      </c>
      <c r="G3" s="10" t="s">
        <v>107</v>
      </c>
      <c r="H3" s="5" t="s">
        <v>108</v>
      </c>
      <c r="I3" s="11"/>
      <c r="J3" s="11"/>
      <c r="K3" s="11">
        <v>1</v>
      </c>
      <c r="L3" s="11"/>
      <c r="M3" s="11"/>
      <c r="N3" s="11">
        <v>1</v>
      </c>
      <c r="O3" s="11"/>
      <c r="P3" s="11"/>
      <c r="Q3" s="11">
        <v>1</v>
      </c>
      <c r="R3" s="11"/>
      <c r="S3" s="11"/>
      <c r="T3" s="11">
        <v>1</v>
      </c>
      <c r="U3" s="5" t="s">
        <v>424</v>
      </c>
      <c r="V3" s="5" t="s">
        <v>421</v>
      </c>
      <c r="W3" s="5" t="s">
        <v>464</v>
      </c>
      <c r="X3" s="5"/>
      <c r="Y3" s="14">
        <v>3</v>
      </c>
    </row>
    <row r="4" spans="1:25" s="2" customFormat="1" ht="138" customHeight="1">
      <c r="A4" s="76"/>
      <c r="B4" s="66"/>
      <c r="C4" s="5" t="s">
        <v>109</v>
      </c>
      <c r="D4" s="5" t="s">
        <v>110</v>
      </c>
      <c r="E4" s="5">
        <v>2</v>
      </c>
      <c r="F4" s="8" t="s">
        <v>111</v>
      </c>
      <c r="G4" s="8" t="s">
        <v>112</v>
      </c>
      <c r="H4" s="5" t="s">
        <v>108</v>
      </c>
      <c r="I4" s="11"/>
      <c r="J4" s="11"/>
      <c r="K4" s="11"/>
      <c r="L4" s="11"/>
      <c r="M4" s="11">
        <v>1</v>
      </c>
      <c r="N4" s="11"/>
      <c r="O4" s="11"/>
      <c r="P4" s="11"/>
      <c r="Q4" s="11"/>
      <c r="R4" s="11">
        <v>1</v>
      </c>
      <c r="S4" s="11"/>
      <c r="T4" s="11"/>
      <c r="U4" s="5" t="s">
        <v>425</v>
      </c>
      <c r="V4" s="5"/>
      <c r="W4" s="5" t="s">
        <v>523</v>
      </c>
      <c r="X4" s="5"/>
      <c r="Y4" s="14" t="str">
        <f t="shared" ref="Y4:Y18" si="0">MID(C4,1,1)</f>
        <v>3</v>
      </c>
    </row>
    <row r="5" spans="1:25" s="2" customFormat="1" ht="216" customHeight="1">
      <c r="A5" s="76"/>
      <c r="B5" s="66"/>
      <c r="C5" s="5" t="s">
        <v>113</v>
      </c>
      <c r="D5" s="5" t="s">
        <v>114</v>
      </c>
      <c r="E5" s="5">
        <v>2</v>
      </c>
      <c r="F5" s="8" t="s">
        <v>115</v>
      </c>
      <c r="G5" s="8" t="s">
        <v>112</v>
      </c>
      <c r="H5" s="5" t="s">
        <v>108</v>
      </c>
      <c r="I5" s="11"/>
      <c r="J5" s="11"/>
      <c r="K5" s="11"/>
      <c r="L5" s="11">
        <v>1</v>
      </c>
      <c r="M5" s="11"/>
      <c r="N5" s="11"/>
      <c r="O5" s="11"/>
      <c r="P5" s="11"/>
      <c r="Q5" s="11">
        <v>1</v>
      </c>
      <c r="R5" s="11"/>
      <c r="S5" s="11"/>
      <c r="T5" s="11"/>
      <c r="U5" s="5" t="s">
        <v>424</v>
      </c>
      <c r="V5" s="5" t="s">
        <v>421</v>
      </c>
      <c r="W5" s="5" t="s">
        <v>465</v>
      </c>
      <c r="X5" s="5"/>
      <c r="Y5" s="14" t="str">
        <f t="shared" si="0"/>
        <v>3</v>
      </c>
    </row>
    <row r="6" spans="1:25" s="2" customFormat="1" ht="267.75" customHeight="1">
      <c r="A6" s="76"/>
      <c r="B6" s="66"/>
      <c r="C6" s="5" t="s">
        <v>116</v>
      </c>
      <c r="D6" s="5" t="s">
        <v>117</v>
      </c>
      <c r="E6" s="5">
        <v>1</v>
      </c>
      <c r="F6" s="5" t="s">
        <v>118</v>
      </c>
      <c r="G6" s="5" t="s">
        <v>119</v>
      </c>
      <c r="H6" s="5" t="s">
        <v>120</v>
      </c>
      <c r="I6" s="12"/>
      <c r="J6" s="12"/>
      <c r="K6" s="11"/>
      <c r="L6" s="11"/>
      <c r="M6" s="11"/>
      <c r="N6" s="11">
        <v>1</v>
      </c>
      <c r="O6" s="11"/>
      <c r="P6" s="11"/>
      <c r="Q6" s="11"/>
      <c r="R6" s="11"/>
      <c r="S6" s="11"/>
      <c r="T6" s="11"/>
      <c r="U6" s="5" t="s">
        <v>425</v>
      </c>
      <c r="V6" s="5"/>
      <c r="W6" s="5" t="s">
        <v>524</v>
      </c>
      <c r="X6" s="5"/>
      <c r="Y6" s="14" t="str">
        <f t="shared" si="0"/>
        <v>3</v>
      </c>
    </row>
    <row r="7" spans="1:25" s="2" customFormat="1" ht="270" customHeight="1">
      <c r="A7" s="76"/>
      <c r="B7" s="66"/>
      <c r="C7" s="5" t="s">
        <v>121</v>
      </c>
      <c r="D7" s="5" t="s">
        <v>122</v>
      </c>
      <c r="E7" s="13">
        <v>1</v>
      </c>
      <c r="F7" s="13" t="s">
        <v>123</v>
      </c>
      <c r="G7" s="5" t="s">
        <v>124</v>
      </c>
      <c r="H7" s="5" t="s">
        <v>120</v>
      </c>
      <c r="I7" s="13">
        <v>1</v>
      </c>
      <c r="J7" s="13">
        <v>1</v>
      </c>
      <c r="K7" s="13">
        <v>1</v>
      </c>
      <c r="L7" s="13">
        <v>1</v>
      </c>
      <c r="M7" s="13">
        <v>1</v>
      </c>
      <c r="N7" s="13">
        <v>1</v>
      </c>
      <c r="O7" s="13">
        <v>1</v>
      </c>
      <c r="P7" s="13">
        <v>1</v>
      </c>
      <c r="Q7" s="13">
        <v>1</v>
      </c>
      <c r="R7" s="13">
        <v>1</v>
      </c>
      <c r="S7" s="13">
        <v>1</v>
      </c>
      <c r="T7" s="13">
        <v>1</v>
      </c>
      <c r="U7" s="44" t="s">
        <v>424</v>
      </c>
      <c r="V7" s="44"/>
      <c r="W7" s="5" t="s">
        <v>525</v>
      </c>
      <c r="X7" s="5"/>
      <c r="Y7" s="14" t="str">
        <f t="shared" si="0"/>
        <v>3</v>
      </c>
    </row>
    <row r="8" spans="1:25" s="2" customFormat="1" ht="226.5" customHeight="1">
      <c r="A8" s="76"/>
      <c r="B8" s="66"/>
      <c r="C8" s="5" t="s">
        <v>125</v>
      </c>
      <c r="D8" s="5" t="s">
        <v>126</v>
      </c>
      <c r="E8" s="5">
        <v>1</v>
      </c>
      <c r="F8" s="5" t="s">
        <v>127</v>
      </c>
      <c r="G8" s="5" t="s">
        <v>128</v>
      </c>
      <c r="H8" s="5" t="s">
        <v>120</v>
      </c>
      <c r="I8" s="12"/>
      <c r="J8" s="12"/>
      <c r="K8" s="11"/>
      <c r="L8" s="11"/>
      <c r="M8" s="11"/>
      <c r="N8" s="11"/>
      <c r="O8" s="11"/>
      <c r="P8" s="11"/>
      <c r="Q8" s="11">
        <v>1</v>
      </c>
      <c r="R8" s="11"/>
      <c r="S8" s="11"/>
      <c r="T8" s="11"/>
      <c r="U8" s="5" t="s">
        <v>425</v>
      </c>
      <c r="V8" s="5"/>
      <c r="W8" s="5" t="s">
        <v>526</v>
      </c>
      <c r="X8" s="5"/>
      <c r="Y8" s="14" t="str">
        <f t="shared" si="0"/>
        <v>3</v>
      </c>
    </row>
    <row r="9" spans="1:25" s="2" customFormat="1" ht="171" customHeight="1">
      <c r="A9" s="76"/>
      <c r="B9" s="66"/>
      <c r="C9" s="5" t="s">
        <v>129</v>
      </c>
      <c r="D9" s="5" t="s">
        <v>130</v>
      </c>
      <c r="E9" s="5">
        <v>1</v>
      </c>
      <c r="F9" s="5" t="s">
        <v>131</v>
      </c>
      <c r="G9" s="5" t="s">
        <v>132</v>
      </c>
      <c r="H9" s="5" t="s">
        <v>120</v>
      </c>
      <c r="I9" s="12"/>
      <c r="J9" s="12"/>
      <c r="K9" s="5"/>
      <c r="L9" s="11"/>
      <c r="M9" s="11"/>
      <c r="N9" s="11"/>
      <c r="O9" s="11"/>
      <c r="P9" s="11"/>
      <c r="Q9" s="11">
        <v>1</v>
      </c>
      <c r="R9" s="11"/>
      <c r="S9" s="11"/>
      <c r="T9" s="11"/>
      <c r="U9" s="5" t="s">
        <v>424</v>
      </c>
      <c r="V9" s="5" t="s">
        <v>421</v>
      </c>
      <c r="W9" s="5" t="s">
        <v>466</v>
      </c>
      <c r="X9" s="5"/>
      <c r="Y9" s="14" t="str">
        <f t="shared" si="0"/>
        <v>3</v>
      </c>
    </row>
    <row r="10" spans="1:25" s="2" customFormat="1" ht="191" customHeight="1">
      <c r="A10" s="76"/>
      <c r="B10" s="67" t="s">
        <v>133</v>
      </c>
      <c r="C10" s="5" t="s">
        <v>134</v>
      </c>
      <c r="D10" s="8" t="s">
        <v>135</v>
      </c>
      <c r="E10" s="8">
        <v>3</v>
      </c>
      <c r="F10" s="8" t="s">
        <v>136</v>
      </c>
      <c r="G10" s="8" t="s">
        <v>137</v>
      </c>
      <c r="H10" s="5" t="s">
        <v>38</v>
      </c>
      <c r="I10" s="8">
        <v>1</v>
      </c>
      <c r="J10" s="8"/>
      <c r="K10" s="11"/>
      <c r="L10" s="8"/>
      <c r="M10" s="8">
        <v>1</v>
      </c>
      <c r="N10" s="8"/>
      <c r="O10" s="8"/>
      <c r="P10" s="8"/>
      <c r="Q10" s="8">
        <v>1</v>
      </c>
      <c r="R10" s="8"/>
      <c r="S10" s="8"/>
      <c r="T10" s="8"/>
      <c r="U10" s="5" t="s">
        <v>424</v>
      </c>
      <c r="V10" s="5" t="s">
        <v>421</v>
      </c>
      <c r="W10" s="5" t="s">
        <v>467</v>
      </c>
      <c r="X10" s="5"/>
      <c r="Y10" s="14" t="str">
        <f t="shared" si="0"/>
        <v>3</v>
      </c>
    </row>
    <row r="11" spans="1:25" s="2" customFormat="1" ht="218.25" customHeight="1">
      <c r="A11" s="76"/>
      <c r="B11" s="67"/>
      <c r="C11" s="5" t="s">
        <v>138</v>
      </c>
      <c r="D11" s="8" t="s">
        <v>139</v>
      </c>
      <c r="E11" s="8">
        <v>1</v>
      </c>
      <c r="F11" s="8" t="s">
        <v>140</v>
      </c>
      <c r="G11" s="10" t="s">
        <v>140</v>
      </c>
      <c r="H11" s="5" t="s">
        <v>108</v>
      </c>
      <c r="I11" s="15"/>
      <c r="J11" s="15"/>
      <c r="K11" s="11"/>
      <c r="L11" s="15"/>
      <c r="M11" s="15"/>
      <c r="N11" s="11">
        <v>1</v>
      </c>
      <c r="O11" s="15"/>
      <c r="P11" s="15"/>
      <c r="Q11" s="15"/>
      <c r="R11" s="15"/>
      <c r="S11" s="15"/>
      <c r="T11" s="15"/>
      <c r="U11" s="5" t="s">
        <v>425</v>
      </c>
      <c r="V11" s="5"/>
      <c r="W11" s="44" t="s">
        <v>468</v>
      </c>
      <c r="X11" s="5"/>
      <c r="Y11" s="14" t="str">
        <f t="shared" si="0"/>
        <v>3</v>
      </c>
    </row>
    <row r="12" spans="1:25" s="2" customFormat="1" ht="237" customHeight="1">
      <c r="A12" s="76"/>
      <c r="B12" s="67"/>
      <c r="C12" s="5" t="s">
        <v>141</v>
      </c>
      <c r="D12" s="5" t="s">
        <v>142</v>
      </c>
      <c r="E12" s="5">
        <v>1</v>
      </c>
      <c r="F12" s="5" t="s">
        <v>143</v>
      </c>
      <c r="G12" s="5" t="s">
        <v>144</v>
      </c>
      <c r="H12" s="5" t="s">
        <v>120</v>
      </c>
      <c r="I12" s="12"/>
      <c r="J12" s="12"/>
      <c r="K12" s="11"/>
      <c r="L12" s="16"/>
      <c r="M12" s="16"/>
      <c r="N12" s="16"/>
      <c r="O12" s="16"/>
      <c r="P12" s="16"/>
      <c r="Q12" s="5"/>
      <c r="R12" s="11">
        <v>1</v>
      </c>
      <c r="S12" s="15"/>
      <c r="T12" s="15"/>
      <c r="U12" s="5" t="s">
        <v>425</v>
      </c>
      <c r="V12" s="5"/>
      <c r="W12" s="44" t="s">
        <v>469</v>
      </c>
      <c r="X12" s="5"/>
      <c r="Y12" s="14" t="str">
        <f t="shared" si="0"/>
        <v>3</v>
      </c>
    </row>
    <row r="13" spans="1:25" ht="132" customHeight="1">
      <c r="A13" s="76"/>
      <c r="B13" s="67"/>
      <c r="C13" s="5" t="s">
        <v>145</v>
      </c>
      <c r="D13" s="5" t="s">
        <v>146</v>
      </c>
      <c r="E13" s="5">
        <v>1</v>
      </c>
      <c r="F13" s="5" t="s">
        <v>131</v>
      </c>
      <c r="G13" s="5" t="s">
        <v>147</v>
      </c>
      <c r="H13" s="5" t="s">
        <v>120</v>
      </c>
      <c r="I13" s="12"/>
      <c r="J13" s="12"/>
      <c r="K13" s="11"/>
      <c r="L13" s="15"/>
      <c r="M13" s="15"/>
      <c r="N13" s="15"/>
      <c r="O13" s="15"/>
      <c r="P13" s="15"/>
      <c r="Q13" s="11"/>
      <c r="R13" s="11">
        <v>1</v>
      </c>
      <c r="S13" s="15"/>
      <c r="T13" s="15"/>
      <c r="U13" s="5" t="s">
        <v>425</v>
      </c>
      <c r="V13" s="5"/>
      <c r="W13" s="5" t="s">
        <v>470</v>
      </c>
      <c r="X13" s="5"/>
      <c r="Y13" s="14" t="str">
        <f t="shared" si="0"/>
        <v>3</v>
      </c>
    </row>
    <row r="14" spans="1:25" ht="192" customHeight="1">
      <c r="A14" s="76"/>
      <c r="B14" s="67"/>
      <c r="C14" s="5" t="s">
        <v>148</v>
      </c>
      <c r="D14" s="5" t="s">
        <v>149</v>
      </c>
      <c r="E14" s="5">
        <v>1</v>
      </c>
      <c r="F14" s="5" t="s">
        <v>150</v>
      </c>
      <c r="G14" s="5" t="s">
        <v>151</v>
      </c>
      <c r="H14" s="5" t="s">
        <v>120</v>
      </c>
      <c r="I14" s="12"/>
      <c r="J14" s="12"/>
      <c r="K14" s="5"/>
      <c r="L14" s="12"/>
      <c r="M14" s="12"/>
      <c r="N14" s="12"/>
      <c r="O14" s="12"/>
      <c r="P14" s="12"/>
      <c r="Q14" s="11"/>
      <c r="R14" s="15"/>
      <c r="S14" s="15"/>
      <c r="T14" s="5">
        <v>1</v>
      </c>
      <c r="U14" s="5" t="s">
        <v>425</v>
      </c>
      <c r="V14" s="5"/>
      <c r="W14" s="5" t="s">
        <v>471</v>
      </c>
      <c r="X14" s="5"/>
      <c r="Y14" s="14" t="str">
        <f t="shared" si="0"/>
        <v>3</v>
      </c>
    </row>
    <row r="15" spans="1:25" s="2" customFormat="1" ht="201" customHeight="1">
      <c r="A15" s="76"/>
      <c r="B15" s="6" t="s">
        <v>152</v>
      </c>
      <c r="C15" s="5" t="s">
        <v>153</v>
      </c>
      <c r="D15" s="5" t="s">
        <v>154</v>
      </c>
      <c r="E15" s="8">
        <v>1</v>
      </c>
      <c r="F15" s="8" t="s">
        <v>155</v>
      </c>
      <c r="G15" s="5" t="s">
        <v>156</v>
      </c>
      <c r="H15" s="8" t="s">
        <v>157</v>
      </c>
      <c r="I15" s="11"/>
      <c r="J15" s="11"/>
      <c r="K15" s="11"/>
      <c r="L15" s="11"/>
      <c r="M15" s="11"/>
      <c r="N15" s="11">
        <v>1</v>
      </c>
      <c r="O15" s="11"/>
      <c r="P15" s="11"/>
      <c r="Q15" s="11"/>
      <c r="R15" s="11"/>
      <c r="S15" s="11"/>
      <c r="T15" s="11"/>
      <c r="U15" s="40" t="s">
        <v>424</v>
      </c>
      <c r="V15" s="5"/>
      <c r="W15" s="5" t="s">
        <v>547</v>
      </c>
      <c r="X15" s="5" t="s">
        <v>548</v>
      </c>
      <c r="Y15" s="14" t="str">
        <f t="shared" si="0"/>
        <v>3</v>
      </c>
    </row>
    <row r="16" spans="1:25" ht="152" customHeight="1">
      <c r="A16" s="76"/>
      <c r="B16" s="67" t="s">
        <v>158</v>
      </c>
      <c r="C16" s="5" t="s">
        <v>159</v>
      </c>
      <c r="D16" s="8" t="s">
        <v>160</v>
      </c>
      <c r="E16" s="8">
        <v>1</v>
      </c>
      <c r="F16" s="8" t="s">
        <v>161</v>
      </c>
      <c r="G16" s="8" t="s">
        <v>162</v>
      </c>
      <c r="H16" s="5" t="s">
        <v>27</v>
      </c>
      <c r="I16" s="15"/>
      <c r="J16" s="15"/>
      <c r="K16" s="15"/>
      <c r="L16" s="5"/>
      <c r="M16" s="15"/>
      <c r="N16" s="15"/>
      <c r="O16" s="15"/>
      <c r="P16" s="15"/>
      <c r="Q16" s="15"/>
      <c r="R16" s="15"/>
      <c r="S16" s="17">
        <v>1</v>
      </c>
      <c r="T16" s="15"/>
      <c r="U16" s="5" t="s">
        <v>425</v>
      </c>
      <c r="V16" s="5"/>
      <c r="W16" s="5" t="s">
        <v>472</v>
      </c>
      <c r="X16" s="5"/>
      <c r="Y16" s="14" t="str">
        <f t="shared" si="0"/>
        <v>3</v>
      </c>
    </row>
    <row r="17" spans="1:25" ht="164" customHeight="1">
      <c r="A17" s="76"/>
      <c r="B17" s="67"/>
      <c r="C17" s="5" t="s">
        <v>163</v>
      </c>
      <c r="D17" s="5" t="s">
        <v>164</v>
      </c>
      <c r="E17" s="5">
        <v>1</v>
      </c>
      <c r="F17" s="5" t="s">
        <v>165</v>
      </c>
      <c r="G17" s="5" t="s">
        <v>166</v>
      </c>
      <c r="H17" s="5" t="s">
        <v>32</v>
      </c>
      <c r="I17" s="12"/>
      <c r="J17" s="12"/>
      <c r="K17" s="12"/>
      <c r="L17" s="5"/>
      <c r="M17" s="11"/>
      <c r="N17" s="11">
        <v>1</v>
      </c>
      <c r="O17" s="15"/>
      <c r="P17" s="15"/>
      <c r="Q17" s="15"/>
      <c r="R17" s="15"/>
      <c r="S17" s="15"/>
      <c r="T17" s="15"/>
      <c r="U17" s="5" t="s">
        <v>425</v>
      </c>
      <c r="V17" s="5"/>
      <c r="W17" s="5" t="s">
        <v>527</v>
      </c>
      <c r="X17" s="5"/>
      <c r="Y17" s="14" t="str">
        <f t="shared" si="0"/>
        <v>3</v>
      </c>
    </row>
    <row r="18" spans="1:25" ht="179" customHeight="1">
      <c r="A18" s="76"/>
      <c r="B18" s="67"/>
      <c r="C18" s="5" t="s">
        <v>167</v>
      </c>
      <c r="D18" s="5" t="s">
        <v>168</v>
      </c>
      <c r="E18" s="5">
        <v>1</v>
      </c>
      <c r="F18" s="5" t="s">
        <v>169</v>
      </c>
      <c r="G18" s="5" t="s">
        <v>170</v>
      </c>
      <c r="H18" s="5" t="s">
        <v>171</v>
      </c>
      <c r="I18" s="12"/>
      <c r="J18" s="12"/>
      <c r="K18" s="12"/>
      <c r="L18" s="5"/>
      <c r="M18" s="12"/>
      <c r="N18" s="12"/>
      <c r="O18" s="12"/>
      <c r="P18" s="12"/>
      <c r="Q18" s="5"/>
      <c r="R18" s="15"/>
      <c r="S18" s="15"/>
      <c r="T18" s="5">
        <v>1</v>
      </c>
      <c r="U18" s="5" t="s">
        <v>425</v>
      </c>
      <c r="V18" s="5"/>
      <c r="W18" s="5" t="s">
        <v>528</v>
      </c>
      <c r="X18" s="5"/>
      <c r="Y18" s="14" t="str">
        <f t="shared" si="0"/>
        <v>3</v>
      </c>
    </row>
    <row r="22" spans="1:25">
      <c r="B22" s="14"/>
      <c r="C22" s="75" t="s">
        <v>434</v>
      </c>
      <c r="D22" s="75"/>
      <c r="E22" s="75"/>
    </row>
    <row r="23" spans="1:25" ht="14" customHeight="1">
      <c r="B23" s="14"/>
      <c r="C23" s="52" t="s">
        <v>415</v>
      </c>
      <c r="D23" s="51" t="s">
        <v>431</v>
      </c>
      <c r="E23" s="51" t="s">
        <v>433</v>
      </c>
    </row>
    <row r="24" spans="1:25" ht="14" customHeight="1">
      <c r="B24" s="14"/>
      <c r="C24" s="52" t="s">
        <v>424</v>
      </c>
      <c r="D24" s="51">
        <v>6</v>
      </c>
      <c r="E24" s="60">
        <f>(D24/D$27)*100</f>
        <v>37.5</v>
      </c>
    </row>
    <row r="25" spans="1:25" ht="14" customHeight="1">
      <c r="B25" s="14"/>
      <c r="C25" s="52" t="s">
        <v>425</v>
      </c>
      <c r="D25" s="51">
        <v>10</v>
      </c>
      <c r="E25" s="60">
        <f t="shared" ref="E25:E28" si="1">(D25/D$27)*100</f>
        <v>62.5</v>
      </c>
    </row>
    <row r="26" spans="1:25" ht="14" customHeight="1">
      <c r="B26" s="14"/>
      <c r="C26" s="52" t="s">
        <v>419</v>
      </c>
      <c r="D26" s="51">
        <v>0</v>
      </c>
      <c r="E26" s="60">
        <f t="shared" si="1"/>
        <v>0</v>
      </c>
    </row>
    <row r="27" spans="1:25" ht="14" customHeight="1">
      <c r="B27" s="14"/>
      <c r="C27" s="52" t="s">
        <v>426</v>
      </c>
      <c r="D27" s="51">
        <v>16</v>
      </c>
      <c r="E27" s="60">
        <f t="shared" si="1"/>
        <v>100</v>
      </c>
    </row>
    <row r="28" spans="1:25">
      <c r="C28" s="52" t="s">
        <v>446</v>
      </c>
      <c r="D28" s="51"/>
      <c r="E28" s="60">
        <f t="shared" si="1"/>
        <v>0</v>
      </c>
    </row>
    <row r="31" spans="1:25" ht="38" customHeight="1">
      <c r="B31" s="14"/>
      <c r="C31" s="51" t="s">
        <v>438</v>
      </c>
      <c r="D31" s="51" t="s">
        <v>424</v>
      </c>
      <c r="E31" s="51" t="s">
        <v>425</v>
      </c>
      <c r="F31" s="51" t="s">
        <v>419</v>
      </c>
      <c r="G31" s="51" t="s">
        <v>426</v>
      </c>
    </row>
    <row r="32" spans="1:25" ht="52">
      <c r="B32" s="14"/>
      <c r="C32" s="51" t="s">
        <v>435</v>
      </c>
      <c r="D32" s="51">
        <v>0</v>
      </c>
      <c r="E32" s="51">
        <v>1</v>
      </c>
      <c r="F32" s="51" t="s">
        <v>439</v>
      </c>
      <c r="G32" s="51">
        <v>1</v>
      </c>
    </row>
    <row r="33" spans="2:7" ht="61" customHeight="1">
      <c r="B33" s="14"/>
      <c r="C33" s="51" t="s">
        <v>436</v>
      </c>
      <c r="D33" s="51">
        <v>2</v>
      </c>
      <c r="E33" s="51">
        <v>5</v>
      </c>
      <c r="F33" s="51">
        <v>0</v>
      </c>
      <c r="G33" s="51">
        <v>7</v>
      </c>
    </row>
    <row r="34" spans="2:7" ht="26">
      <c r="B34" s="14"/>
      <c r="C34" s="51" t="s">
        <v>157</v>
      </c>
      <c r="D34" s="51">
        <v>1</v>
      </c>
      <c r="E34" s="51">
        <v>0</v>
      </c>
      <c r="F34" s="51">
        <v>0</v>
      </c>
      <c r="G34" s="51">
        <v>1</v>
      </c>
    </row>
    <row r="35" spans="2:7" ht="26">
      <c r="B35" s="14"/>
      <c r="C35" s="51" t="s">
        <v>437</v>
      </c>
      <c r="D35" s="51">
        <v>2</v>
      </c>
      <c r="E35" s="51">
        <v>2</v>
      </c>
      <c r="F35" s="51">
        <v>0</v>
      </c>
      <c r="G35" s="51">
        <v>4</v>
      </c>
    </row>
    <row r="36" spans="2:7">
      <c r="B36" s="14"/>
      <c r="C36" s="51" t="s">
        <v>27</v>
      </c>
      <c r="D36" s="51">
        <v>0</v>
      </c>
      <c r="E36" s="51">
        <v>1</v>
      </c>
      <c r="F36" s="51">
        <v>0</v>
      </c>
      <c r="G36" s="51">
        <v>1</v>
      </c>
    </row>
    <row r="37" spans="2:7">
      <c r="B37" s="14"/>
      <c r="C37" s="51" t="s">
        <v>32</v>
      </c>
      <c r="D37" s="51">
        <v>0</v>
      </c>
      <c r="E37" s="51">
        <v>1</v>
      </c>
      <c r="F37" s="51">
        <v>0</v>
      </c>
      <c r="G37" s="51">
        <v>1</v>
      </c>
    </row>
    <row r="38" spans="2:7" ht="26">
      <c r="B38" s="14"/>
      <c r="C38" s="51" t="s">
        <v>38</v>
      </c>
      <c r="D38" s="51">
        <v>1</v>
      </c>
      <c r="E38" s="51">
        <v>0</v>
      </c>
      <c r="F38" s="51">
        <v>0</v>
      </c>
      <c r="G38" s="51">
        <v>1</v>
      </c>
    </row>
    <row r="39" spans="2:7">
      <c r="B39" s="14"/>
      <c r="C39" s="51" t="s">
        <v>426</v>
      </c>
      <c r="D39" s="51">
        <v>6</v>
      </c>
      <c r="E39" s="51">
        <v>10</v>
      </c>
      <c r="F39" s="51">
        <v>1</v>
      </c>
      <c r="G39" s="51">
        <v>16</v>
      </c>
    </row>
    <row r="43" spans="2:7" ht="15">
      <c r="D43" s="14" t="s">
        <v>424</v>
      </c>
      <c r="E43" s="14" t="s">
        <v>425</v>
      </c>
      <c r="F43" s="14" t="s">
        <v>419</v>
      </c>
    </row>
    <row r="44" spans="2:7">
      <c r="D44" s="14">
        <v>6</v>
      </c>
      <c r="E44" s="14">
        <v>11</v>
      </c>
      <c r="F44" s="14">
        <v>0</v>
      </c>
    </row>
  </sheetData>
  <mergeCells count="16">
    <mergeCell ref="Y1:Y2"/>
    <mergeCell ref="C22:E22"/>
    <mergeCell ref="U1:W1"/>
    <mergeCell ref="I1:T1"/>
    <mergeCell ref="A3:A18"/>
    <mergeCell ref="B3:B9"/>
    <mergeCell ref="B10:B14"/>
    <mergeCell ref="B16:B18"/>
    <mergeCell ref="A1:A2"/>
    <mergeCell ref="B1:B2"/>
    <mergeCell ref="C1:C2"/>
    <mergeCell ref="D1:D2"/>
    <mergeCell ref="E1:E2"/>
    <mergeCell ref="F1:F2"/>
    <mergeCell ref="G1:G2"/>
    <mergeCell ref="H1:H2"/>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8F3B-D391-8C46-B4BC-6F3C59309B28}">
  <dimension ref="A1:Y48"/>
  <sheetViews>
    <sheetView topLeftCell="C1" zoomScale="70" zoomScaleNormal="70" workbookViewId="0">
      <pane ySplit="1" topLeftCell="A2" activePane="bottomLeft" state="frozen"/>
      <selection pane="bottomLeft" activeCell="W14" sqref="W14"/>
    </sheetView>
  </sheetViews>
  <sheetFormatPr baseColWidth="10" defaultColWidth="11.5" defaultRowHeight="14"/>
  <cols>
    <col min="1" max="1" width="17.5" style="1" customWidth="1"/>
    <col min="2" max="2" width="26.5" style="1" customWidth="1"/>
    <col min="3" max="3" width="18.1640625" style="1" customWidth="1"/>
    <col min="4" max="4" width="16.1640625" style="1" customWidth="1"/>
    <col min="5" max="5" width="11" style="1" customWidth="1"/>
    <col min="6" max="6" width="10.1640625" style="1" customWidth="1"/>
    <col min="7" max="7" width="34" style="1" customWidth="1"/>
    <col min="8" max="8" width="25.5" style="1" customWidth="1"/>
    <col min="9" max="9" width="7.5" style="1" customWidth="1"/>
    <col min="10" max="20" width="7" style="1" customWidth="1"/>
    <col min="21" max="21" width="11.33203125" style="1" customWidth="1"/>
    <col min="22" max="22" width="10.83203125" style="1" customWidth="1"/>
    <col min="23" max="24" width="32.6640625" style="1" customWidth="1"/>
    <col min="25" max="16384" width="11.5" style="1"/>
  </cols>
  <sheetData>
    <row r="1" spans="1:25" s="2" customFormat="1" ht="18">
      <c r="A1" s="61" t="s">
        <v>0</v>
      </c>
      <c r="B1" s="61" t="s">
        <v>1</v>
      </c>
      <c r="C1" s="61" t="s">
        <v>2</v>
      </c>
      <c r="D1" s="61" t="s">
        <v>3</v>
      </c>
      <c r="E1" s="61" t="s">
        <v>4</v>
      </c>
      <c r="F1" s="61" t="s">
        <v>5</v>
      </c>
      <c r="G1" s="61" t="s">
        <v>6</v>
      </c>
      <c r="H1" s="61" t="s">
        <v>7</v>
      </c>
      <c r="I1" s="71" t="s">
        <v>8</v>
      </c>
      <c r="J1" s="72"/>
      <c r="K1" s="72"/>
      <c r="L1" s="72"/>
      <c r="M1" s="72"/>
      <c r="N1" s="72"/>
      <c r="O1" s="72"/>
      <c r="P1" s="72"/>
      <c r="Q1" s="72"/>
      <c r="R1" s="72"/>
      <c r="S1" s="72"/>
      <c r="T1" s="73"/>
      <c r="U1" s="68" t="s">
        <v>417</v>
      </c>
      <c r="V1" s="69"/>
      <c r="W1" s="70"/>
      <c r="X1" s="45"/>
      <c r="Y1" s="61" t="s">
        <v>2</v>
      </c>
    </row>
    <row r="2" spans="1:25" s="2" customFormat="1" ht="17">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420</v>
      </c>
      <c r="W2" s="3" t="s">
        <v>416</v>
      </c>
      <c r="X2" s="3" t="s">
        <v>423</v>
      </c>
      <c r="Y2" s="62"/>
    </row>
    <row r="3" spans="1:25" s="2" customFormat="1" ht="144" customHeight="1">
      <c r="A3" s="78" t="s">
        <v>172</v>
      </c>
      <c r="B3" s="67" t="s">
        <v>173</v>
      </c>
      <c r="C3" s="5" t="s">
        <v>174</v>
      </c>
      <c r="D3" s="8" t="s">
        <v>175</v>
      </c>
      <c r="E3" s="8">
        <v>2</v>
      </c>
      <c r="F3" s="5" t="s">
        <v>176</v>
      </c>
      <c r="G3" s="5" t="s">
        <v>177</v>
      </c>
      <c r="H3" s="5" t="s">
        <v>27</v>
      </c>
      <c r="I3" s="8">
        <v>1</v>
      </c>
      <c r="J3" s="8"/>
      <c r="K3" s="8"/>
      <c r="L3" s="8"/>
      <c r="M3" s="8"/>
      <c r="N3" s="8"/>
      <c r="O3" s="8">
        <v>1</v>
      </c>
      <c r="P3" s="8"/>
      <c r="Q3" s="8"/>
      <c r="R3" s="8"/>
      <c r="S3" s="8"/>
      <c r="T3" s="8"/>
      <c r="U3" s="5" t="s">
        <v>424</v>
      </c>
      <c r="V3" s="5" t="s">
        <v>421</v>
      </c>
      <c r="W3" s="5" t="s">
        <v>473</v>
      </c>
      <c r="X3" s="5"/>
      <c r="Y3" s="14" t="str">
        <f>MID(C3,1,1)</f>
        <v>4</v>
      </c>
    </row>
    <row r="4" spans="1:25" s="2" customFormat="1" ht="168" customHeight="1">
      <c r="A4" s="79"/>
      <c r="B4" s="67"/>
      <c r="C4" s="5" t="s">
        <v>178</v>
      </c>
      <c r="D4" s="8" t="s">
        <v>179</v>
      </c>
      <c r="E4" s="8">
        <v>5</v>
      </c>
      <c r="F4" s="8" t="s">
        <v>180</v>
      </c>
      <c r="G4" s="8" t="s">
        <v>181</v>
      </c>
      <c r="H4" s="18" t="s">
        <v>182</v>
      </c>
      <c r="I4" s="5"/>
      <c r="J4" s="5"/>
      <c r="K4" s="5"/>
      <c r="L4" s="5"/>
      <c r="M4" s="8"/>
      <c r="N4" s="11">
        <v>2</v>
      </c>
      <c r="O4" s="11"/>
      <c r="P4" s="11"/>
      <c r="Q4" s="11"/>
      <c r="R4" s="11">
        <v>3</v>
      </c>
      <c r="S4" s="11"/>
      <c r="T4" s="11"/>
      <c r="U4" s="5" t="s">
        <v>425</v>
      </c>
      <c r="V4" s="5"/>
      <c r="W4" s="5" t="s">
        <v>529</v>
      </c>
      <c r="X4" s="5"/>
      <c r="Y4" s="14" t="str">
        <f t="shared" ref="Y4:Y22" si="0">MID(C4,1,1)</f>
        <v>4</v>
      </c>
    </row>
    <row r="5" spans="1:25" s="2" customFormat="1" ht="124.5" customHeight="1">
      <c r="A5" s="79"/>
      <c r="B5" s="67"/>
      <c r="C5" s="5" t="s">
        <v>183</v>
      </c>
      <c r="D5" s="8" t="s">
        <v>184</v>
      </c>
      <c r="E5" s="5">
        <v>1</v>
      </c>
      <c r="F5" s="19" t="s">
        <v>185</v>
      </c>
      <c r="G5" s="19" t="s">
        <v>185</v>
      </c>
      <c r="H5" s="19" t="s">
        <v>186</v>
      </c>
      <c r="I5" s="5"/>
      <c r="J5" s="5"/>
      <c r="K5" s="5"/>
      <c r="L5" s="5"/>
      <c r="M5" s="8">
        <v>1</v>
      </c>
      <c r="N5" s="11"/>
      <c r="O5" s="11"/>
      <c r="P5" s="11"/>
      <c r="Q5" s="11"/>
      <c r="R5" s="11"/>
      <c r="S5" s="11"/>
      <c r="T5" s="11"/>
      <c r="U5" s="5" t="s">
        <v>424</v>
      </c>
      <c r="V5" s="5" t="s">
        <v>421</v>
      </c>
      <c r="W5" s="5" t="s">
        <v>474</v>
      </c>
      <c r="X5" s="5"/>
      <c r="Y5" s="14" t="str">
        <f t="shared" si="0"/>
        <v>4</v>
      </c>
    </row>
    <row r="6" spans="1:25" s="2" customFormat="1" ht="90.75" customHeight="1">
      <c r="A6" s="79"/>
      <c r="B6" s="67"/>
      <c r="C6" s="5" t="s">
        <v>187</v>
      </c>
      <c r="D6" s="8" t="s">
        <v>188</v>
      </c>
      <c r="E6" s="5">
        <v>1</v>
      </c>
      <c r="F6" s="19" t="s">
        <v>189</v>
      </c>
      <c r="G6" s="19" t="s">
        <v>189</v>
      </c>
      <c r="H6" s="19" t="s">
        <v>186</v>
      </c>
      <c r="I6" s="5"/>
      <c r="J6" s="5"/>
      <c r="K6" s="5"/>
      <c r="L6" s="5"/>
      <c r="M6" s="8"/>
      <c r="N6" s="11">
        <v>1</v>
      </c>
      <c r="O6" s="11"/>
      <c r="P6" s="11"/>
      <c r="Q6" s="11"/>
      <c r="R6" s="11"/>
      <c r="S6" s="11"/>
      <c r="T6" s="11"/>
      <c r="U6" s="5" t="s">
        <v>425</v>
      </c>
      <c r="V6" s="5"/>
      <c r="W6" s="5" t="s">
        <v>530</v>
      </c>
      <c r="X6" s="5"/>
      <c r="Y6" s="14" t="str">
        <f t="shared" si="0"/>
        <v>4</v>
      </c>
    </row>
    <row r="7" spans="1:25" s="2" customFormat="1" ht="149.25" customHeight="1">
      <c r="A7" s="79"/>
      <c r="B7" s="65" t="s">
        <v>190</v>
      </c>
      <c r="C7" s="5" t="s">
        <v>191</v>
      </c>
      <c r="D7" s="5" t="s">
        <v>192</v>
      </c>
      <c r="E7" s="13">
        <v>1</v>
      </c>
      <c r="F7" s="8" t="s">
        <v>193</v>
      </c>
      <c r="G7" s="8" t="s">
        <v>194</v>
      </c>
      <c r="H7" s="18" t="s">
        <v>182</v>
      </c>
      <c r="I7" s="5"/>
      <c r="J7" s="5"/>
      <c r="K7" s="5"/>
      <c r="L7" s="5"/>
      <c r="M7" s="13">
        <v>1</v>
      </c>
      <c r="N7" s="15"/>
      <c r="O7" s="13"/>
      <c r="P7" s="15"/>
      <c r="Q7" s="5"/>
      <c r="R7" s="15"/>
      <c r="S7" s="13">
        <v>1</v>
      </c>
      <c r="T7" s="15"/>
      <c r="U7" s="5" t="s">
        <v>425</v>
      </c>
      <c r="V7" s="5"/>
      <c r="W7" s="5" t="s">
        <v>531</v>
      </c>
      <c r="X7" s="5"/>
      <c r="Y7" s="14" t="str">
        <f t="shared" si="0"/>
        <v>4</v>
      </c>
    </row>
    <row r="8" spans="1:25" s="2" customFormat="1" ht="142.5" customHeight="1">
      <c r="A8" s="79"/>
      <c r="B8" s="66"/>
      <c r="C8" s="5" t="s">
        <v>195</v>
      </c>
      <c r="D8" s="5" t="s">
        <v>196</v>
      </c>
      <c r="E8" s="5">
        <v>1</v>
      </c>
      <c r="F8" s="5" t="s">
        <v>197</v>
      </c>
      <c r="G8" s="5" t="s">
        <v>197</v>
      </c>
      <c r="H8" s="5" t="s">
        <v>186</v>
      </c>
      <c r="I8" s="5"/>
      <c r="J8" s="5"/>
      <c r="K8" s="5"/>
      <c r="L8" s="5">
        <v>1</v>
      </c>
      <c r="M8" s="8"/>
      <c r="N8" s="15"/>
      <c r="O8" s="13"/>
      <c r="P8" s="15"/>
      <c r="Q8" s="5"/>
      <c r="R8" s="15"/>
      <c r="S8" s="15"/>
      <c r="T8" s="15"/>
      <c r="U8" s="5" t="s">
        <v>424</v>
      </c>
      <c r="V8" s="5" t="s">
        <v>421</v>
      </c>
      <c r="W8" s="5" t="s">
        <v>475</v>
      </c>
      <c r="X8" s="5"/>
      <c r="Y8" s="14" t="str">
        <f t="shared" si="0"/>
        <v>4</v>
      </c>
    </row>
    <row r="9" spans="1:25" s="2" customFormat="1" ht="142.5" customHeight="1">
      <c r="A9" s="79"/>
      <c r="B9" s="66"/>
      <c r="C9" s="5" t="s">
        <v>198</v>
      </c>
      <c r="D9" s="5" t="s">
        <v>199</v>
      </c>
      <c r="E9" s="20">
        <v>1</v>
      </c>
      <c r="F9" s="20" t="s">
        <v>200</v>
      </c>
      <c r="G9" s="5" t="s">
        <v>201</v>
      </c>
      <c r="H9" s="5" t="s">
        <v>186</v>
      </c>
      <c r="I9" s="21"/>
      <c r="J9" s="21"/>
      <c r="K9" s="21"/>
      <c r="L9" s="21"/>
      <c r="M9" s="8"/>
      <c r="N9" s="15"/>
      <c r="O9" s="15"/>
      <c r="P9" s="15"/>
      <c r="Q9" s="15"/>
      <c r="R9" s="15"/>
      <c r="S9" s="15"/>
      <c r="T9" s="16">
        <v>1</v>
      </c>
      <c r="U9" s="5" t="s">
        <v>425</v>
      </c>
      <c r="V9" s="5"/>
      <c r="W9" s="5" t="s">
        <v>476</v>
      </c>
      <c r="X9" s="5"/>
      <c r="Y9" s="14" t="str">
        <f t="shared" si="0"/>
        <v>4</v>
      </c>
    </row>
    <row r="10" spans="1:25" s="2" customFormat="1" ht="203.25" customHeight="1">
      <c r="A10" s="79"/>
      <c r="B10" s="66"/>
      <c r="C10" s="5" t="s">
        <v>202</v>
      </c>
      <c r="D10" s="5" t="s">
        <v>203</v>
      </c>
      <c r="E10" s="20">
        <v>1</v>
      </c>
      <c r="F10" s="20" t="s">
        <v>200</v>
      </c>
      <c r="G10" s="5" t="s">
        <v>204</v>
      </c>
      <c r="H10" s="5" t="s">
        <v>186</v>
      </c>
      <c r="I10" s="5"/>
      <c r="J10" s="5"/>
      <c r="K10" s="5"/>
      <c r="L10" s="5"/>
      <c r="M10" s="5"/>
      <c r="N10" s="5"/>
      <c r="O10" s="5"/>
      <c r="P10" s="5"/>
      <c r="Q10" s="5"/>
      <c r="R10" s="5"/>
      <c r="S10" s="5"/>
      <c r="T10" s="16">
        <v>1</v>
      </c>
      <c r="U10" s="5" t="s">
        <v>425</v>
      </c>
      <c r="V10" s="5"/>
      <c r="W10" s="5" t="s">
        <v>532</v>
      </c>
      <c r="X10" s="5"/>
      <c r="Y10" s="14" t="str">
        <f t="shared" si="0"/>
        <v>4</v>
      </c>
    </row>
    <row r="11" spans="1:25" s="2" customFormat="1" ht="152.25" customHeight="1">
      <c r="A11" s="79"/>
      <c r="B11" s="66"/>
      <c r="C11" s="5" t="s">
        <v>205</v>
      </c>
      <c r="D11" s="5" t="s">
        <v>206</v>
      </c>
      <c r="E11" s="20">
        <v>0.7</v>
      </c>
      <c r="F11" s="20" t="s">
        <v>200</v>
      </c>
      <c r="G11" s="5" t="s">
        <v>207</v>
      </c>
      <c r="H11" s="5" t="s">
        <v>186</v>
      </c>
      <c r="I11" s="5"/>
      <c r="J11" s="5"/>
      <c r="K11" s="5"/>
      <c r="L11" s="5"/>
      <c r="M11" s="5"/>
      <c r="N11" s="5"/>
      <c r="O11" s="5"/>
      <c r="P11" s="5"/>
      <c r="Q11" s="5"/>
      <c r="R11" s="5"/>
      <c r="S11" s="5"/>
      <c r="T11" s="16">
        <v>0.7</v>
      </c>
      <c r="U11" s="5" t="s">
        <v>425</v>
      </c>
      <c r="V11" s="5"/>
      <c r="W11" s="5" t="s">
        <v>533</v>
      </c>
      <c r="X11" s="5"/>
      <c r="Y11" s="14" t="str">
        <f t="shared" si="0"/>
        <v>4</v>
      </c>
    </row>
    <row r="12" spans="1:25" s="2" customFormat="1" ht="171" customHeight="1">
      <c r="A12" s="79"/>
      <c r="B12" s="66"/>
      <c r="C12" s="5" t="s">
        <v>208</v>
      </c>
      <c r="D12" s="5" t="s">
        <v>209</v>
      </c>
      <c r="E12" s="22">
        <v>11</v>
      </c>
      <c r="F12" s="5" t="s">
        <v>210</v>
      </c>
      <c r="G12" s="5" t="s">
        <v>210</v>
      </c>
      <c r="H12" s="5" t="s">
        <v>186</v>
      </c>
      <c r="I12" s="5">
        <v>1</v>
      </c>
      <c r="J12" s="5">
        <v>1</v>
      </c>
      <c r="K12" s="5">
        <v>1</v>
      </c>
      <c r="L12" s="5"/>
      <c r="M12" s="5">
        <v>2</v>
      </c>
      <c r="N12" s="5">
        <v>1</v>
      </c>
      <c r="O12" s="5">
        <v>1</v>
      </c>
      <c r="P12" s="5"/>
      <c r="Q12" s="5">
        <v>2</v>
      </c>
      <c r="R12" s="5">
        <v>1</v>
      </c>
      <c r="S12" s="5">
        <v>1</v>
      </c>
      <c r="T12" s="15"/>
      <c r="U12" s="5" t="s">
        <v>424</v>
      </c>
      <c r="V12" s="5" t="s">
        <v>421</v>
      </c>
      <c r="W12" s="5" t="s">
        <v>477</v>
      </c>
      <c r="X12" s="5"/>
      <c r="Y12" s="14" t="str">
        <f t="shared" si="0"/>
        <v>4</v>
      </c>
    </row>
    <row r="13" spans="1:25" s="2" customFormat="1" ht="164" customHeight="1">
      <c r="A13" s="79"/>
      <c r="B13" s="66"/>
      <c r="C13" s="5" t="s">
        <v>211</v>
      </c>
      <c r="D13" s="5" t="s">
        <v>212</v>
      </c>
      <c r="E13" s="20">
        <v>0.9</v>
      </c>
      <c r="F13" s="5" t="s">
        <v>213</v>
      </c>
      <c r="G13" s="5" t="s">
        <v>214</v>
      </c>
      <c r="H13" s="5" t="s">
        <v>215</v>
      </c>
      <c r="I13" s="5"/>
      <c r="J13" s="5"/>
      <c r="K13" s="5"/>
      <c r="L13" s="5"/>
      <c r="M13" s="5"/>
      <c r="N13" s="5"/>
      <c r="O13" s="5"/>
      <c r="P13" s="5"/>
      <c r="Q13" s="5"/>
      <c r="R13" s="5"/>
      <c r="S13" s="5"/>
      <c r="T13" s="13">
        <v>0.9</v>
      </c>
      <c r="U13" s="5" t="s">
        <v>425</v>
      </c>
      <c r="V13" s="5"/>
      <c r="W13" s="5" t="s">
        <v>534</v>
      </c>
      <c r="X13" s="5"/>
      <c r="Y13" s="14" t="str">
        <f t="shared" si="0"/>
        <v>4</v>
      </c>
    </row>
    <row r="14" spans="1:25" s="2" customFormat="1" ht="220" customHeight="1">
      <c r="A14" s="79"/>
      <c r="B14" s="80" t="s">
        <v>216</v>
      </c>
      <c r="C14" s="5" t="s">
        <v>217</v>
      </c>
      <c r="D14" s="5" t="s">
        <v>218</v>
      </c>
      <c r="E14" s="5">
        <v>1</v>
      </c>
      <c r="F14" s="5" t="s">
        <v>219</v>
      </c>
      <c r="G14" s="5" t="s">
        <v>219</v>
      </c>
      <c r="H14" s="5" t="s">
        <v>220</v>
      </c>
      <c r="I14" s="5">
        <v>1</v>
      </c>
      <c r="J14" s="5"/>
      <c r="K14" s="15"/>
      <c r="L14" s="15"/>
      <c r="M14" s="15"/>
      <c r="N14" s="15"/>
      <c r="O14" s="15"/>
      <c r="P14" s="15"/>
      <c r="Q14" s="15"/>
      <c r="R14" s="15"/>
      <c r="S14" s="15"/>
      <c r="T14" s="15"/>
      <c r="U14" s="5" t="s">
        <v>424</v>
      </c>
      <c r="V14" s="5" t="s">
        <v>421</v>
      </c>
      <c r="W14" s="5" t="s">
        <v>478</v>
      </c>
      <c r="X14" s="5"/>
      <c r="Y14" s="14" t="str">
        <f t="shared" si="0"/>
        <v>4</v>
      </c>
    </row>
    <row r="15" spans="1:25" s="2" customFormat="1" ht="240" customHeight="1">
      <c r="A15" s="79"/>
      <c r="B15" s="80"/>
      <c r="C15" s="5" t="s">
        <v>221</v>
      </c>
      <c r="D15" s="5" t="s">
        <v>222</v>
      </c>
      <c r="E15" s="5">
        <v>3</v>
      </c>
      <c r="F15" s="5" t="s">
        <v>223</v>
      </c>
      <c r="G15" s="5" t="s">
        <v>224</v>
      </c>
      <c r="H15" s="5" t="s">
        <v>220</v>
      </c>
      <c r="I15" s="15"/>
      <c r="J15" s="5"/>
      <c r="K15" s="15"/>
      <c r="L15" s="5">
        <v>1</v>
      </c>
      <c r="M15" s="5"/>
      <c r="N15" s="5"/>
      <c r="O15" s="5">
        <v>1</v>
      </c>
      <c r="P15" s="5"/>
      <c r="Q15" s="5">
        <v>1</v>
      </c>
      <c r="R15" s="15"/>
      <c r="S15" s="15"/>
      <c r="T15" s="15"/>
      <c r="U15" s="5" t="s">
        <v>424</v>
      </c>
      <c r="V15" s="5" t="s">
        <v>421</v>
      </c>
      <c r="W15" s="5" t="s">
        <v>479</v>
      </c>
      <c r="X15" s="5"/>
      <c r="Y15" s="14" t="str">
        <f t="shared" si="0"/>
        <v>4</v>
      </c>
    </row>
    <row r="16" spans="1:25" s="2" customFormat="1" ht="186.75" customHeight="1">
      <c r="A16" s="79"/>
      <c r="B16" s="81" t="s">
        <v>225</v>
      </c>
      <c r="C16" s="5" t="s">
        <v>226</v>
      </c>
      <c r="D16" s="5" t="s">
        <v>227</v>
      </c>
      <c r="E16" s="5">
        <v>2</v>
      </c>
      <c r="F16" s="5" t="s">
        <v>228</v>
      </c>
      <c r="G16" s="16" t="s">
        <v>229</v>
      </c>
      <c r="H16" s="5" t="s">
        <v>230</v>
      </c>
      <c r="I16" s="5"/>
      <c r="J16" s="5"/>
      <c r="K16" s="5"/>
      <c r="L16" s="5"/>
      <c r="M16" s="16"/>
      <c r="N16" s="5">
        <v>1</v>
      </c>
      <c r="O16" s="5"/>
      <c r="P16" s="5"/>
      <c r="Q16" s="5"/>
      <c r="R16" s="16"/>
      <c r="S16" s="5"/>
      <c r="T16" s="5">
        <v>1</v>
      </c>
      <c r="U16" s="5" t="s">
        <v>425</v>
      </c>
      <c r="V16" s="5"/>
      <c r="W16" s="5" t="s">
        <v>480</v>
      </c>
      <c r="X16" s="5"/>
      <c r="Y16" s="14" t="str">
        <f t="shared" si="0"/>
        <v>4</v>
      </c>
    </row>
    <row r="17" spans="1:25" s="2" customFormat="1" ht="154" customHeight="1">
      <c r="A17" s="79"/>
      <c r="B17" s="82"/>
      <c r="C17" s="5" t="s">
        <v>231</v>
      </c>
      <c r="D17" s="5" t="s">
        <v>232</v>
      </c>
      <c r="E17" s="22">
        <v>2</v>
      </c>
      <c r="F17" s="5" t="s">
        <v>233</v>
      </c>
      <c r="G17" s="5" t="s">
        <v>234</v>
      </c>
      <c r="H17" s="5" t="s">
        <v>235</v>
      </c>
      <c r="I17" s="15"/>
      <c r="J17" s="5"/>
      <c r="K17" s="15"/>
      <c r="L17" s="5">
        <v>1</v>
      </c>
      <c r="M17" s="5"/>
      <c r="N17" s="5"/>
      <c r="O17" s="5"/>
      <c r="P17" s="5"/>
      <c r="Q17" s="5">
        <v>1</v>
      </c>
      <c r="R17" s="5"/>
      <c r="S17" s="15"/>
      <c r="T17" s="15"/>
      <c r="U17" s="44" t="s">
        <v>424</v>
      </c>
      <c r="V17" s="5" t="s">
        <v>421</v>
      </c>
      <c r="W17" s="5" t="s">
        <v>481</v>
      </c>
      <c r="X17" s="5"/>
      <c r="Y17" s="14" t="str">
        <f t="shared" si="0"/>
        <v>4</v>
      </c>
    </row>
    <row r="18" spans="1:25" s="2" customFormat="1" ht="192" customHeight="1">
      <c r="A18" s="79"/>
      <c r="B18" s="82"/>
      <c r="C18" s="5" t="s">
        <v>236</v>
      </c>
      <c r="D18" s="5" t="s">
        <v>237</v>
      </c>
      <c r="E18" s="20">
        <v>0.8</v>
      </c>
      <c r="F18" s="20" t="s">
        <v>238</v>
      </c>
      <c r="G18" s="5" t="s">
        <v>239</v>
      </c>
      <c r="H18" s="5" t="s">
        <v>235</v>
      </c>
      <c r="I18" s="15"/>
      <c r="J18" s="5"/>
      <c r="K18" s="15"/>
      <c r="L18" s="15"/>
      <c r="M18" s="15"/>
      <c r="N18" s="15"/>
      <c r="O18" s="15"/>
      <c r="P18" s="15"/>
      <c r="Q18" s="15"/>
      <c r="R18" s="15"/>
      <c r="S18" s="15"/>
      <c r="T18" s="13">
        <v>0.8</v>
      </c>
      <c r="U18" s="5" t="s">
        <v>425</v>
      </c>
      <c r="V18" s="5"/>
      <c r="W18" s="5" t="s">
        <v>482</v>
      </c>
      <c r="X18" s="5"/>
      <c r="Y18" s="14" t="str">
        <f t="shared" si="0"/>
        <v>4</v>
      </c>
    </row>
    <row r="19" spans="1:25" ht="269.25" customHeight="1">
      <c r="A19" s="79"/>
      <c r="B19" s="82"/>
      <c r="C19" s="5" t="s">
        <v>240</v>
      </c>
      <c r="D19" s="5" t="s">
        <v>241</v>
      </c>
      <c r="E19" s="22">
        <v>4</v>
      </c>
      <c r="F19" s="5" t="s">
        <v>242</v>
      </c>
      <c r="G19" s="5" t="s">
        <v>243</v>
      </c>
      <c r="H19" s="5" t="s">
        <v>235</v>
      </c>
      <c r="I19" s="8">
        <v>1</v>
      </c>
      <c r="J19" s="8"/>
      <c r="K19" s="8"/>
      <c r="L19" s="8">
        <v>1</v>
      </c>
      <c r="M19" s="8"/>
      <c r="N19" s="8"/>
      <c r="O19" s="8">
        <v>1</v>
      </c>
      <c r="P19" s="8"/>
      <c r="Q19" s="8"/>
      <c r="R19" s="8">
        <v>1</v>
      </c>
      <c r="S19" s="8"/>
      <c r="T19" s="8"/>
      <c r="U19" s="5" t="s">
        <v>424</v>
      </c>
      <c r="V19" s="5" t="s">
        <v>421</v>
      </c>
      <c r="W19" s="5" t="s">
        <v>483</v>
      </c>
      <c r="X19" s="5"/>
      <c r="Y19" s="14" t="str">
        <f t="shared" si="0"/>
        <v>4</v>
      </c>
    </row>
    <row r="20" spans="1:25" ht="211" customHeight="1">
      <c r="A20" s="79"/>
      <c r="B20" s="81" t="s">
        <v>244</v>
      </c>
      <c r="C20" s="5" t="s">
        <v>245</v>
      </c>
      <c r="D20" s="8" t="s">
        <v>246</v>
      </c>
      <c r="E20" s="24">
        <v>0.8</v>
      </c>
      <c r="F20" s="24" t="s">
        <v>247</v>
      </c>
      <c r="G20" s="8" t="s">
        <v>248</v>
      </c>
      <c r="H20" s="18" t="s">
        <v>182</v>
      </c>
      <c r="I20" s="8"/>
      <c r="J20" s="8"/>
      <c r="K20" s="24">
        <v>0.2</v>
      </c>
      <c r="L20" s="8"/>
      <c r="M20" s="8"/>
      <c r="N20" s="24">
        <v>0.2</v>
      </c>
      <c r="O20" s="8"/>
      <c r="P20" s="8"/>
      <c r="Q20" s="24">
        <v>0.4</v>
      </c>
      <c r="R20" s="8"/>
      <c r="S20" s="8"/>
      <c r="T20" s="8"/>
      <c r="U20" s="5" t="s">
        <v>424</v>
      </c>
      <c r="V20" s="5" t="s">
        <v>421</v>
      </c>
      <c r="W20" s="5" t="s">
        <v>484</v>
      </c>
      <c r="X20" s="5"/>
      <c r="Y20" s="14" t="str">
        <f t="shared" si="0"/>
        <v>4</v>
      </c>
    </row>
    <row r="21" spans="1:25" ht="196" customHeight="1">
      <c r="A21" s="79"/>
      <c r="B21" s="82"/>
      <c r="C21" s="5" t="s">
        <v>249</v>
      </c>
      <c r="D21" s="5" t="s">
        <v>250</v>
      </c>
      <c r="E21" s="22">
        <v>1</v>
      </c>
      <c r="F21" s="5" t="s">
        <v>251</v>
      </c>
      <c r="G21" s="5" t="s">
        <v>251</v>
      </c>
      <c r="H21" s="5" t="s">
        <v>186</v>
      </c>
      <c r="I21" s="8"/>
      <c r="J21" s="8"/>
      <c r="K21" s="8"/>
      <c r="L21" s="8">
        <v>1</v>
      </c>
      <c r="M21" s="8"/>
      <c r="N21" s="8"/>
      <c r="O21" s="8"/>
      <c r="P21" s="8"/>
      <c r="Q21" s="8"/>
      <c r="R21" s="8"/>
      <c r="S21" s="8"/>
      <c r="T21" s="8"/>
      <c r="U21" s="5" t="s">
        <v>424</v>
      </c>
      <c r="V21" s="5" t="s">
        <v>421</v>
      </c>
      <c r="W21" s="5" t="s">
        <v>485</v>
      </c>
      <c r="X21" s="5"/>
      <c r="Y21" s="14" t="str">
        <f t="shared" si="0"/>
        <v>4</v>
      </c>
    </row>
    <row r="22" spans="1:25" ht="226.5" customHeight="1">
      <c r="A22" s="79"/>
      <c r="B22" s="82"/>
      <c r="C22" s="5" t="s">
        <v>252</v>
      </c>
      <c r="D22" s="5" t="s">
        <v>253</v>
      </c>
      <c r="E22" s="22">
        <v>4</v>
      </c>
      <c r="F22" s="5" t="s">
        <v>254</v>
      </c>
      <c r="G22" s="5" t="s">
        <v>255</v>
      </c>
      <c r="H22" s="5" t="s">
        <v>186</v>
      </c>
      <c r="I22" s="8">
        <v>1</v>
      </c>
      <c r="J22" s="8"/>
      <c r="K22" s="8"/>
      <c r="L22" s="8">
        <v>1</v>
      </c>
      <c r="M22" s="8"/>
      <c r="N22" s="8"/>
      <c r="O22" s="8">
        <v>1</v>
      </c>
      <c r="P22" s="8"/>
      <c r="Q22" s="8"/>
      <c r="R22" s="8">
        <v>1</v>
      </c>
      <c r="S22" s="8"/>
      <c r="T22" s="8"/>
      <c r="U22" s="5" t="s">
        <v>424</v>
      </c>
      <c r="V22" s="5" t="s">
        <v>421</v>
      </c>
      <c r="W22" s="5" t="s">
        <v>486</v>
      </c>
      <c r="X22" s="5"/>
      <c r="Y22" s="14" t="str">
        <f t="shared" si="0"/>
        <v>4</v>
      </c>
    </row>
    <row r="26" spans="1:25">
      <c r="C26" s="51"/>
      <c r="D26" s="51"/>
      <c r="E26" s="51"/>
      <c r="F26" s="14"/>
    </row>
    <row r="27" spans="1:25" ht="14" customHeight="1">
      <c r="C27" s="52" t="s">
        <v>415</v>
      </c>
      <c r="D27" s="52" t="s">
        <v>430</v>
      </c>
      <c r="E27" s="52" t="s">
        <v>433</v>
      </c>
      <c r="F27" s="14"/>
    </row>
    <row r="28" spans="1:25" ht="14" customHeight="1">
      <c r="C28" s="51" t="s">
        <v>424</v>
      </c>
      <c r="D28" s="51">
        <v>11</v>
      </c>
      <c r="E28" s="51">
        <v>55</v>
      </c>
      <c r="F28" s="14"/>
    </row>
    <row r="29" spans="1:25" ht="14" customHeight="1">
      <c r="C29" s="51" t="s">
        <v>425</v>
      </c>
      <c r="D29" s="51">
        <v>9</v>
      </c>
      <c r="E29" s="51">
        <v>45</v>
      </c>
      <c r="F29" s="14"/>
    </row>
    <row r="30" spans="1:25" ht="14" customHeight="1">
      <c r="C30" s="51" t="s">
        <v>426</v>
      </c>
      <c r="D30" s="51">
        <v>20</v>
      </c>
      <c r="E30" s="51">
        <v>100</v>
      </c>
      <c r="F30" s="14"/>
    </row>
    <row r="31" spans="1:25">
      <c r="C31" s="52" t="s">
        <v>446</v>
      </c>
      <c r="D31" s="52"/>
      <c r="E31" s="52">
        <f>(11/20)*100</f>
        <v>55.000000000000007</v>
      </c>
      <c r="F31" s="14"/>
    </row>
    <row r="36" spans="3:6">
      <c r="C36" s="55" t="s">
        <v>438</v>
      </c>
      <c r="D36" s="53" t="s">
        <v>424</v>
      </c>
      <c r="E36" s="53" t="s">
        <v>425</v>
      </c>
      <c r="F36" s="53" t="s">
        <v>426</v>
      </c>
    </row>
    <row r="37" spans="3:6">
      <c r="C37" s="77" t="s">
        <v>441</v>
      </c>
      <c r="D37" s="77">
        <v>1</v>
      </c>
      <c r="E37" s="77">
        <v>2</v>
      </c>
      <c r="F37" s="77">
        <v>3</v>
      </c>
    </row>
    <row r="38" spans="3:6">
      <c r="C38" s="77" t="s">
        <v>440</v>
      </c>
      <c r="D38" s="77"/>
      <c r="E38" s="77"/>
      <c r="F38" s="77"/>
    </row>
    <row r="39" spans="3:6">
      <c r="C39" s="77" t="s">
        <v>442</v>
      </c>
      <c r="D39" s="77">
        <v>0</v>
      </c>
      <c r="E39" s="77">
        <v>1</v>
      </c>
      <c r="F39" s="77">
        <v>1</v>
      </c>
    </row>
    <row r="40" spans="3:6">
      <c r="C40" s="77" t="s">
        <v>220</v>
      </c>
      <c r="D40" s="77"/>
      <c r="E40" s="77"/>
      <c r="F40" s="77"/>
    </row>
    <row r="41" spans="3:6">
      <c r="C41" s="77" t="s">
        <v>27</v>
      </c>
      <c r="D41" s="53">
        <v>1</v>
      </c>
      <c r="E41" s="53">
        <v>0</v>
      </c>
      <c r="F41" s="53">
        <v>1</v>
      </c>
    </row>
    <row r="42" spans="3:6">
      <c r="C42" s="77" t="s">
        <v>186</v>
      </c>
      <c r="D42" s="53">
        <v>7</v>
      </c>
      <c r="E42" s="53">
        <v>5</v>
      </c>
      <c r="F42" s="53">
        <v>12</v>
      </c>
    </row>
    <row r="43" spans="3:6">
      <c r="C43" s="77" t="s">
        <v>230</v>
      </c>
      <c r="D43" s="53">
        <v>0</v>
      </c>
      <c r="E43" s="53">
        <v>1</v>
      </c>
      <c r="F43" s="53">
        <v>1</v>
      </c>
    </row>
    <row r="44" spans="3:6">
      <c r="C44" s="77" t="s">
        <v>220</v>
      </c>
      <c r="D44" s="53">
        <v>2</v>
      </c>
      <c r="E44" s="53">
        <v>0</v>
      </c>
      <c r="F44" s="53">
        <v>2</v>
      </c>
    </row>
    <row r="45" spans="3:6">
      <c r="C45" s="54" t="s">
        <v>426</v>
      </c>
      <c r="D45" s="53">
        <v>11</v>
      </c>
      <c r="E45" s="53">
        <v>9</v>
      </c>
      <c r="F45" s="53">
        <v>20</v>
      </c>
    </row>
    <row r="47" spans="3:6" ht="34">
      <c r="D47" s="47" t="s">
        <v>424</v>
      </c>
      <c r="E47" s="47" t="s">
        <v>425</v>
      </c>
    </row>
    <row r="48" spans="3:6" ht="16">
      <c r="D48" s="47">
        <v>11</v>
      </c>
      <c r="E48" s="47">
        <v>9</v>
      </c>
    </row>
  </sheetData>
  <mergeCells count="27">
    <mergeCell ref="A1:A2"/>
    <mergeCell ref="B1:B2"/>
    <mergeCell ref="C1:C2"/>
    <mergeCell ref="D1:D2"/>
    <mergeCell ref="E1:E2"/>
    <mergeCell ref="A3:A22"/>
    <mergeCell ref="B3:B6"/>
    <mergeCell ref="B7:B13"/>
    <mergeCell ref="B14:B15"/>
    <mergeCell ref="B16:B19"/>
    <mergeCell ref="B20:B22"/>
    <mergeCell ref="C41:C42"/>
    <mergeCell ref="C43:C44"/>
    <mergeCell ref="Y1:Y2"/>
    <mergeCell ref="C37:C38"/>
    <mergeCell ref="D37:D38"/>
    <mergeCell ref="E37:E38"/>
    <mergeCell ref="F37:F38"/>
    <mergeCell ref="C39:C40"/>
    <mergeCell ref="D39:D40"/>
    <mergeCell ref="E39:E40"/>
    <mergeCell ref="F39:F40"/>
    <mergeCell ref="U1:W1"/>
    <mergeCell ref="I1:T1"/>
    <mergeCell ref="F1:F2"/>
    <mergeCell ref="G1:G2"/>
    <mergeCell ref="H1:H2"/>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86BA-74C2-9844-9498-740DF27D5DE8}">
  <dimension ref="A1:Y64"/>
  <sheetViews>
    <sheetView topLeftCell="C1" zoomScale="70" zoomScaleNormal="70" workbookViewId="0">
      <selection activeCell="W37" sqref="W37"/>
    </sheetView>
  </sheetViews>
  <sheetFormatPr baseColWidth="10" defaultColWidth="11.5" defaultRowHeight="14"/>
  <cols>
    <col min="1" max="1" width="17.5" style="1" customWidth="1"/>
    <col min="2" max="2" width="26.5" style="1" customWidth="1"/>
    <col min="3" max="3" width="11.5" style="1"/>
    <col min="4" max="4" width="16.5" style="1" customWidth="1"/>
    <col min="5" max="5" width="12.6640625" style="1" customWidth="1"/>
    <col min="6" max="6" width="20.83203125" style="1" customWidth="1"/>
    <col min="7" max="7" width="40.83203125" style="1" customWidth="1"/>
    <col min="8" max="8" width="24.83203125" style="1" customWidth="1"/>
    <col min="9" max="9" width="7.5" style="1" customWidth="1"/>
    <col min="10" max="20" width="7" style="1" customWidth="1"/>
    <col min="21" max="21" width="12.1640625" style="1" customWidth="1"/>
    <col min="22" max="22" width="14" style="1" customWidth="1"/>
    <col min="23" max="24" width="32.6640625" style="1" customWidth="1"/>
    <col min="25" max="16384" width="11.5" style="1"/>
  </cols>
  <sheetData>
    <row r="1" spans="1:25" s="2" customFormat="1" ht="18">
      <c r="A1" s="61" t="s">
        <v>0</v>
      </c>
      <c r="B1" s="61" t="s">
        <v>1</v>
      </c>
      <c r="C1" s="61" t="s">
        <v>2</v>
      </c>
      <c r="D1" s="61" t="s">
        <v>3</v>
      </c>
      <c r="E1" s="61" t="s">
        <v>4</v>
      </c>
      <c r="F1" s="61" t="s">
        <v>5</v>
      </c>
      <c r="G1" s="61" t="s">
        <v>6</v>
      </c>
      <c r="H1" s="61" t="s">
        <v>7</v>
      </c>
      <c r="I1" s="71" t="s">
        <v>8</v>
      </c>
      <c r="J1" s="72"/>
      <c r="K1" s="72"/>
      <c r="L1" s="72"/>
      <c r="M1" s="72"/>
      <c r="N1" s="72"/>
      <c r="O1" s="72"/>
      <c r="P1" s="72"/>
      <c r="Q1" s="72"/>
      <c r="R1" s="72"/>
      <c r="S1" s="72"/>
      <c r="T1" s="73"/>
      <c r="U1" s="68" t="s">
        <v>417</v>
      </c>
      <c r="V1" s="69"/>
      <c r="W1" s="70"/>
      <c r="X1" s="45"/>
      <c r="Y1" s="61" t="s">
        <v>2</v>
      </c>
    </row>
    <row r="2" spans="1:25" s="2" customFormat="1" ht="17">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422</v>
      </c>
      <c r="W2" s="3" t="s">
        <v>416</v>
      </c>
      <c r="X2" s="3" t="s">
        <v>423</v>
      </c>
      <c r="Y2" s="62"/>
    </row>
    <row r="3" spans="1:25" s="2" customFormat="1" ht="162.75" customHeight="1">
      <c r="A3" s="83" t="s">
        <v>256</v>
      </c>
      <c r="B3" s="81" t="s">
        <v>257</v>
      </c>
      <c r="C3" s="4" t="s">
        <v>258</v>
      </c>
      <c r="D3" s="5" t="s">
        <v>259</v>
      </c>
      <c r="E3" s="5">
        <v>1</v>
      </c>
      <c r="F3" s="5" t="s">
        <v>260</v>
      </c>
      <c r="G3" s="19" t="s">
        <v>261</v>
      </c>
      <c r="H3" s="5" t="s">
        <v>108</v>
      </c>
      <c r="I3" s="11"/>
      <c r="J3" s="25"/>
      <c r="K3" s="11"/>
      <c r="L3" s="25"/>
      <c r="M3" s="5">
        <v>1</v>
      </c>
      <c r="N3" s="26"/>
      <c r="O3" s="26"/>
      <c r="P3" s="26"/>
      <c r="Q3" s="26"/>
      <c r="R3" s="26"/>
      <c r="S3" s="26"/>
      <c r="T3" s="26"/>
      <c r="U3" s="5" t="s">
        <v>425</v>
      </c>
      <c r="V3" s="5"/>
      <c r="W3" s="5" t="s">
        <v>535</v>
      </c>
      <c r="X3" s="5"/>
      <c r="Y3" s="14" t="str">
        <f>MID(C3,1,1)</f>
        <v>5</v>
      </c>
    </row>
    <row r="4" spans="1:25" s="2" customFormat="1" ht="169.5" customHeight="1">
      <c r="A4" s="84"/>
      <c r="B4" s="82"/>
      <c r="C4" s="4" t="s">
        <v>262</v>
      </c>
      <c r="D4" s="5" t="s">
        <v>263</v>
      </c>
      <c r="E4" s="5">
        <v>1</v>
      </c>
      <c r="F4" s="5" t="s">
        <v>264</v>
      </c>
      <c r="G4" s="5" t="s">
        <v>265</v>
      </c>
      <c r="H4" s="5" t="s">
        <v>266</v>
      </c>
      <c r="I4" s="5"/>
      <c r="J4" s="11"/>
      <c r="K4" s="5"/>
      <c r="L4" s="5"/>
      <c r="M4" s="5"/>
      <c r="N4" s="5"/>
      <c r="O4" s="5"/>
      <c r="P4" s="5">
        <v>1</v>
      </c>
      <c r="Q4" s="5"/>
      <c r="R4" s="5"/>
      <c r="S4" s="5"/>
      <c r="T4" s="5"/>
      <c r="U4" s="5" t="s">
        <v>425</v>
      </c>
      <c r="V4" s="5"/>
      <c r="W4" s="5" t="s">
        <v>536</v>
      </c>
      <c r="X4" s="5"/>
      <c r="Y4" s="14" t="str">
        <f t="shared" ref="Y4:Y38" si="0">MID(C4,1,1)</f>
        <v>5</v>
      </c>
    </row>
    <row r="5" spans="1:25" s="2" customFormat="1" ht="190.5" customHeight="1">
      <c r="A5" s="84"/>
      <c r="B5" s="82"/>
      <c r="C5" s="4" t="s">
        <v>267</v>
      </c>
      <c r="D5" s="5" t="s">
        <v>268</v>
      </c>
      <c r="E5" s="13">
        <v>1</v>
      </c>
      <c r="F5" s="5" t="s">
        <v>269</v>
      </c>
      <c r="G5" s="8" t="s">
        <v>270</v>
      </c>
      <c r="H5" s="9" t="s">
        <v>27</v>
      </c>
      <c r="I5" s="11"/>
      <c r="J5" s="11"/>
      <c r="K5" s="11"/>
      <c r="L5" s="11"/>
      <c r="M5" s="5"/>
      <c r="N5" s="5"/>
      <c r="O5" s="5"/>
      <c r="P5" s="5"/>
      <c r="Q5" s="5"/>
      <c r="R5" s="5"/>
      <c r="S5" s="5"/>
      <c r="T5" s="13">
        <v>1</v>
      </c>
      <c r="U5" s="5" t="s">
        <v>425</v>
      </c>
      <c r="V5" s="5"/>
      <c r="W5" s="5" t="s">
        <v>537</v>
      </c>
      <c r="X5" s="5"/>
      <c r="Y5" s="14" t="str">
        <f t="shared" si="0"/>
        <v>5</v>
      </c>
    </row>
    <row r="6" spans="1:25" s="2" customFormat="1" ht="203.25" customHeight="1">
      <c r="A6" s="84"/>
      <c r="B6" s="82"/>
      <c r="C6" s="4" t="s">
        <v>271</v>
      </c>
      <c r="D6" s="5" t="s">
        <v>272</v>
      </c>
      <c r="E6" s="13">
        <v>1</v>
      </c>
      <c r="F6" s="5" t="s">
        <v>273</v>
      </c>
      <c r="G6" s="8" t="s">
        <v>274</v>
      </c>
      <c r="H6" s="9" t="s">
        <v>27</v>
      </c>
      <c r="I6" s="7"/>
      <c r="J6" s="25"/>
      <c r="K6" s="27"/>
      <c r="L6" s="25"/>
      <c r="M6" s="26"/>
      <c r="N6" s="7"/>
      <c r="O6" s="7"/>
      <c r="P6" s="26"/>
      <c r="Q6" s="7"/>
      <c r="R6" s="26"/>
      <c r="S6" s="26"/>
      <c r="T6" s="13">
        <v>1</v>
      </c>
      <c r="U6" s="5" t="s">
        <v>425</v>
      </c>
      <c r="V6" s="5"/>
      <c r="W6" s="5" t="s">
        <v>538</v>
      </c>
      <c r="X6" s="5"/>
      <c r="Y6" s="14" t="str">
        <f t="shared" si="0"/>
        <v>5</v>
      </c>
    </row>
    <row r="7" spans="1:25" s="2" customFormat="1" ht="90">
      <c r="A7" s="84"/>
      <c r="B7" s="82"/>
      <c r="C7" s="4" t="s">
        <v>275</v>
      </c>
      <c r="D7" s="5" t="s">
        <v>276</v>
      </c>
      <c r="E7" s="5">
        <v>1</v>
      </c>
      <c r="F7" s="5" t="s">
        <v>277</v>
      </c>
      <c r="G7" s="8" t="s">
        <v>278</v>
      </c>
      <c r="H7" s="9" t="s">
        <v>27</v>
      </c>
      <c r="I7" s="11">
        <v>1</v>
      </c>
      <c r="J7" s="11"/>
      <c r="K7" s="11"/>
      <c r="L7" s="25"/>
      <c r="M7" s="26"/>
      <c r="N7" s="26"/>
      <c r="O7" s="26"/>
      <c r="P7" s="26"/>
      <c r="Q7" s="26"/>
      <c r="R7" s="26"/>
      <c r="S7" s="26"/>
      <c r="T7" s="26"/>
      <c r="U7" s="5" t="s">
        <v>424</v>
      </c>
      <c r="V7" s="5" t="s">
        <v>421</v>
      </c>
      <c r="W7" s="5" t="s">
        <v>487</v>
      </c>
      <c r="X7" s="5"/>
      <c r="Y7" s="14" t="str">
        <f t="shared" si="0"/>
        <v>5</v>
      </c>
    </row>
    <row r="8" spans="1:25" s="2" customFormat="1" ht="173.25" customHeight="1">
      <c r="A8" s="84"/>
      <c r="B8" s="82"/>
      <c r="C8" s="4" t="s">
        <v>279</v>
      </c>
      <c r="D8" s="5" t="s">
        <v>280</v>
      </c>
      <c r="E8" s="5">
        <v>3</v>
      </c>
      <c r="F8" s="28" t="s">
        <v>281</v>
      </c>
      <c r="G8" s="5" t="s">
        <v>282</v>
      </c>
      <c r="H8" s="5" t="s">
        <v>38</v>
      </c>
      <c r="I8" s="11"/>
      <c r="J8" s="11">
        <v>1</v>
      </c>
      <c r="K8" s="11"/>
      <c r="L8" s="11"/>
      <c r="M8" s="5"/>
      <c r="N8" s="5">
        <v>1</v>
      </c>
      <c r="O8" s="5"/>
      <c r="P8" s="5"/>
      <c r="Q8" s="5"/>
      <c r="R8" s="5"/>
      <c r="S8" s="5">
        <v>1</v>
      </c>
      <c r="T8" s="5"/>
      <c r="U8" s="5" t="s">
        <v>424</v>
      </c>
      <c r="V8" s="5" t="s">
        <v>421</v>
      </c>
      <c r="W8" s="5" t="s">
        <v>488</v>
      </c>
      <c r="X8" s="5"/>
      <c r="Y8" s="14" t="str">
        <f t="shared" si="0"/>
        <v>5</v>
      </c>
    </row>
    <row r="9" spans="1:25" s="2" customFormat="1" ht="189" customHeight="1">
      <c r="A9" s="84"/>
      <c r="B9" s="82"/>
      <c r="C9" s="4" t="s">
        <v>283</v>
      </c>
      <c r="D9" s="5" t="s">
        <v>284</v>
      </c>
      <c r="E9" s="5">
        <v>1</v>
      </c>
      <c r="F9" s="28" t="s">
        <v>285</v>
      </c>
      <c r="G9" s="5" t="s">
        <v>285</v>
      </c>
      <c r="H9" s="5" t="s">
        <v>38</v>
      </c>
      <c r="I9" s="7"/>
      <c r="J9" s="25"/>
      <c r="K9" s="27">
        <v>1</v>
      </c>
      <c r="L9" s="25"/>
      <c r="M9" s="26"/>
      <c r="N9" s="7"/>
      <c r="O9" s="7"/>
      <c r="P9" s="26"/>
      <c r="Q9" s="7"/>
      <c r="R9" s="26"/>
      <c r="S9" s="26"/>
      <c r="T9" s="7"/>
      <c r="U9" s="5" t="s">
        <v>424</v>
      </c>
      <c r="V9" s="5" t="s">
        <v>421</v>
      </c>
      <c r="W9" s="5" t="s">
        <v>489</v>
      </c>
      <c r="X9" s="5"/>
      <c r="Y9" s="14" t="str">
        <f t="shared" si="0"/>
        <v>5</v>
      </c>
    </row>
    <row r="10" spans="1:25" s="2" customFormat="1" ht="159.75" customHeight="1">
      <c r="A10" s="84"/>
      <c r="B10" s="82"/>
      <c r="C10" s="4" t="s">
        <v>286</v>
      </c>
      <c r="D10" s="5" t="s">
        <v>287</v>
      </c>
      <c r="E10" s="20">
        <v>1</v>
      </c>
      <c r="F10" s="5" t="s">
        <v>288</v>
      </c>
      <c r="G10" s="5" t="s">
        <v>289</v>
      </c>
      <c r="H10" s="5" t="s">
        <v>290</v>
      </c>
      <c r="I10" s="16">
        <v>1</v>
      </c>
      <c r="J10" s="16">
        <v>1</v>
      </c>
      <c r="K10" s="16">
        <v>1</v>
      </c>
      <c r="L10" s="16">
        <v>1</v>
      </c>
      <c r="M10" s="16">
        <v>1</v>
      </c>
      <c r="N10" s="16">
        <v>1</v>
      </c>
      <c r="O10" s="16">
        <v>1</v>
      </c>
      <c r="P10" s="16">
        <v>1</v>
      </c>
      <c r="Q10" s="16">
        <v>1</v>
      </c>
      <c r="R10" s="16">
        <v>1</v>
      </c>
      <c r="S10" s="16">
        <v>1</v>
      </c>
      <c r="T10" s="16">
        <v>1</v>
      </c>
      <c r="U10" s="5" t="s">
        <v>424</v>
      </c>
      <c r="V10" s="5" t="s">
        <v>421</v>
      </c>
      <c r="W10" s="5" t="s">
        <v>490</v>
      </c>
      <c r="X10" s="5"/>
      <c r="Y10" s="14" t="str">
        <f t="shared" si="0"/>
        <v>5</v>
      </c>
    </row>
    <row r="11" spans="1:25" s="2" customFormat="1" ht="143.25" customHeight="1">
      <c r="A11" s="84"/>
      <c r="B11" s="82"/>
      <c r="C11" s="4" t="s">
        <v>291</v>
      </c>
      <c r="D11" s="5" t="s">
        <v>292</v>
      </c>
      <c r="E11" s="22">
        <v>11</v>
      </c>
      <c r="F11" s="5" t="s">
        <v>293</v>
      </c>
      <c r="G11" s="5"/>
      <c r="H11" s="5" t="s">
        <v>186</v>
      </c>
      <c r="I11" s="5">
        <v>1</v>
      </c>
      <c r="J11" s="11">
        <v>1</v>
      </c>
      <c r="K11" s="5">
        <v>1</v>
      </c>
      <c r="L11" s="5">
        <v>1</v>
      </c>
      <c r="M11" s="5">
        <v>1</v>
      </c>
      <c r="N11" s="5">
        <v>1</v>
      </c>
      <c r="O11" s="5">
        <v>1</v>
      </c>
      <c r="P11" s="5">
        <v>1</v>
      </c>
      <c r="Q11" s="5">
        <v>1</v>
      </c>
      <c r="R11" s="5">
        <v>1</v>
      </c>
      <c r="S11" s="5">
        <v>1</v>
      </c>
      <c r="T11" s="26"/>
      <c r="U11" s="5" t="s">
        <v>424</v>
      </c>
      <c r="V11" s="5" t="s">
        <v>421</v>
      </c>
      <c r="W11" s="5" t="s">
        <v>491</v>
      </c>
      <c r="X11" s="5"/>
      <c r="Y11" s="14" t="str">
        <f t="shared" si="0"/>
        <v>5</v>
      </c>
    </row>
    <row r="12" spans="1:25" s="2" customFormat="1" ht="135.75" customHeight="1">
      <c r="A12" s="84"/>
      <c r="B12" s="82"/>
      <c r="C12" s="4" t="s">
        <v>294</v>
      </c>
      <c r="D12" s="5" t="s">
        <v>295</v>
      </c>
      <c r="E12" s="22">
        <v>1</v>
      </c>
      <c r="F12" s="5" t="s">
        <v>296</v>
      </c>
      <c r="G12" s="5" t="s">
        <v>297</v>
      </c>
      <c r="H12" s="5" t="s">
        <v>186</v>
      </c>
      <c r="I12" s="11"/>
      <c r="J12" s="11">
        <v>1</v>
      </c>
      <c r="K12" s="11"/>
      <c r="L12" s="11"/>
      <c r="M12" s="5"/>
      <c r="N12" s="5"/>
      <c r="O12" s="5"/>
      <c r="P12" s="5"/>
      <c r="Q12" s="5"/>
      <c r="R12" s="5"/>
      <c r="S12" s="5"/>
      <c r="T12" s="5"/>
      <c r="U12" s="44" t="s">
        <v>424</v>
      </c>
      <c r="V12" s="44" t="s">
        <v>421</v>
      </c>
      <c r="W12" s="5" t="s">
        <v>492</v>
      </c>
      <c r="X12" s="5"/>
      <c r="Y12" s="14" t="str">
        <f t="shared" si="0"/>
        <v>5</v>
      </c>
    </row>
    <row r="13" spans="1:25" s="2" customFormat="1" ht="238.5" customHeight="1">
      <c r="A13" s="84"/>
      <c r="B13" s="82"/>
      <c r="C13" s="4" t="s">
        <v>298</v>
      </c>
      <c r="D13" s="5" t="s">
        <v>299</v>
      </c>
      <c r="E13" s="22">
        <v>1</v>
      </c>
      <c r="F13" s="5" t="s">
        <v>300</v>
      </c>
      <c r="G13" s="5" t="s">
        <v>301</v>
      </c>
      <c r="H13" s="5" t="s">
        <v>220</v>
      </c>
      <c r="I13" s="11"/>
      <c r="J13" s="11"/>
      <c r="K13" s="11"/>
      <c r="L13" s="11"/>
      <c r="M13" s="5"/>
      <c r="N13" s="5">
        <v>1</v>
      </c>
      <c r="O13" s="5"/>
      <c r="P13" s="5"/>
      <c r="Q13" s="5"/>
      <c r="R13" s="5"/>
      <c r="S13" s="5"/>
      <c r="T13" s="5"/>
      <c r="U13" s="5" t="s">
        <v>425</v>
      </c>
      <c r="V13" s="5"/>
      <c r="W13" s="5" t="s">
        <v>493</v>
      </c>
      <c r="X13" s="5"/>
      <c r="Y13" s="14" t="str">
        <f t="shared" si="0"/>
        <v>5</v>
      </c>
    </row>
    <row r="14" spans="1:25" s="2" customFormat="1" ht="213" customHeight="1">
      <c r="A14" s="84"/>
      <c r="B14" s="82"/>
      <c r="C14" s="4" t="s">
        <v>302</v>
      </c>
      <c r="D14" s="5" t="s">
        <v>303</v>
      </c>
      <c r="E14" s="22">
        <v>1</v>
      </c>
      <c r="F14" s="5" t="s">
        <v>304</v>
      </c>
      <c r="G14" s="5" t="s">
        <v>301</v>
      </c>
      <c r="H14" s="5" t="s">
        <v>305</v>
      </c>
      <c r="I14" s="11"/>
      <c r="J14" s="11"/>
      <c r="K14" s="11"/>
      <c r="L14" s="11"/>
      <c r="M14" s="5"/>
      <c r="N14" s="5"/>
      <c r="O14" s="5">
        <v>1</v>
      </c>
      <c r="P14" s="5"/>
      <c r="Q14" s="5"/>
      <c r="R14" s="5"/>
      <c r="S14" s="5"/>
      <c r="T14" s="5"/>
      <c r="U14" s="5" t="s">
        <v>425</v>
      </c>
      <c r="V14" s="5"/>
      <c r="W14" s="5" t="s">
        <v>539</v>
      </c>
      <c r="X14" s="5"/>
      <c r="Y14" s="14" t="str">
        <f t="shared" si="0"/>
        <v>5</v>
      </c>
    </row>
    <row r="15" spans="1:25" s="2" customFormat="1" ht="286.5" customHeight="1">
      <c r="A15" s="84"/>
      <c r="B15" s="82"/>
      <c r="C15" s="4" t="s">
        <v>306</v>
      </c>
      <c r="D15" s="5" t="s">
        <v>307</v>
      </c>
      <c r="E15" s="20">
        <v>1</v>
      </c>
      <c r="F15" s="5" t="s">
        <v>308</v>
      </c>
      <c r="G15" s="5" t="s">
        <v>309</v>
      </c>
      <c r="H15" s="5" t="s">
        <v>186</v>
      </c>
      <c r="I15" s="16">
        <v>1</v>
      </c>
      <c r="J15" s="16">
        <v>1</v>
      </c>
      <c r="K15" s="16">
        <v>1</v>
      </c>
      <c r="L15" s="16">
        <v>1</v>
      </c>
      <c r="M15" s="16">
        <v>1</v>
      </c>
      <c r="N15" s="16">
        <v>1</v>
      </c>
      <c r="O15" s="16">
        <v>1</v>
      </c>
      <c r="P15" s="16">
        <v>1</v>
      </c>
      <c r="Q15" s="16">
        <v>1</v>
      </c>
      <c r="R15" s="16">
        <v>1</v>
      </c>
      <c r="S15" s="16">
        <v>1</v>
      </c>
      <c r="T15" s="16">
        <v>1</v>
      </c>
      <c r="U15" s="5" t="s">
        <v>424</v>
      </c>
      <c r="V15" s="5" t="s">
        <v>421</v>
      </c>
      <c r="W15" s="5" t="s">
        <v>494</v>
      </c>
      <c r="X15" s="5"/>
      <c r="Y15" s="14" t="str">
        <f t="shared" si="0"/>
        <v>5</v>
      </c>
    </row>
    <row r="16" spans="1:25" s="2" customFormat="1" ht="242.25" customHeight="1">
      <c r="A16" s="84"/>
      <c r="B16" s="82"/>
      <c r="C16" s="4" t="s">
        <v>310</v>
      </c>
      <c r="D16" s="5" t="s">
        <v>311</v>
      </c>
      <c r="E16" s="20">
        <v>1</v>
      </c>
      <c r="F16" s="5" t="s">
        <v>312</v>
      </c>
      <c r="G16" s="5" t="s">
        <v>309</v>
      </c>
      <c r="H16" s="5" t="s">
        <v>186</v>
      </c>
      <c r="I16" s="16">
        <v>1</v>
      </c>
      <c r="J16" s="16">
        <v>1</v>
      </c>
      <c r="K16" s="16">
        <v>1</v>
      </c>
      <c r="L16" s="16">
        <v>1</v>
      </c>
      <c r="M16" s="16">
        <v>1</v>
      </c>
      <c r="N16" s="16">
        <v>1</v>
      </c>
      <c r="O16" s="16">
        <v>1</v>
      </c>
      <c r="P16" s="16">
        <v>1</v>
      </c>
      <c r="Q16" s="16">
        <v>1</v>
      </c>
      <c r="R16" s="16">
        <v>1</v>
      </c>
      <c r="S16" s="16">
        <v>1</v>
      </c>
      <c r="T16" s="16">
        <v>1</v>
      </c>
      <c r="U16" s="5" t="s">
        <v>424</v>
      </c>
      <c r="V16" s="5" t="s">
        <v>421</v>
      </c>
      <c r="W16" s="5" t="s">
        <v>495</v>
      </c>
      <c r="X16" s="5"/>
      <c r="Y16" s="14" t="str">
        <f t="shared" si="0"/>
        <v>5</v>
      </c>
    </row>
    <row r="17" spans="1:25" s="2" customFormat="1" ht="192.75" customHeight="1">
      <c r="A17" s="84"/>
      <c r="B17" s="82"/>
      <c r="C17" s="4" t="s">
        <v>313</v>
      </c>
      <c r="D17" s="5" t="s">
        <v>314</v>
      </c>
      <c r="E17" s="20">
        <v>1</v>
      </c>
      <c r="F17" s="5" t="s">
        <v>315</v>
      </c>
      <c r="G17" s="5" t="s">
        <v>316</v>
      </c>
      <c r="H17" s="5" t="s">
        <v>290</v>
      </c>
      <c r="I17" s="16">
        <v>1</v>
      </c>
      <c r="J17" s="16">
        <v>1</v>
      </c>
      <c r="K17" s="16">
        <v>1</v>
      </c>
      <c r="L17" s="16">
        <v>1</v>
      </c>
      <c r="M17" s="16">
        <v>1</v>
      </c>
      <c r="N17" s="16">
        <v>1</v>
      </c>
      <c r="O17" s="16">
        <v>1</v>
      </c>
      <c r="P17" s="16">
        <v>1</v>
      </c>
      <c r="Q17" s="16">
        <v>1</v>
      </c>
      <c r="R17" s="16">
        <v>1</v>
      </c>
      <c r="S17" s="16">
        <v>1</v>
      </c>
      <c r="T17" s="16">
        <v>1</v>
      </c>
      <c r="U17" s="5" t="s">
        <v>424</v>
      </c>
      <c r="V17" s="5" t="s">
        <v>421</v>
      </c>
      <c r="W17" s="5" t="s">
        <v>496</v>
      </c>
      <c r="X17" s="5"/>
      <c r="Y17" s="14" t="str">
        <f t="shared" si="0"/>
        <v>5</v>
      </c>
    </row>
    <row r="18" spans="1:25" s="2" customFormat="1" ht="131.25" customHeight="1">
      <c r="A18" s="84"/>
      <c r="B18" s="82"/>
      <c r="C18" s="4" t="s">
        <v>317</v>
      </c>
      <c r="D18" s="5" t="s">
        <v>318</v>
      </c>
      <c r="E18" s="5">
        <v>1</v>
      </c>
      <c r="F18" s="5" t="s">
        <v>319</v>
      </c>
      <c r="G18" s="5" t="s">
        <v>320</v>
      </c>
      <c r="H18" s="29" t="s">
        <v>321</v>
      </c>
      <c r="I18" s="11">
        <v>1</v>
      </c>
      <c r="J18" s="11"/>
      <c r="K18" s="11"/>
      <c r="L18" s="25"/>
      <c r="M18" s="26"/>
      <c r="N18" s="26"/>
      <c r="O18" s="26"/>
      <c r="P18" s="26"/>
      <c r="Q18" s="26"/>
      <c r="R18" s="26"/>
      <c r="S18" s="26"/>
      <c r="T18" s="26"/>
      <c r="U18" s="5" t="s">
        <v>424</v>
      </c>
      <c r="V18" s="5" t="s">
        <v>421</v>
      </c>
      <c r="W18" s="5" t="s">
        <v>497</v>
      </c>
      <c r="X18" s="5"/>
      <c r="Y18" s="14" t="str">
        <f t="shared" si="0"/>
        <v>5</v>
      </c>
    </row>
    <row r="19" spans="1:25" s="2" customFormat="1" ht="188.25" customHeight="1">
      <c r="A19" s="84"/>
      <c r="B19" s="82"/>
      <c r="C19" s="4" t="s">
        <v>322</v>
      </c>
      <c r="D19" s="5" t="s">
        <v>323</v>
      </c>
      <c r="E19" s="5">
        <v>1</v>
      </c>
      <c r="F19" s="5" t="s">
        <v>324</v>
      </c>
      <c r="G19" s="5" t="s">
        <v>320</v>
      </c>
      <c r="H19" s="29" t="s">
        <v>321</v>
      </c>
      <c r="I19" s="11">
        <v>1</v>
      </c>
      <c r="J19" s="11"/>
      <c r="K19" s="5"/>
      <c r="L19" s="26"/>
      <c r="M19" s="26"/>
      <c r="N19" s="26"/>
      <c r="O19" s="26"/>
      <c r="P19" s="26"/>
      <c r="Q19" s="26"/>
      <c r="R19" s="26"/>
      <c r="S19" s="26"/>
      <c r="T19" s="26"/>
      <c r="U19" s="5" t="s">
        <v>424</v>
      </c>
      <c r="V19" s="5" t="s">
        <v>421</v>
      </c>
      <c r="W19" s="5" t="s">
        <v>498</v>
      </c>
      <c r="X19" s="5"/>
      <c r="Y19" s="14" t="str">
        <f t="shared" si="0"/>
        <v>5</v>
      </c>
    </row>
    <row r="20" spans="1:25" s="2" customFormat="1" ht="151.5" customHeight="1">
      <c r="A20" s="84"/>
      <c r="B20" s="82"/>
      <c r="C20" s="4" t="s">
        <v>325</v>
      </c>
      <c r="D20" s="5" t="s">
        <v>326</v>
      </c>
      <c r="E20" s="5">
        <v>1</v>
      </c>
      <c r="F20" s="5" t="s">
        <v>327</v>
      </c>
      <c r="G20" s="5" t="s">
        <v>320</v>
      </c>
      <c r="H20" s="29" t="s">
        <v>321</v>
      </c>
      <c r="I20" s="7"/>
      <c r="J20" s="11">
        <v>1</v>
      </c>
      <c r="K20" s="11"/>
      <c r="L20" s="11"/>
      <c r="M20" s="5"/>
      <c r="N20" s="5"/>
      <c r="O20" s="5"/>
      <c r="P20" s="5"/>
      <c r="Q20" s="5"/>
      <c r="R20" s="5"/>
      <c r="S20" s="5"/>
      <c r="T20" s="5"/>
      <c r="U20" s="5" t="s">
        <v>424</v>
      </c>
      <c r="V20" s="5" t="s">
        <v>421</v>
      </c>
      <c r="W20" s="5" t="s">
        <v>499</v>
      </c>
      <c r="X20" s="5"/>
      <c r="Y20" s="14" t="str">
        <f t="shared" si="0"/>
        <v>5</v>
      </c>
    </row>
    <row r="21" spans="1:25" s="2" customFormat="1" ht="165">
      <c r="A21" s="84"/>
      <c r="B21" s="82"/>
      <c r="C21" s="4" t="s">
        <v>328</v>
      </c>
      <c r="D21" s="5" t="s">
        <v>329</v>
      </c>
      <c r="E21" s="5">
        <v>1</v>
      </c>
      <c r="F21" s="5" t="s">
        <v>330</v>
      </c>
      <c r="G21" s="5" t="s">
        <v>331</v>
      </c>
      <c r="H21" s="29" t="s">
        <v>321</v>
      </c>
      <c r="I21" s="5"/>
      <c r="J21" s="11"/>
      <c r="K21" s="5"/>
      <c r="L21" s="5"/>
      <c r="M21" s="5"/>
      <c r="N21" s="5"/>
      <c r="O21" s="5"/>
      <c r="P21" s="5"/>
      <c r="Q21" s="5"/>
      <c r="R21" s="5"/>
      <c r="S21" s="5"/>
      <c r="T21" s="5">
        <v>1</v>
      </c>
      <c r="U21" s="5" t="s">
        <v>425</v>
      </c>
      <c r="V21" s="5"/>
      <c r="W21" s="5" t="s">
        <v>500</v>
      </c>
      <c r="X21" s="5"/>
      <c r="Y21" s="14" t="str">
        <f t="shared" si="0"/>
        <v>5</v>
      </c>
    </row>
    <row r="22" spans="1:25" s="2" customFormat="1" ht="132.75" customHeight="1">
      <c r="A22" s="84"/>
      <c r="B22" s="82"/>
      <c r="C22" s="4" t="s">
        <v>332</v>
      </c>
      <c r="D22" s="5" t="s">
        <v>333</v>
      </c>
      <c r="E22" s="7">
        <v>1</v>
      </c>
      <c r="F22" s="7" t="s">
        <v>334</v>
      </c>
      <c r="G22" s="5" t="s">
        <v>335</v>
      </c>
      <c r="H22" s="29" t="s">
        <v>321</v>
      </c>
      <c r="I22" s="7">
        <v>1</v>
      </c>
      <c r="J22" s="7">
        <v>1</v>
      </c>
      <c r="K22" s="7">
        <v>1</v>
      </c>
      <c r="L22" s="7">
        <v>1</v>
      </c>
      <c r="M22" s="7">
        <v>1</v>
      </c>
      <c r="N22" s="7">
        <v>1</v>
      </c>
      <c r="O22" s="7">
        <v>1</v>
      </c>
      <c r="P22" s="7">
        <v>1</v>
      </c>
      <c r="Q22" s="7">
        <v>1</v>
      </c>
      <c r="R22" s="7">
        <v>1</v>
      </c>
      <c r="S22" s="7">
        <v>1</v>
      </c>
      <c r="T22" s="7">
        <v>1</v>
      </c>
      <c r="U22" s="5" t="s">
        <v>424</v>
      </c>
      <c r="V22" s="5" t="s">
        <v>421</v>
      </c>
      <c r="W22" s="5" t="s">
        <v>501</v>
      </c>
      <c r="X22" s="5"/>
      <c r="Y22" s="14" t="str">
        <f t="shared" si="0"/>
        <v>5</v>
      </c>
    </row>
    <row r="23" spans="1:25" s="2" customFormat="1" ht="158.25" customHeight="1">
      <c r="A23" s="84"/>
      <c r="B23" s="82"/>
      <c r="C23" s="4" t="s">
        <v>336</v>
      </c>
      <c r="D23" s="5" t="s">
        <v>337</v>
      </c>
      <c r="E23" s="7">
        <v>1</v>
      </c>
      <c r="F23" s="7" t="s">
        <v>338</v>
      </c>
      <c r="G23" s="13" t="s">
        <v>339</v>
      </c>
      <c r="H23" s="5" t="s">
        <v>32</v>
      </c>
      <c r="I23" s="7">
        <v>1</v>
      </c>
      <c r="J23" s="7">
        <v>1</v>
      </c>
      <c r="K23" s="7">
        <v>1</v>
      </c>
      <c r="L23" s="7">
        <v>1</v>
      </c>
      <c r="M23" s="7">
        <v>1</v>
      </c>
      <c r="N23" s="7">
        <v>1</v>
      </c>
      <c r="O23" s="7">
        <v>1</v>
      </c>
      <c r="P23" s="7">
        <v>1</v>
      </c>
      <c r="Q23" s="7">
        <v>1</v>
      </c>
      <c r="R23" s="30">
        <v>1</v>
      </c>
      <c r="S23" s="31">
        <v>1</v>
      </c>
      <c r="T23" s="31">
        <v>1</v>
      </c>
      <c r="U23" s="5" t="s">
        <v>424</v>
      </c>
      <c r="V23" s="5" t="s">
        <v>421</v>
      </c>
      <c r="W23" s="5" t="s">
        <v>502</v>
      </c>
      <c r="X23" s="5"/>
      <c r="Y23" s="14" t="str">
        <f t="shared" si="0"/>
        <v>5</v>
      </c>
    </row>
    <row r="24" spans="1:25" s="2" customFormat="1" ht="152" customHeight="1">
      <c r="A24" s="84"/>
      <c r="B24" s="6" t="s">
        <v>340</v>
      </c>
      <c r="C24" s="4" t="s">
        <v>341</v>
      </c>
      <c r="D24" s="5" t="s">
        <v>342</v>
      </c>
      <c r="E24" s="22">
        <v>4</v>
      </c>
      <c r="F24" s="5" t="s">
        <v>242</v>
      </c>
      <c r="G24" s="5" t="s">
        <v>243</v>
      </c>
      <c r="H24" s="5" t="s">
        <v>186</v>
      </c>
      <c r="I24" s="32">
        <v>1</v>
      </c>
      <c r="J24" s="32"/>
      <c r="K24" s="11"/>
      <c r="L24" s="32">
        <v>1</v>
      </c>
      <c r="M24" s="8"/>
      <c r="N24" s="8"/>
      <c r="O24" s="8">
        <v>1</v>
      </c>
      <c r="P24" s="8"/>
      <c r="Q24" s="8"/>
      <c r="R24" s="8">
        <v>1</v>
      </c>
      <c r="S24" s="8"/>
      <c r="T24" s="8"/>
      <c r="U24" s="5" t="s">
        <v>424</v>
      </c>
      <c r="V24" s="5" t="s">
        <v>421</v>
      </c>
      <c r="W24" s="5" t="s">
        <v>503</v>
      </c>
      <c r="X24" s="5"/>
      <c r="Y24" s="14" t="str">
        <f t="shared" si="0"/>
        <v>5</v>
      </c>
    </row>
    <row r="25" spans="1:25" s="2" customFormat="1" ht="174.75" customHeight="1">
      <c r="A25" s="84"/>
      <c r="B25" s="65" t="s">
        <v>343</v>
      </c>
      <c r="C25" s="4" t="s">
        <v>344</v>
      </c>
      <c r="D25" s="5" t="s">
        <v>345</v>
      </c>
      <c r="E25" s="5">
        <v>1</v>
      </c>
      <c r="F25" s="33" t="s">
        <v>346</v>
      </c>
      <c r="G25" s="5" t="s">
        <v>347</v>
      </c>
      <c r="H25" s="5" t="s">
        <v>348</v>
      </c>
      <c r="I25" s="34"/>
      <c r="J25" s="35"/>
      <c r="K25" s="8"/>
      <c r="L25" s="8"/>
      <c r="M25" s="8"/>
      <c r="N25" s="8"/>
      <c r="O25" s="8"/>
      <c r="P25" s="8"/>
      <c r="Q25" s="8"/>
      <c r="R25" s="8"/>
      <c r="S25" s="8"/>
      <c r="T25" s="8">
        <v>1</v>
      </c>
      <c r="U25" s="5" t="s">
        <v>425</v>
      </c>
      <c r="V25" s="5"/>
      <c r="W25" s="5" t="s">
        <v>504</v>
      </c>
      <c r="X25" s="5"/>
      <c r="Y25" s="14" t="str">
        <f t="shared" si="0"/>
        <v>5</v>
      </c>
    </row>
    <row r="26" spans="1:25" s="2" customFormat="1" ht="155" customHeight="1">
      <c r="A26" s="84"/>
      <c r="B26" s="66"/>
      <c r="C26" s="4" t="s">
        <v>349</v>
      </c>
      <c r="D26" s="5" t="s">
        <v>350</v>
      </c>
      <c r="E26" s="5">
        <v>1</v>
      </c>
      <c r="F26" s="5" t="s">
        <v>351</v>
      </c>
      <c r="G26" s="5" t="s">
        <v>352</v>
      </c>
      <c r="H26" s="5" t="s">
        <v>230</v>
      </c>
      <c r="I26" s="35"/>
      <c r="J26" s="5"/>
      <c r="K26" s="5"/>
      <c r="L26" s="16"/>
      <c r="M26" s="5"/>
      <c r="N26" s="5"/>
      <c r="O26" s="5"/>
      <c r="P26" s="5"/>
      <c r="Q26" s="5"/>
      <c r="R26" s="5"/>
      <c r="S26" s="5">
        <v>1</v>
      </c>
      <c r="T26" s="5"/>
      <c r="U26" s="5" t="s">
        <v>425</v>
      </c>
      <c r="V26" s="5"/>
      <c r="W26" s="5" t="s">
        <v>540</v>
      </c>
      <c r="X26" s="5"/>
      <c r="Y26" s="14" t="str">
        <f t="shared" si="0"/>
        <v>5</v>
      </c>
    </row>
    <row r="27" spans="1:25" s="2" customFormat="1" ht="149.25" customHeight="1">
      <c r="A27" s="84"/>
      <c r="B27" s="66"/>
      <c r="C27" s="4" t="s">
        <v>353</v>
      </c>
      <c r="D27" s="5" t="s">
        <v>354</v>
      </c>
      <c r="E27" s="5">
        <v>1</v>
      </c>
      <c r="F27" s="5" t="s">
        <v>355</v>
      </c>
      <c r="G27" s="5" t="s">
        <v>356</v>
      </c>
      <c r="H27" s="5" t="s">
        <v>230</v>
      </c>
      <c r="I27" s="35"/>
      <c r="J27" s="16"/>
      <c r="K27" s="5"/>
      <c r="L27" s="5"/>
      <c r="M27" s="5"/>
      <c r="N27" s="5"/>
      <c r="O27" s="5"/>
      <c r="P27" s="5"/>
      <c r="Q27" s="5">
        <v>1</v>
      </c>
      <c r="R27" s="5"/>
      <c r="S27" s="5"/>
      <c r="T27" s="5"/>
      <c r="U27" s="5" t="s">
        <v>425</v>
      </c>
      <c r="V27" s="5"/>
      <c r="W27" s="5" t="s">
        <v>541</v>
      </c>
      <c r="X27" s="5"/>
      <c r="Y27" s="14" t="str">
        <f t="shared" si="0"/>
        <v>5</v>
      </c>
    </row>
    <row r="28" spans="1:25" s="2" customFormat="1" ht="125.25" customHeight="1">
      <c r="A28" s="84"/>
      <c r="B28" s="66"/>
      <c r="C28" s="4" t="s">
        <v>357</v>
      </c>
      <c r="D28" s="5" t="s">
        <v>358</v>
      </c>
      <c r="E28" s="5">
        <v>1</v>
      </c>
      <c r="F28" s="5" t="s">
        <v>355</v>
      </c>
      <c r="G28" s="5" t="s">
        <v>356</v>
      </c>
      <c r="H28" s="7" t="s">
        <v>230</v>
      </c>
      <c r="I28" s="35"/>
      <c r="J28" s="16"/>
      <c r="K28" s="5"/>
      <c r="L28" s="5"/>
      <c r="M28" s="5"/>
      <c r="N28" s="5"/>
      <c r="O28" s="5"/>
      <c r="P28" s="5"/>
      <c r="Q28" s="5"/>
      <c r="R28" s="5">
        <v>1</v>
      </c>
      <c r="S28" s="5"/>
      <c r="T28" s="13"/>
      <c r="U28" s="5" t="s">
        <v>425</v>
      </c>
      <c r="V28" s="5"/>
      <c r="W28" s="5" t="s">
        <v>542</v>
      </c>
      <c r="X28" s="5"/>
      <c r="Y28" s="14" t="str">
        <f t="shared" si="0"/>
        <v>5</v>
      </c>
    </row>
    <row r="29" spans="1:25" s="2" customFormat="1" ht="139.5" customHeight="1">
      <c r="A29" s="84"/>
      <c r="B29" s="66"/>
      <c r="C29" s="4" t="s">
        <v>359</v>
      </c>
      <c r="D29" s="5" t="s">
        <v>360</v>
      </c>
      <c r="E29" s="5">
        <v>1</v>
      </c>
      <c r="F29" s="5" t="s">
        <v>355</v>
      </c>
      <c r="G29" s="5" t="s">
        <v>356</v>
      </c>
      <c r="H29" s="7" t="s">
        <v>230</v>
      </c>
      <c r="I29" s="35"/>
      <c r="J29" s="35"/>
      <c r="K29" s="5"/>
      <c r="L29" s="5"/>
      <c r="M29" s="5"/>
      <c r="N29" s="5"/>
      <c r="O29" s="5"/>
      <c r="P29" s="5"/>
      <c r="Q29" s="5"/>
      <c r="R29" s="5">
        <v>1</v>
      </c>
      <c r="S29" s="5"/>
      <c r="T29" s="5"/>
      <c r="U29" s="5" t="s">
        <v>425</v>
      </c>
      <c r="V29" s="5"/>
      <c r="W29" s="5" t="s">
        <v>505</v>
      </c>
      <c r="X29" s="5"/>
      <c r="Y29" s="14" t="str">
        <f t="shared" si="0"/>
        <v>5</v>
      </c>
    </row>
    <row r="30" spans="1:25" s="2" customFormat="1" ht="144.75" customHeight="1">
      <c r="A30" s="84"/>
      <c r="B30" s="66"/>
      <c r="C30" s="4" t="s">
        <v>361</v>
      </c>
      <c r="D30" s="19" t="s">
        <v>362</v>
      </c>
      <c r="E30" s="13">
        <v>0.6</v>
      </c>
      <c r="F30" s="19" t="s">
        <v>363</v>
      </c>
      <c r="G30" s="19" t="s">
        <v>363</v>
      </c>
      <c r="H30" s="19" t="s">
        <v>364</v>
      </c>
      <c r="I30" s="34"/>
      <c r="J30" s="21"/>
      <c r="K30" s="5"/>
      <c r="L30" s="8"/>
      <c r="M30" s="8"/>
      <c r="N30" s="8"/>
      <c r="O30" s="8"/>
      <c r="P30" s="8"/>
      <c r="Q30" s="24"/>
      <c r="R30" s="8"/>
      <c r="S30" s="8"/>
      <c r="T30" s="13">
        <v>0.6</v>
      </c>
      <c r="U30" s="5" t="s">
        <v>425</v>
      </c>
      <c r="V30" s="5"/>
      <c r="W30" s="5" t="s">
        <v>506</v>
      </c>
      <c r="X30" s="5"/>
      <c r="Y30" s="14" t="str">
        <f t="shared" si="0"/>
        <v>5</v>
      </c>
    </row>
    <row r="31" spans="1:25" s="2" customFormat="1" ht="185.25" customHeight="1">
      <c r="A31" s="84"/>
      <c r="B31" s="66"/>
      <c r="C31" s="4" t="s">
        <v>365</v>
      </c>
      <c r="D31" s="19" t="s">
        <v>366</v>
      </c>
      <c r="E31" s="33">
        <v>1</v>
      </c>
      <c r="F31" s="19" t="s">
        <v>367</v>
      </c>
      <c r="G31" s="19" t="s">
        <v>367</v>
      </c>
      <c r="H31" s="19" t="s">
        <v>364</v>
      </c>
      <c r="I31" s="34"/>
      <c r="J31" s="8"/>
      <c r="K31" s="5"/>
      <c r="L31" s="21"/>
      <c r="M31" s="8"/>
      <c r="N31" s="8"/>
      <c r="O31" s="8"/>
      <c r="P31" s="8"/>
      <c r="Q31" s="8"/>
      <c r="R31" s="8"/>
      <c r="S31" s="8"/>
      <c r="T31" s="8">
        <v>1</v>
      </c>
      <c r="U31" s="5" t="s">
        <v>425</v>
      </c>
      <c r="V31" s="5"/>
      <c r="W31" s="5" t="s">
        <v>507</v>
      </c>
      <c r="X31" s="5"/>
      <c r="Y31" s="14" t="str">
        <f t="shared" si="0"/>
        <v>5</v>
      </c>
    </row>
    <row r="32" spans="1:25" s="2" customFormat="1" ht="129" customHeight="1">
      <c r="A32" s="84"/>
      <c r="B32" s="66"/>
      <c r="C32" s="4" t="s">
        <v>368</v>
      </c>
      <c r="D32" s="19" t="s">
        <v>369</v>
      </c>
      <c r="E32" s="33">
        <v>1</v>
      </c>
      <c r="F32" s="19" t="s">
        <v>370</v>
      </c>
      <c r="G32" s="19" t="s">
        <v>370</v>
      </c>
      <c r="H32" s="19" t="s">
        <v>364</v>
      </c>
      <c r="I32" s="34"/>
      <c r="J32" s="21"/>
      <c r="K32" s="5"/>
      <c r="L32" s="8"/>
      <c r="M32" s="8"/>
      <c r="N32" s="8"/>
      <c r="O32" s="8"/>
      <c r="P32" s="8"/>
      <c r="Q32" s="8"/>
      <c r="R32" s="8"/>
      <c r="S32" s="8"/>
      <c r="T32" s="8">
        <v>1</v>
      </c>
      <c r="U32" s="5" t="s">
        <v>425</v>
      </c>
      <c r="V32" s="5"/>
      <c r="W32" s="5" t="s">
        <v>508</v>
      </c>
      <c r="X32" s="5"/>
      <c r="Y32" s="14" t="str">
        <f t="shared" si="0"/>
        <v>5</v>
      </c>
    </row>
    <row r="33" spans="1:25" s="2" customFormat="1" ht="230.25" customHeight="1">
      <c r="A33" s="84"/>
      <c r="B33" s="66"/>
      <c r="C33" s="4" t="s">
        <v>371</v>
      </c>
      <c r="D33" s="19" t="s">
        <v>372</v>
      </c>
      <c r="E33" s="13">
        <v>0.4</v>
      </c>
      <c r="F33" s="19" t="s">
        <v>373</v>
      </c>
      <c r="G33" s="19" t="s">
        <v>373</v>
      </c>
      <c r="H33" s="19" t="s">
        <v>364</v>
      </c>
      <c r="I33" s="34"/>
      <c r="J33" s="21"/>
      <c r="K33" s="5"/>
      <c r="L33" s="8"/>
      <c r="M33" s="8"/>
      <c r="N33" s="8"/>
      <c r="O33" s="8"/>
      <c r="P33" s="8"/>
      <c r="Q33" s="8"/>
      <c r="R33" s="8"/>
      <c r="S33" s="8"/>
      <c r="T33" s="13">
        <v>0.4</v>
      </c>
      <c r="U33" s="5" t="s">
        <v>425</v>
      </c>
      <c r="V33" s="5"/>
      <c r="W33" s="5" t="s">
        <v>509</v>
      </c>
      <c r="X33" s="5"/>
      <c r="Y33" s="14" t="str">
        <f t="shared" si="0"/>
        <v>5</v>
      </c>
    </row>
    <row r="34" spans="1:25" s="2" customFormat="1" ht="158.25" customHeight="1">
      <c r="A34" s="84"/>
      <c r="B34" s="65" t="s">
        <v>374</v>
      </c>
      <c r="C34" s="17" t="s">
        <v>375</v>
      </c>
      <c r="D34" s="5" t="s">
        <v>376</v>
      </c>
      <c r="E34" s="5">
        <v>1</v>
      </c>
      <c r="F34" s="5" t="s">
        <v>377</v>
      </c>
      <c r="G34" s="5" t="s">
        <v>378</v>
      </c>
      <c r="H34" s="5" t="s">
        <v>230</v>
      </c>
      <c r="I34" s="35"/>
      <c r="J34" s="35"/>
      <c r="K34" s="5"/>
      <c r="L34" s="5"/>
      <c r="M34" s="5"/>
      <c r="N34" s="5"/>
      <c r="O34" s="5"/>
      <c r="P34" s="5"/>
      <c r="Q34" s="5"/>
      <c r="R34" s="5"/>
      <c r="S34" s="5">
        <v>1</v>
      </c>
      <c r="T34" s="5"/>
      <c r="U34" s="5" t="s">
        <v>425</v>
      </c>
      <c r="V34" s="5"/>
      <c r="W34" s="5" t="s">
        <v>510</v>
      </c>
      <c r="X34" s="5"/>
      <c r="Y34" s="14" t="str">
        <f t="shared" si="0"/>
        <v>5</v>
      </c>
    </row>
    <row r="35" spans="1:25" s="2" customFormat="1" ht="197.25" customHeight="1">
      <c r="A35" s="84"/>
      <c r="B35" s="66"/>
      <c r="C35" s="17" t="s">
        <v>379</v>
      </c>
      <c r="D35" s="5" t="s">
        <v>380</v>
      </c>
      <c r="E35" s="13">
        <v>0.8</v>
      </c>
      <c r="F35" s="13" t="s">
        <v>381</v>
      </c>
      <c r="G35" s="5" t="s">
        <v>382</v>
      </c>
      <c r="H35" s="5" t="s">
        <v>230</v>
      </c>
      <c r="I35" s="35"/>
      <c r="J35" s="35"/>
      <c r="K35" s="5"/>
      <c r="L35" s="5"/>
      <c r="M35" s="5"/>
      <c r="N35" s="5"/>
      <c r="O35" s="5"/>
      <c r="P35" s="5"/>
      <c r="Q35" s="16">
        <v>0.8</v>
      </c>
      <c r="R35" s="5"/>
      <c r="S35" s="5"/>
      <c r="T35" s="5"/>
      <c r="U35" s="5" t="s">
        <v>425</v>
      </c>
      <c r="V35" s="5"/>
      <c r="W35" s="5" t="s">
        <v>543</v>
      </c>
      <c r="X35" s="5"/>
      <c r="Y35" s="14" t="str">
        <f t="shared" si="0"/>
        <v>5</v>
      </c>
    </row>
    <row r="36" spans="1:25" s="2" customFormat="1" ht="211.5" customHeight="1">
      <c r="A36" s="84"/>
      <c r="B36" s="66"/>
      <c r="C36" s="17" t="s">
        <v>383</v>
      </c>
      <c r="D36" s="5" t="s">
        <v>384</v>
      </c>
      <c r="E36" s="16">
        <v>1</v>
      </c>
      <c r="F36" s="16" t="s">
        <v>385</v>
      </c>
      <c r="G36" s="19" t="s">
        <v>386</v>
      </c>
      <c r="H36" s="5" t="s">
        <v>387</v>
      </c>
      <c r="I36" s="5"/>
      <c r="J36" s="13">
        <v>1</v>
      </c>
      <c r="K36" s="13">
        <v>1</v>
      </c>
      <c r="L36" s="13">
        <v>1</v>
      </c>
      <c r="M36" s="13">
        <v>1</v>
      </c>
      <c r="N36" s="13">
        <v>1</v>
      </c>
      <c r="O36" s="13">
        <v>1</v>
      </c>
      <c r="P36" s="13">
        <v>1</v>
      </c>
      <c r="Q36" s="13">
        <v>1</v>
      </c>
      <c r="R36" s="13">
        <v>1</v>
      </c>
      <c r="S36" s="13">
        <v>1</v>
      </c>
      <c r="T36" s="13">
        <v>1</v>
      </c>
      <c r="U36" s="5" t="s">
        <v>424</v>
      </c>
      <c r="V36" s="5" t="s">
        <v>421</v>
      </c>
      <c r="W36" s="5" t="s">
        <v>511</v>
      </c>
      <c r="X36" s="5"/>
      <c r="Y36" s="14" t="str">
        <f t="shared" si="0"/>
        <v>5</v>
      </c>
    </row>
    <row r="37" spans="1:25" s="2" customFormat="1" ht="234" customHeight="1">
      <c r="A37" s="84"/>
      <c r="B37" s="66"/>
      <c r="C37" s="17" t="s">
        <v>388</v>
      </c>
      <c r="D37" s="5" t="s">
        <v>389</v>
      </c>
      <c r="E37" s="16">
        <v>1</v>
      </c>
      <c r="F37" s="16" t="s">
        <v>390</v>
      </c>
      <c r="G37" s="19" t="s">
        <v>391</v>
      </c>
      <c r="H37" s="5" t="s">
        <v>387</v>
      </c>
      <c r="I37" s="5"/>
      <c r="J37" s="13">
        <v>1</v>
      </c>
      <c r="K37" s="13">
        <v>1</v>
      </c>
      <c r="L37" s="13">
        <v>1</v>
      </c>
      <c r="M37" s="13">
        <v>1</v>
      </c>
      <c r="N37" s="13">
        <v>1</v>
      </c>
      <c r="O37" s="13">
        <v>1</v>
      </c>
      <c r="P37" s="13">
        <v>1</v>
      </c>
      <c r="Q37" s="13">
        <v>1</v>
      </c>
      <c r="R37" s="13">
        <v>1</v>
      </c>
      <c r="S37" s="13">
        <v>1</v>
      </c>
      <c r="T37" s="13">
        <v>1</v>
      </c>
      <c r="U37" s="5" t="s">
        <v>424</v>
      </c>
      <c r="V37" s="5" t="s">
        <v>421</v>
      </c>
      <c r="W37" s="5" t="s">
        <v>512</v>
      </c>
      <c r="X37" s="5"/>
      <c r="Y37" s="14" t="str">
        <f t="shared" si="0"/>
        <v>5</v>
      </c>
    </row>
    <row r="38" spans="1:25" s="2" customFormat="1" ht="262.5" customHeight="1">
      <c r="A38" s="84"/>
      <c r="B38" s="36" t="s">
        <v>392</v>
      </c>
      <c r="C38" s="17" t="s">
        <v>393</v>
      </c>
      <c r="D38" s="5" t="s">
        <v>394</v>
      </c>
      <c r="E38" s="28">
        <v>2</v>
      </c>
      <c r="F38" s="33" t="s">
        <v>395</v>
      </c>
      <c r="G38" s="5" t="s">
        <v>396</v>
      </c>
      <c r="H38" s="5" t="s">
        <v>38</v>
      </c>
      <c r="I38" s="8"/>
      <c r="J38" s="8"/>
      <c r="K38" s="8"/>
      <c r="L38" s="8"/>
      <c r="M38" s="8">
        <v>1</v>
      </c>
      <c r="N38" s="8"/>
      <c r="O38" s="8"/>
      <c r="P38" s="8"/>
      <c r="Q38" s="8"/>
      <c r="R38" s="8">
        <v>1</v>
      </c>
      <c r="S38" s="8"/>
      <c r="T38" s="8"/>
      <c r="U38" s="5" t="s">
        <v>425</v>
      </c>
      <c r="V38" s="5"/>
      <c r="W38" s="5" t="s">
        <v>544</v>
      </c>
      <c r="X38" s="5"/>
      <c r="Y38" s="14" t="str">
        <f t="shared" si="0"/>
        <v>5</v>
      </c>
    </row>
    <row r="40" spans="1:25">
      <c r="B40" s="36"/>
      <c r="C40" s="56" t="s">
        <v>415</v>
      </c>
      <c r="D40" s="56" t="s">
        <v>430</v>
      </c>
      <c r="E40" s="56" t="s">
        <v>433</v>
      </c>
      <c r="F40" s="36"/>
    </row>
    <row r="41" spans="1:25">
      <c r="B41" s="36"/>
      <c r="C41" s="56" t="s">
        <v>424</v>
      </c>
      <c r="D41" s="56">
        <v>17</v>
      </c>
      <c r="E41" s="56">
        <v>47.2</v>
      </c>
      <c r="F41" s="36"/>
    </row>
    <row r="42" spans="1:25">
      <c r="B42" s="36"/>
      <c r="C42" s="56" t="s">
        <v>425</v>
      </c>
      <c r="D42" s="56">
        <v>19</v>
      </c>
      <c r="E42" s="56">
        <v>52.8</v>
      </c>
      <c r="F42" s="36"/>
    </row>
    <row r="43" spans="1:25">
      <c r="B43" s="36"/>
      <c r="C43" s="56" t="s">
        <v>426</v>
      </c>
      <c r="D43" s="56">
        <v>36</v>
      </c>
      <c r="E43" s="56">
        <v>100</v>
      </c>
      <c r="F43" s="36"/>
    </row>
    <row r="44" spans="1:25">
      <c r="C44" s="51" t="s">
        <v>446</v>
      </c>
      <c r="D44" s="56"/>
      <c r="E44" s="57">
        <f>(17/36)*100</f>
        <v>47.222222222222221</v>
      </c>
      <c r="F44" s="23"/>
    </row>
    <row r="47" spans="1:25">
      <c r="B47" s="36"/>
      <c r="C47" s="58" t="s">
        <v>438</v>
      </c>
      <c r="D47" s="58" t="s">
        <v>424</v>
      </c>
      <c r="E47" s="58" t="s">
        <v>425</v>
      </c>
      <c r="F47" s="58" t="s">
        <v>426</v>
      </c>
    </row>
    <row r="48" spans="1:25" ht="39">
      <c r="B48" s="36"/>
      <c r="C48" s="58" t="s">
        <v>305</v>
      </c>
      <c r="D48" s="58">
        <v>0</v>
      </c>
      <c r="E48" s="58">
        <v>1</v>
      </c>
      <c r="F48" s="58">
        <v>1</v>
      </c>
    </row>
    <row r="49" spans="2:6" ht="39">
      <c r="B49" s="36"/>
      <c r="C49" s="58" t="s">
        <v>437</v>
      </c>
      <c r="D49" s="58">
        <v>0</v>
      </c>
      <c r="E49" s="58">
        <v>1</v>
      </c>
      <c r="F49" s="58">
        <v>1</v>
      </c>
    </row>
    <row r="50" spans="2:6" ht="39">
      <c r="B50" s="36"/>
      <c r="C50" s="58" t="s">
        <v>387</v>
      </c>
      <c r="D50" s="58">
        <v>2</v>
      </c>
      <c r="E50" s="58">
        <v>0</v>
      </c>
      <c r="F50" s="58">
        <v>2</v>
      </c>
    </row>
    <row r="51" spans="2:6" ht="26">
      <c r="B51" s="36"/>
      <c r="C51" s="58" t="s">
        <v>27</v>
      </c>
      <c r="D51" s="58">
        <v>1</v>
      </c>
      <c r="E51" s="58">
        <v>2</v>
      </c>
      <c r="F51" s="58">
        <v>3</v>
      </c>
    </row>
    <row r="52" spans="2:6" ht="26">
      <c r="B52" s="36"/>
      <c r="C52" s="58" t="s">
        <v>32</v>
      </c>
      <c r="D52" s="58">
        <v>5</v>
      </c>
      <c r="E52" s="58">
        <v>1</v>
      </c>
      <c r="F52" s="58">
        <v>6</v>
      </c>
    </row>
    <row r="53" spans="2:6" ht="39">
      <c r="B53" s="36"/>
      <c r="C53" s="58" t="s">
        <v>38</v>
      </c>
      <c r="D53" s="58">
        <v>2</v>
      </c>
      <c r="E53" s="58">
        <v>1</v>
      </c>
      <c r="F53" s="58">
        <v>3</v>
      </c>
    </row>
    <row r="54" spans="2:6">
      <c r="B54" s="36"/>
      <c r="C54" s="58" t="s">
        <v>443</v>
      </c>
      <c r="D54" s="58">
        <v>0</v>
      </c>
      <c r="E54" s="58">
        <v>1</v>
      </c>
      <c r="F54" s="58">
        <v>1</v>
      </c>
    </row>
    <row r="55" spans="2:6">
      <c r="B55" s="36"/>
      <c r="C55" s="58" t="s">
        <v>186</v>
      </c>
      <c r="D55" s="58">
        <v>7</v>
      </c>
      <c r="E55" s="58">
        <v>0</v>
      </c>
      <c r="F55" s="58">
        <v>7</v>
      </c>
    </row>
    <row r="56" spans="2:6" ht="39">
      <c r="B56" s="36"/>
      <c r="C56" s="58" t="s">
        <v>364</v>
      </c>
      <c r="D56" s="58">
        <v>0</v>
      </c>
      <c r="E56" s="58">
        <v>4</v>
      </c>
      <c r="F56" s="58">
        <v>4</v>
      </c>
    </row>
    <row r="57" spans="2:6" ht="52">
      <c r="B57" s="36"/>
      <c r="C57" s="58" t="s">
        <v>230</v>
      </c>
      <c r="D57" s="58">
        <v>0</v>
      </c>
      <c r="E57" s="58">
        <v>6</v>
      </c>
      <c r="F57" s="58">
        <v>6</v>
      </c>
    </row>
    <row r="58" spans="2:6" ht="39">
      <c r="B58" s="36"/>
      <c r="C58" s="58" t="s">
        <v>266</v>
      </c>
      <c r="D58" s="58">
        <v>0</v>
      </c>
      <c r="E58" s="58">
        <v>1</v>
      </c>
      <c r="F58" s="58">
        <v>1</v>
      </c>
    </row>
    <row r="59" spans="2:6" ht="26">
      <c r="B59" s="36"/>
      <c r="C59" s="58" t="s">
        <v>220</v>
      </c>
      <c r="D59" s="58">
        <v>0</v>
      </c>
      <c r="E59" s="58">
        <v>1</v>
      </c>
      <c r="F59" s="58">
        <v>1</v>
      </c>
    </row>
    <row r="60" spans="2:6">
      <c r="B60" s="36"/>
      <c r="C60" s="58" t="s">
        <v>426</v>
      </c>
      <c r="D60" s="58">
        <v>17</v>
      </c>
      <c r="E60" s="58">
        <v>19</v>
      </c>
      <c r="F60" s="58">
        <v>36</v>
      </c>
    </row>
    <row r="63" spans="2:6" ht="15">
      <c r="D63" s="36" t="s">
        <v>424</v>
      </c>
      <c r="E63" s="36" t="s">
        <v>425</v>
      </c>
    </row>
    <row r="64" spans="2:6">
      <c r="D64" s="36">
        <v>17</v>
      </c>
      <c r="E64" s="36">
        <v>19</v>
      </c>
    </row>
  </sheetData>
  <autoFilter ref="H1:H38" xr:uid="{303286BA-74C2-9844-9498-740DF27D5DE8}"/>
  <mergeCells count="15">
    <mergeCell ref="Y1:Y2"/>
    <mergeCell ref="U1:W1"/>
    <mergeCell ref="I1:T1"/>
    <mergeCell ref="A3:A38"/>
    <mergeCell ref="B3:B23"/>
    <mergeCell ref="B25:B33"/>
    <mergeCell ref="B34:B37"/>
    <mergeCell ref="A1:A2"/>
    <mergeCell ref="B1:B2"/>
    <mergeCell ref="C1:C2"/>
    <mergeCell ref="D1:D2"/>
    <mergeCell ref="E1:E2"/>
    <mergeCell ref="F1:F2"/>
    <mergeCell ref="G1:G2"/>
    <mergeCell ref="H1:H2"/>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E898-2CD1-C34F-B53D-08994C5EC6B7}">
  <dimension ref="A1:Y23"/>
  <sheetViews>
    <sheetView topLeftCell="B1" zoomScale="60" zoomScaleNormal="60" workbookViewId="0">
      <selection activeCell="W11" sqref="W11"/>
    </sheetView>
  </sheetViews>
  <sheetFormatPr baseColWidth="10" defaultColWidth="11.5" defaultRowHeight="14"/>
  <cols>
    <col min="1" max="1" width="17.5" style="1" customWidth="1"/>
    <col min="2" max="2" width="26.5" style="1" customWidth="1"/>
    <col min="3" max="3" width="15.83203125" style="1" customWidth="1"/>
    <col min="4" max="4" width="46" style="1" customWidth="1"/>
    <col min="5" max="5" width="12.5" style="1" customWidth="1"/>
    <col min="6" max="6" width="29.33203125" style="1" customWidth="1"/>
    <col min="7" max="7" width="40.5" style="1" customWidth="1"/>
    <col min="8" max="8" width="27" style="1" customWidth="1"/>
    <col min="9" max="9" width="7.5" style="1" customWidth="1"/>
    <col min="10" max="20" width="7" style="1" customWidth="1"/>
    <col min="21" max="22" width="11.5" style="1"/>
    <col min="23" max="23" width="38.1640625" style="1" customWidth="1"/>
    <col min="24" max="24" width="32.6640625" style="1" customWidth="1"/>
    <col min="25" max="16384" width="11.5" style="1"/>
  </cols>
  <sheetData>
    <row r="1" spans="1:25" s="37" customFormat="1" ht="18">
      <c r="A1" s="61" t="s">
        <v>0</v>
      </c>
      <c r="B1" s="61" t="s">
        <v>1</v>
      </c>
      <c r="C1" s="61" t="s">
        <v>2</v>
      </c>
      <c r="D1" s="61" t="s">
        <v>3</v>
      </c>
      <c r="E1" s="61" t="s">
        <v>4</v>
      </c>
      <c r="F1" s="61" t="s">
        <v>5</v>
      </c>
      <c r="G1" s="61" t="s">
        <v>6</v>
      </c>
      <c r="H1" s="61" t="s">
        <v>7</v>
      </c>
      <c r="I1" s="71" t="s">
        <v>8</v>
      </c>
      <c r="J1" s="72"/>
      <c r="K1" s="72"/>
      <c r="L1" s="72"/>
      <c r="M1" s="72"/>
      <c r="N1" s="72"/>
      <c r="O1" s="72"/>
      <c r="P1" s="72"/>
      <c r="Q1" s="72"/>
      <c r="R1" s="72"/>
      <c r="S1" s="72"/>
      <c r="T1" s="73"/>
      <c r="U1" s="68" t="s">
        <v>417</v>
      </c>
      <c r="V1" s="69"/>
      <c r="W1" s="70"/>
      <c r="X1" s="45"/>
      <c r="Y1" s="61" t="s">
        <v>2</v>
      </c>
    </row>
    <row r="2" spans="1:25" s="37" customFormat="1" ht="17" customHeight="1">
      <c r="A2" s="62"/>
      <c r="B2" s="62"/>
      <c r="C2" s="62"/>
      <c r="D2" s="62"/>
      <c r="E2" s="62"/>
      <c r="F2" s="62"/>
      <c r="G2" s="62"/>
      <c r="H2" s="62"/>
      <c r="I2" s="3" t="s">
        <v>9</v>
      </c>
      <c r="J2" s="3" t="s">
        <v>10</v>
      </c>
      <c r="K2" s="3" t="s">
        <v>11</v>
      </c>
      <c r="L2" s="3" t="s">
        <v>12</v>
      </c>
      <c r="M2" s="3" t="s">
        <v>13</v>
      </c>
      <c r="N2" s="3" t="s">
        <v>14</v>
      </c>
      <c r="O2" s="3" t="s">
        <v>15</v>
      </c>
      <c r="P2" s="3" t="s">
        <v>16</v>
      </c>
      <c r="Q2" s="3" t="s">
        <v>17</v>
      </c>
      <c r="R2" s="3" t="s">
        <v>18</v>
      </c>
      <c r="S2" s="3" t="s">
        <v>19</v>
      </c>
      <c r="T2" s="3" t="s">
        <v>20</v>
      </c>
      <c r="U2" s="3" t="s">
        <v>415</v>
      </c>
      <c r="V2" s="3" t="s">
        <v>420</v>
      </c>
      <c r="W2" s="3" t="s">
        <v>416</v>
      </c>
      <c r="X2" s="3" t="s">
        <v>423</v>
      </c>
      <c r="Y2" s="62"/>
    </row>
    <row r="3" spans="1:25" s="37" customFormat="1" ht="318" customHeight="1">
      <c r="A3" s="78" t="s">
        <v>397</v>
      </c>
      <c r="B3" s="81" t="s">
        <v>398</v>
      </c>
      <c r="C3" s="5" t="s">
        <v>399</v>
      </c>
      <c r="D3" s="8" t="s">
        <v>400</v>
      </c>
      <c r="E3" s="8">
        <v>2</v>
      </c>
      <c r="F3" s="8" t="s">
        <v>401</v>
      </c>
      <c r="G3" s="8" t="s">
        <v>402</v>
      </c>
      <c r="H3" s="5" t="s">
        <v>403</v>
      </c>
      <c r="I3" s="8"/>
      <c r="J3" s="8"/>
      <c r="K3" s="8">
        <v>1</v>
      </c>
      <c r="L3" s="8"/>
      <c r="M3" s="8"/>
      <c r="N3" s="8"/>
      <c r="O3" s="8"/>
      <c r="P3" s="8"/>
      <c r="Q3" s="8"/>
      <c r="R3" s="8">
        <v>1</v>
      </c>
      <c r="S3" s="8"/>
      <c r="T3" s="8"/>
      <c r="U3" s="5" t="s">
        <v>424</v>
      </c>
      <c r="V3" s="5" t="s">
        <v>421</v>
      </c>
      <c r="W3" s="5" t="s">
        <v>513</v>
      </c>
      <c r="X3" s="5"/>
      <c r="Y3" s="14" t="str">
        <f>MID(C3,1,1)</f>
        <v>6</v>
      </c>
    </row>
    <row r="4" spans="1:25" s="37" customFormat="1" ht="147" customHeight="1">
      <c r="A4" s="79"/>
      <c r="B4" s="82"/>
      <c r="C4" s="5" t="s">
        <v>404</v>
      </c>
      <c r="D4" s="8" t="s">
        <v>405</v>
      </c>
      <c r="E4" s="8">
        <v>1</v>
      </c>
      <c r="F4" s="8" t="s">
        <v>54</v>
      </c>
      <c r="G4" s="8" t="s">
        <v>406</v>
      </c>
      <c r="H4" s="5" t="s">
        <v>38</v>
      </c>
      <c r="I4" s="8"/>
      <c r="J4" s="8"/>
      <c r="K4" s="8">
        <v>1</v>
      </c>
      <c r="L4" s="8"/>
      <c r="M4" s="8"/>
      <c r="N4" s="8"/>
      <c r="O4" s="8"/>
      <c r="P4" s="8"/>
      <c r="Q4" s="8"/>
      <c r="R4" s="8"/>
      <c r="S4" s="8"/>
      <c r="T4" s="8"/>
      <c r="U4" s="5" t="s">
        <v>424</v>
      </c>
      <c r="V4" s="5" t="s">
        <v>421</v>
      </c>
      <c r="W4" s="5" t="s">
        <v>514</v>
      </c>
      <c r="X4" s="5"/>
      <c r="Y4" s="14" t="str">
        <f t="shared" ref="Y4:Y7" si="0">MID(C4,1,1)</f>
        <v>6</v>
      </c>
    </row>
    <row r="5" spans="1:25" s="37" customFormat="1" ht="147.75" customHeight="1">
      <c r="A5" s="79"/>
      <c r="B5" s="82"/>
      <c r="C5" s="5" t="s">
        <v>407</v>
      </c>
      <c r="D5" s="8" t="s">
        <v>408</v>
      </c>
      <c r="E5" s="8">
        <v>1</v>
      </c>
      <c r="F5" s="8" t="s">
        <v>58</v>
      </c>
      <c r="G5" s="5" t="s">
        <v>59</v>
      </c>
      <c r="H5" s="5" t="s">
        <v>38</v>
      </c>
      <c r="I5" s="8"/>
      <c r="J5" s="8"/>
      <c r="K5" s="8">
        <v>1</v>
      </c>
      <c r="L5" s="8"/>
      <c r="M5" s="8"/>
      <c r="N5" s="8"/>
      <c r="O5" s="8"/>
      <c r="P5" s="8"/>
      <c r="Q5" s="8"/>
      <c r="R5" s="8"/>
      <c r="S5" s="8"/>
      <c r="T5" s="8"/>
      <c r="U5" s="5" t="s">
        <v>424</v>
      </c>
      <c r="V5" s="5" t="s">
        <v>421</v>
      </c>
      <c r="W5" s="5" t="s">
        <v>515</v>
      </c>
      <c r="X5" s="5"/>
      <c r="Y5" s="14" t="str">
        <f t="shared" si="0"/>
        <v>6</v>
      </c>
    </row>
    <row r="6" spans="1:25" s="37" customFormat="1" ht="166.5" customHeight="1">
      <c r="A6" s="79"/>
      <c r="B6" s="82"/>
      <c r="C6" s="5" t="s">
        <v>409</v>
      </c>
      <c r="D6" s="8" t="s">
        <v>410</v>
      </c>
      <c r="E6" s="8">
        <v>1</v>
      </c>
      <c r="F6" s="8" t="s">
        <v>411</v>
      </c>
      <c r="G6" s="8" t="s">
        <v>412</v>
      </c>
      <c r="H6" s="5" t="s">
        <v>38</v>
      </c>
      <c r="I6" s="8"/>
      <c r="J6" s="8"/>
      <c r="K6" s="8"/>
      <c r="L6" s="8"/>
      <c r="M6" s="8"/>
      <c r="N6" s="8"/>
      <c r="O6" s="8"/>
      <c r="P6" s="8"/>
      <c r="Q6" s="8"/>
      <c r="R6" s="8">
        <v>1</v>
      </c>
      <c r="S6" s="8"/>
      <c r="T6" s="8"/>
      <c r="U6" s="5" t="s">
        <v>425</v>
      </c>
      <c r="V6" s="5"/>
      <c r="W6" s="5" t="s">
        <v>545</v>
      </c>
      <c r="X6" s="5"/>
      <c r="Y6" s="14" t="str">
        <f t="shared" si="0"/>
        <v>6</v>
      </c>
    </row>
    <row r="7" spans="1:25" s="37" customFormat="1" ht="160.5" customHeight="1">
      <c r="A7" s="85"/>
      <c r="B7" s="86"/>
      <c r="C7" s="5" t="s">
        <v>413</v>
      </c>
      <c r="D7" s="8" t="s">
        <v>414</v>
      </c>
      <c r="E7" s="8">
        <v>1</v>
      </c>
      <c r="F7" s="8" t="s">
        <v>411</v>
      </c>
      <c r="G7" s="8" t="s">
        <v>412</v>
      </c>
      <c r="H7" s="5" t="s">
        <v>38</v>
      </c>
      <c r="I7" s="8"/>
      <c r="J7" s="8"/>
      <c r="K7" s="8"/>
      <c r="L7" s="8"/>
      <c r="M7" s="8"/>
      <c r="N7" s="8"/>
      <c r="O7" s="8"/>
      <c r="P7" s="8"/>
      <c r="Q7" s="8"/>
      <c r="R7" s="8">
        <v>1</v>
      </c>
      <c r="S7" s="8"/>
      <c r="T7" s="8"/>
      <c r="U7" s="5" t="s">
        <v>418</v>
      </c>
      <c r="V7" s="5"/>
      <c r="W7" s="5" t="s">
        <v>546</v>
      </c>
      <c r="X7" s="5"/>
      <c r="Y7" s="14" t="str">
        <f t="shared" si="0"/>
        <v>6</v>
      </c>
    </row>
    <row r="10" spans="1:25" ht="14" customHeight="1">
      <c r="E10" s="56" t="s">
        <v>415</v>
      </c>
      <c r="F10" s="56" t="s">
        <v>430</v>
      </c>
      <c r="G10" s="56" t="s">
        <v>444</v>
      </c>
    </row>
    <row r="11" spans="1:25" ht="14" customHeight="1">
      <c r="E11" s="56" t="s">
        <v>424</v>
      </c>
      <c r="F11" s="56">
        <v>3</v>
      </c>
      <c r="G11" s="56">
        <v>60</v>
      </c>
    </row>
    <row r="12" spans="1:25" ht="14" customHeight="1">
      <c r="E12" s="56" t="s">
        <v>418</v>
      </c>
      <c r="F12" s="56">
        <v>2</v>
      </c>
      <c r="G12" s="56">
        <v>40</v>
      </c>
    </row>
    <row r="13" spans="1:25" ht="14" customHeight="1">
      <c r="E13" s="56" t="s">
        <v>426</v>
      </c>
      <c r="F13" s="56">
        <v>5</v>
      </c>
      <c r="G13" s="56">
        <v>100</v>
      </c>
    </row>
    <row r="14" spans="1:25">
      <c r="E14" s="51" t="s">
        <v>446</v>
      </c>
      <c r="F14" s="56"/>
      <c r="G14" s="56">
        <f>(3/5)*100</f>
        <v>60</v>
      </c>
    </row>
    <row r="16" spans="1:25">
      <c r="E16" s="23"/>
      <c r="F16" s="56" t="s">
        <v>445</v>
      </c>
      <c r="G16" s="56" t="s">
        <v>424</v>
      </c>
      <c r="H16" s="56" t="s">
        <v>418</v>
      </c>
      <c r="I16" s="56" t="s">
        <v>426</v>
      </c>
      <c r="J16" s="23"/>
    </row>
    <row r="17" spans="5:10">
      <c r="E17" s="23"/>
      <c r="F17" s="56" t="s">
        <v>27</v>
      </c>
      <c r="G17" s="56">
        <v>1</v>
      </c>
      <c r="H17" s="56">
        <v>0</v>
      </c>
      <c r="I17" s="56">
        <v>1</v>
      </c>
      <c r="J17" s="23"/>
    </row>
    <row r="18" spans="5:10">
      <c r="E18" s="23"/>
      <c r="F18" s="56" t="s">
        <v>38</v>
      </c>
      <c r="G18" s="56">
        <v>2</v>
      </c>
      <c r="H18" s="56">
        <v>2</v>
      </c>
      <c r="I18" s="56">
        <v>4</v>
      </c>
      <c r="J18" s="23"/>
    </row>
    <row r="19" spans="5:10">
      <c r="E19" s="23"/>
      <c r="F19" s="56" t="s">
        <v>426</v>
      </c>
      <c r="G19" s="56">
        <v>3</v>
      </c>
      <c r="H19" s="56">
        <v>2</v>
      </c>
      <c r="I19" s="56">
        <v>5</v>
      </c>
      <c r="J19" s="23"/>
    </row>
    <row r="22" spans="5:10" ht="15">
      <c r="G22" s="23" t="s">
        <v>424</v>
      </c>
      <c r="H22" s="23" t="s">
        <v>418</v>
      </c>
    </row>
    <row r="23" spans="5:10">
      <c r="G23" s="23">
        <v>3</v>
      </c>
      <c r="H23" s="23">
        <v>2</v>
      </c>
    </row>
  </sheetData>
  <mergeCells count="13">
    <mergeCell ref="Y1:Y2"/>
    <mergeCell ref="I1:T1"/>
    <mergeCell ref="A3:A7"/>
    <mergeCell ref="B3:B7"/>
    <mergeCell ref="U1:W1"/>
    <mergeCell ref="A1:A2"/>
    <mergeCell ref="B1:B2"/>
    <mergeCell ref="C1:C2"/>
    <mergeCell ref="D1:D2"/>
    <mergeCell ref="E1:E2"/>
    <mergeCell ref="F1:F2"/>
    <mergeCell ref="G1:G2"/>
    <mergeCell ref="H1:H2"/>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766F-F727-F042-B206-8A5CCAA2BD64}">
  <dimension ref="A1:P5"/>
  <sheetViews>
    <sheetView workbookViewId="0">
      <selection activeCell="O7" sqref="O7"/>
    </sheetView>
  </sheetViews>
  <sheetFormatPr baseColWidth="10" defaultRowHeight="14"/>
  <cols>
    <col min="1" max="1" width="16.6640625" customWidth="1"/>
    <col min="2" max="2" width="49" customWidth="1"/>
    <col min="4" max="4" width="18.5" customWidth="1"/>
    <col min="9" max="9" width="13.6640625" customWidth="1"/>
    <col min="12" max="12" width="17.5" customWidth="1"/>
  </cols>
  <sheetData>
    <row r="1" spans="1:16" s="2" customFormat="1" ht="18">
      <c r="A1" s="61" t="s">
        <v>0</v>
      </c>
      <c r="B1" s="61" t="s">
        <v>1</v>
      </c>
      <c r="C1" s="61" t="s">
        <v>2</v>
      </c>
      <c r="D1" s="61" t="s">
        <v>3</v>
      </c>
      <c r="E1" s="61" t="s">
        <v>4</v>
      </c>
      <c r="F1" s="61" t="s">
        <v>5</v>
      </c>
      <c r="G1" s="61" t="s">
        <v>6</v>
      </c>
      <c r="H1" s="61" t="s">
        <v>7</v>
      </c>
      <c r="I1" s="71" t="s">
        <v>8</v>
      </c>
      <c r="J1" s="72"/>
      <c r="K1" s="72"/>
      <c r="L1" s="72"/>
      <c r="M1" s="68" t="s">
        <v>417</v>
      </c>
      <c r="N1" s="69"/>
      <c r="O1" s="44"/>
      <c r="P1" s="44"/>
    </row>
    <row r="2" spans="1:16" s="2" customFormat="1" ht="17">
      <c r="A2" s="62"/>
      <c r="B2" s="62"/>
      <c r="C2" s="62"/>
      <c r="D2" s="62"/>
      <c r="E2" s="62"/>
      <c r="F2" s="62"/>
      <c r="G2" s="62"/>
      <c r="H2" s="62"/>
      <c r="I2" s="3" t="s">
        <v>9</v>
      </c>
      <c r="J2" s="3" t="s">
        <v>10</v>
      </c>
      <c r="K2" s="3" t="s">
        <v>11</v>
      </c>
      <c r="L2" s="3" t="s">
        <v>12</v>
      </c>
      <c r="M2" s="3" t="s">
        <v>415</v>
      </c>
      <c r="N2" s="3" t="s">
        <v>420</v>
      </c>
      <c r="O2" s="44"/>
      <c r="P2" s="44"/>
    </row>
    <row r="3" spans="1:16" s="2" customFormat="1" ht="180" customHeight="1">
      <c r="A3" s="46" t="s">
        <v>102</v>
      </c>
      <c r="B3" s="46" t="s">
        <v>103</v>
      </c>
      <c r="C3" s="46" t="s">
        <v>121</v>
      </c>
      <c r="D3" s="46" t="s">
        <v>122</v>
      </c>
      <c r="E3" s="13">
        <v>1</v>
      </c>
      <c r="F3" s="13" t="s">
        <v>123</v>
      </c>
      <c r="G3" s="46" t="s">
        <v>124</v>
      </c>
      <c r="H3" s="46" t="s">
        <v>120</v>
      </c>
      <c r="I3" s="59">
        <v>1</v>
      </c>
      <c r="J3" s="13">
        <v>1</v>
      </c>
      <c r="K3" s="13">
        <v>1</v>
      </c>
      <c r="L3" s="59">
        <v>1</v>
      </c>
      <c r="M3" s="44" t="s">
        <v>419</v>
      </c>
      <c r="N3" s="44" t="s">
        <v>2</v>
      </c>
      <c r="O3" s="44"/>
      <c r="P3" s="44"/>
    </row>
    <row r="5" spans="1:16">
      <c r="I5" t="s">
        <v>518</v>
      </c>
      <c r="L5" t="s">
        <v>518</v>
      </c>
    </row>
  </sheetData>
  <mergeCells count="10">
    <mergeCell ref="F1:F2"/>
    <mergeCell ref="G1:G2"/>
    <mergeCell ref="H1:H2"/>
    <mergeCell ref="I1:L1"/>
    <mergeCell ref="M1:N1"/>
    <mergeCell ref="A1:A2"/>
    <mergeCell ref="B1:B2"/>
    <mergeCell ref="C1:C2"/>
    <mergeCell ref="D1:D2"/>
    <mergeCell ref="E1: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9EF6-9367-274F-BD8B-5AA42659E028}">
  <dimension ref="D3:N8"/>
  <sheetViews>
    <sheetView zoomScale="138" workbookViewId="0">
      <selection activeCell="J14" sqref="J14"/>
    </sheetView>
  </sheetViews>
  <sheetFormatPr baseColWidth="10" defaultRowHeight="14"/>
  <cols>
    <col min="2" max="2" width="10.83203125" customWidth="1"/>
  </cols>
  <sheetData>
    <row r="3" spans="4:14" ht="15" thickBot="1"/>
    <row r="4" spans="4:14" ht="27" thickBot="1">
      <c r="D4" s="48" t="s">
        <v>447</v>
      </c>
      <c r="E4" s="48" t="s">
        <v>448</v>
      </c>
      <c r="F4" s="48" t="s">
        <v>449</v>
      </c>
      <c r="G4" s="48" t="s">
        <v>450</v>
      </c>
    </row>
    <row r="5" spans="4:14" ht="15" thickBot="1">
      <c r="D5" s="49">
        <v>47</v>
      </c>
      <c r="E5" s="49">
        <v>45</v>
      </c>
      <c r="F5" s="49">
        <v>0</v>
      </c>
      <c r="G5" s="50">
        <v>1</v>
      </c>
    </row>
    <row r="8" spans="4:14">
      <c r="N8" t="s">
        <v>516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1. Gestión del Riesgo</vt:lpstr>
      <vt:lpstr>2  Racionalización d</vt:lpstr>
      <vt:lpstr>3 Rendición de cuen</vt:lpstr>
      <vt:lpstr>4. Mecanismos para m</vt:lpstr>
      <vt:lpstr>5 Mecanismos para l</vt:lpstr>
      <vt:lpstr>6. Iniciativas Adicio</vt:lpstr>
      <vt:lpstr>Incumplimiento</vt:lpstr>
      <vt:lpstr>Torta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2022-05-06T13:13:50Z</dcterms:created>
  <dcterms:modified xsi:type="dcterms:W3CDTF">2022-05-13T20:42:59Z</dcterms:modified>
</cp:coreProperties>
</file>